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弱" sheetId="2" r:id="rId2"/>
    <sheet name="強" sheetId="3" r:id="rId3"/>
    <sheet name="Sheet3" sheetId="5" r:id="rId4"/>
    <sheet name="貼り付け用" sheetId="6" r:id="rId5"/>
    <sheet name="比較(ボツ）" sheetId="4" r:id="rId6"/>
  </sheets>
  <definedNames>
    <definedName name="_xlnm._FilterDatabase" localSheetId="3" hidden="1">Sheet3!$A$2:$D$2</definedName>
    <definedName name="_xlnm._FilterDatabase" localSheetId="2" hidden="1">強!$A$1:$J$132</definedName>
    <definedName name="_xlnm._FilterDatabase" localSheetId="1" hidden="1">弱!$A$1:$J$132</definedName>
  </definedNames>
  <calcPr calcId="152511"/>
</workbook>
</file>

<file path=xl/calcChain.xml><?xml version="1.0" encoding="utf-8"?>
<calcChain xmlns="http://schemas.openxmlformats.org/spreadsheetml/2006/main"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" i="5"/>
  <c r="D3" i="5" l="1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34" i="5"/>
  <c r="H4" i="5" l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" i="5"/>
  <c r="D34" i="5"/>
  <c r="D33" i="5"/>
  <c r="K32" i="5" s="1"/>
  <c r="D32" i="5"/>
  <c r="K31" i="5" s="1"/>
  <c r="D31" i="5"/>
  <c r="D30" i="5"/>
  <c r="D29" i="5"/>
  <c r="K28" i="5" s="1"/>
  <c r="D28" i="5"/>
  <c r="K27" i="5" s="1"/>
  <c r="D27" i="5"/>
  <c r="D26" i="5"/>
  <c r="D25" i="5"/>
  <c r="D24" i="5"/>
  <c r="K23" i="5" s="1"/>
  <c r="D23" i="5"/>
  <c r="D22" i="5"/>
  <c r="D21" i="5"/>
  <c r="D20" i="5"/>
  <c r="I20" i="5" s="1"/>
  <c r="D19" i="5"/>
  <c r="I19" i="5" s="1"/>
  <c r="D18" i="5"/>
  <c r="D17" i="5"/>
  <c r="I21" i="5" s="1"/>
  <c r="D16" i="5"/>
  <c r="D15" i="5"/>
  <c r="I23" i="5" s="1"/>
  <c r="D14" i="5"/>
  <c r="D13" i="5"/>
  <c r="I25" i="5" s="1"/>
  <c r="D12" i="5"/>
  <c r="D11" i="5"/>
  <c r="I27" i="5" s="1"/>
  <c r="D10" i="5"/>
  <c r="D9" i="5"/>
  <c r="I29" i="5" s="1"/>
  <c r="D8" i="5"/>
  <c r="I8" i="5" s="1"/>
  <c r="D7" i="5"/>
  <c r="I31" i="5" s="1"/>
  <c r="D6" i="5"/>
  <c r="D5" i="5"/>
  <c r="I33" i="5" s="1"/>
  <c r="D4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I34" i="5"/>
  <c r="I32" i="5"/>
  <c r="I28" i="5"/>
  <c r="I16" i="5"/>
  <c r="I12" i="5"/>
  <c r="K26" i="5"/>
  <c r="K30" i="5"/>
  <c r="I4" i="5"/>
  <c r="K34" i="5"/>
  <c r="G35" i="4"/>
  <c r="I15" i="5" l="1"/>
  <c r="I17" i="5"/>
  <c r="K24" i="5"/>
  <c r="I24" i="5"/>
  <c r="I30" i="5"/>
  <c r="I26" i="5"/>
  <c r="I22" i="5"/>
  <c r="I18" i="5"/>
  <c r="I11" i="5"/>
  <c r="I3" i="5"/>
  <c r="I7" i="5"/>
  <c r="I5" i="5"/>
  <c r="I9" i="5"/>
  <c r="I13" i="5"/>
  <c r="I6" i="5"/>
  <c r="I10" i="5"/>
  <c r="I14" i="5"/>
  <c r="K33" i="5"/>
  <c r="K29" i="5"/>
  <c r="K25" i="5"/>
  <c r="I36" i="5" l="1"/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2" i="2"/>
  <c r="E4" i="2" l="1"/>
  <c r="E3" i="2"/>
  <c r="E5" i="2" s="1"/>
  <c r="E6" i="2" s="1"/>
  <c r="E2" i="2"/>
  <c r="F4" i="3" l="1"/>
  <c r="F3" i="3"/>
  <c r="F2" i="3"/>
  <c r="G2" i="3" l="1"/>
  <c r="G6" i="3"/>
  <c r="G10" i="3"/>
  <c r="G14" i="3"/>
  <c r="G18" i="3"/>
  <c r="G22" i="3"/>
  <c r="G26" i="3"/>
  <c r="G30" i="3"/>
  <c r="G34" i="3"/>
  <c r="G38" i="3"/>
  <c r="G42" i="3"/>
  <c r="G46" i="3"/>
  <c r="G50" i="3"/>
  <c r="G54" i="3"/>
  <c r="G58" i="3"/>
  <c r="G62" i="3"/>
  <c r="G66" i="3"/>
  <c r="G70" i="3"/>
  <c r="G74" i="3"/>
  <c r="G78" i="3"/>
  <c r="G82" i="3"/>
  <c r="G86" i="3"/>
  <c r="G90" i="3"/>
  <c r="G94" i="3"/>
  <c r="G98" i="3"/>
  <c r="G102" i="3"/>
  <c r="G106" i="3"/>
  <c r="G110" i="3"/>
  <c r="G114" i="3"/>
  <c r="G118" i="3"/>
  <c r="G122" i="3"/>
  <c r="G126" i="3"/>
  <c r="G130" i="3"/>
  <c r="G3" i="3"/>
  <c r="G7" i="3"/>
  <c r="G11" i="3"/>
  <c r="G15" i="3"/>
  <c r="G19" i="3"/>
  <c r="G23" i="3"/>
  <c r="G27" i="3"/>
  <c r="G31" i="3"/>
  <c r="G35" i="3"/>
  <c r="G39" i="3"/>
  <c r="G43" i="3"/>
  <c r="G47" i="3"/>
  <c r="G51" i="3"/>
  <c r="G55" i="3"/>
  <c r="G59" i="3"/>
  <c r="G63" i="3"/>
  <c r="G67" i="3"/>
  <c r="G71" i="3"/>
  <c r="G75" i="3"/>
  <c r="G79" i="3"/>
  <c r="G83" i="3"/>
  <c r="G87" i="3"/>
  <c r="G91" i="3"/>
  <c r="G95" i="3"/>
  <c r="G99" i="3"/>
  <c r="G103" i="3"/>
  <c r="G107" i="3"/>
  <c r="G111" i="3"/>
  <c r="G115" i="3"/>
  <c r="G119" i="3"/>
  <c r="G123" i="3"/>
  <c r="G127" i="3"/>
  <c r="G131" i="3"/>
  <c r="G4" i="3"/>
  <c r="G8" i="3"/>
  <c r="G12" i="3"/>
  <c r="G16" i="3"/>
  <c r="G20" i="3"/>
  <c r="G24" i="3"/>
  <c r="G28" i="3"/>
  <c r="G32" i="3"/>
  <c r="G36" i="3"/>
  <c r="G40" i="3"/>
  <c r="G44" i="3"/>
  <c r="G48" i="3"/>
  <c r="G52" i="3"/>
  <c r="G56" i="3"/>
  <c r="G60" i="3"/>
  <c r="G64" i="3"/>
  <c r="G68" i="3"/>
  <c r="G72" i="3"/>
  <c r="G76" i="3"/>
  <c r="G80" i="3"/>
  <c r="G84" i="3"/>
  <c r="G88" i="3"/>
  <c r="G92" i="3"/>
  <c r="G96" i="3"/>
  <c r="G100" i="3"/>
  <c r="G104" i="3"/>
  <c r="G108" i="3"/>
  <c r="G112" i="3"/>
  <c r="G116" i="3"/>
  <c r="G120" i="3"/>
  <c r="G124" i="3"/>
  <c r="G128" i="3"/>
  <c r="G132" i="3"/>
  <c r="G13" i="3"/>
  <c r="G29" i="3"/>
  <c r="G45" i="3"/>
  <c r="G61" i="3"/>
  <c r="G77" i="3"/>
  <c r="G93" i="3"/>
  <c r="G109" i="3"/>
  <c r="G125" i="3"/>
  <c r="G41" i="3"/>
  <c r="G105" i="3"/>
  <c r="G17" i="3"/>
  <c r="G33" i="3"/>
  <c r="G49" i="3"/>
  <c r="G65" i="3"/>
  <c r="G81" i="3"/>
  <c r="G97" i="3"/>
  <c r="G113" i="3"/>
  <c r="G129" i="3"/>
  <c r="G25" i="3"/>
  <c r="G73" i="3"/>
  <c r="G5" i="3"/>
  <c r="G21" i="3"/>
  <c r="G37" i="3"/>
  <c r="G53" i="3"/>
  <c r="G69" i="3"/>
  <c r="G85" i="3"/>
  <c r="G101" i="3"/>
  <c r="G117" i="3"/>
  <c r="G9" i="3"/>
  <c r="G57" i="3"/>
  <c r="G89" i="3"/>
  <c r="G121" i="3"/>
  <c r="F2" i="2"/>
  <c r="H2" i="2" s="1"/>
  <c r="F6" i="2"/>
  <c r="H6" i="2" s="1"/>
  <c r="F10" i="2"/>
  <c r="H10" i="2" s="1"/>
  <c r="F14" i="2"/>
  <c r="H14" i="2" s="1"/>
  <c r="F18" i="2"/>
  <c r="H18" i="2" s="1"/>
  <c r="F22" i="2"/>
  <c r="H22" i="2" s="1"/>
  <c r="F26" i="2"/>
  <c r="H26" i="2" s="1"/>
  <c r="F30" i="2"/>
  <c r="H30" i="2" s="1"/>
  <c r="F34" i="2"/>
  <c r="H34" i="2" s="1"/>
  <c r="F38" i="2"/>
  <c r="H38" i="2" s="1"/>
  <c r="F42" i="2"/>
  <c r="H42" i="2" s="1"/>
  <c r="F46" i="2"/>
  <c r="H46" i="2" s="1"/>
  <c r="F50" i="2"/>
  <c r="H50" i="2" s="1"/>
  <c r="F54" i="2"/>
  <c r="H54" i="2" s="1"/>
  <c r="F58" i="2"/>
  <c r="H58" i="2" s="1"/>
  <c r="F62" i="2"/>
  <c r="H62" i="2" s="1"/>
  <c r="F66" i="2"/>
  <c r="H66" i="2" s="1"/>
  <c r="F70" i="2"/>
  <c r="H70" i="2" s="1"/>
  <c r="F74" i="2"/>
  <c r="H74" i="2" s="1"/>
  <c r="F78" i="2"/>
  <c r="H78" i="2" s="1"/>
  <c r="F82" i="2"/>
  <c r="H82" i="2" s="1"/>
  <c r="F86" i="2"/>
  <c r="H86" i="2" s="1"/>
  <c r="F90" i="2"/>
  <c r="H90" i="2" s="1"/>
  <c r="F94" i="2"/>
  <c r="H94" i="2" s="1"/>
  <c r="F98" i="2"/>
  <c r="H98" i="2" s="1"/>
  <c r="F102" i="2"/>
  <c r="H102" i="2" s="1"/>
  <c r="F106" i="2"/>
  <c r="H106" i="2" s="1"/>
  <c r="F110" i="2"/>
  <c r="H110" i="2" s="1"/>
  <c r="F114" i="2"/>
  <c r="H114" i="2" s="1"/>
  <c r="F118" i="2"/>
  <c r="H118" i="2" s="1"/>
  <c r="F122" i="2"/>
  <c r="H122" i="2" s="1"/>
  <c r="F126" i="2"/>
  <c r="H126" i="2" s="1"/>
  <c r="F130" i="2"/>
  <c r="H130" i="2" s="1"/>
  <c r="F3" i="2"/>
  <c r="H3" i="2" s="1"/>
  <c r="F11" i="2"/>
  <c r="H11" i="2" s="1"/>
  <c r="F19" i="2"/>
  <c r="H19" i="2" s="1"/>
  <c r="F27" i="2"/>
  <c r="H27" i="2" s="1"/>
  <c r="F35" i="2"/>
  <c r="H35" i="2" s="1"/>
  <c r="F39" i="2"/>
  <c r="H39" i="2" s="1"/>
  <c r="F47" i="2"/>
  <c r="H47" i="2" s="1"/>
  <c r="F51" i="2"/>
  <c r="H51" i="2" s="1"/>
  <c r="F59" i="2"/>
  <c r="H59" i="2" s="1"/>
  <c r="F67" i="2"/>
  <c r="H67" i="2" s="1"/>
  <c r="F7" i="2"/>
  <c r="H7" i="2" s="1"/>
  <c r="F15" i="2"/>
  <c r="H15" i="2" s="1"/>
  <c r="F23" i="2"/>
  <c r="H23" i="2" s="1"/>
  <c r="F31" i="2"/>
  <c r="H31" i="2" s="1"/>
  <c r="F43" i="2"/>
  <c r="H43" i="2" s="1"/>
  <c r="F55" i="2"/>
  <c r="H55" i="2" s="1"/>
  <c r="F63" i="2"/>
  <c r="H63" i="2" s="1"/>
  <c r="F71" i="2"/>
  <c r="H71" i="2" s="1"/>
  <c r="F4" i="2"/>
  <c r="H4" i="2" s="1"/>
  <c r="F8" i="2"/>
  <c r="H8" i="2" s="1"/>
  <c r="F12" i="2"/>
  <c r="H12" i="2" s="1"/>
  <c r="F16" i="2"/>
  <c r="H16" i="2" s="1"/>
  <c r="F20" i="2"/>
  <c r="H20" i="2" s="1"/>
  <c r="F24" i="2"/>
  <c r="H24" i="2" s="1"/>
  <c r="F28" i="2"/>
  <c r="H28" i="2" s="1"/>
  <c r="F32" i="2"/>
  <c r="H32" i="2" s="1"/>
  <c r="F36" i="2"/>
  <c r="H36" i="2" s="1"/>
  <c r="F40" i="2"/>
  <c r="H40" i="2" s="1"/>
  <c r="F44" i="2"/>
  <c r="H44" i="2" s="1"/>
  <c r="F48" i="2"/>
  <c r="H48" i="2" s="1"/>
  <c r="F52" i="2"/>
  <c r="H52" i="2" s="1"/>
  <c r="F56" i="2"/>
  <c r="H56" i="2" s="1"/>
  <c r="F60" i="2"/>
  <c r="H60" i="2" s="1"/>
  <c r="F64" i="2"/>
  <c r="H64" i="2" s="1"/>
  <c r="F68" i="2"/>
  <c r="H68" i="2" s="1"/>
  <c r="F72" i="2"/>
  <c r="H72" i="2" s="1"/>
  <c r="F76" i="2"/>
  <c r="H76" i="2" s="1"/>
  <c r="F80" i="2"/>
  <c r="H80" i="2" s="1"/>
  <c r="F84" i="2"/>
  <c r="H84" i="2" s="1"/>
  <c r="F88" i="2"/>
  <c r="H88" i="2" s="1"/>
  <c r="F92" i="2"/>
  <c r="H92" i="2" s="1"/>
  <c r="F96" i="2"/>
  <c r="H96" i="2" s="1"/>
  <c r="F100" i="2"/>
  <c r="H100" i="2" s="1"/>
  <c r="F104" i="2"/>
  <c r="H104" i="2" s="1"/>
  <c r="F108" i="2"/>
  <c r="H108" i="2" s="1"/>
  <c r="F112" i="2"/>
  <c r="H112" i="2" s="1"/>
  <c r="F116" i="2"/>
  <c r="H116" i="2" s="1"/>
  <c r="F120" i="2"/>
  <c r="H120" i="2" s="1"/>
  <c r="F124" i="2"/>
  <c r="H124" i="2" s="1"/>
  <c r="F128" i="2"/>
  <c r="H128" i="2" s="1"/>
  <c r="F132" i="2"/>
  <c r="H132" i="2" s="1"/>
  <c r="F109" i="2"/>
  <c r="H109" i="2" s="1"/>
  <c r="F5" i="2"/>
  <c r="H5" i="2" s="1"/>
  <c r="F21" i="2"/>
  <c r="H21" i="2" s="1"/>
  <c r="F37" i="2"/>
  <c r="H37" i="2" s="1"/>
  <c r="F53" i="2"/>
  <c r="H53" i="2" s="1"/>
  <c r="F69" i="2"/>
  <c r="H69" i="2" s="1"/>
  <c r="F79" i="2"/>
  <c r="H79" i="2" s="1"/>
  <c r="F87" i="2"/>
  <c r="H87" i="2" s="1"/>
  <c r="F95" i="2"/>
  <c r="H95" i="2" s="1"/>
  <c r="F103" i="2"/>
  <c r="H103" i="2" s="1"/>
  <c r="F111" i="2"/>
  <c r="H111" i="2" s="1"/>
  <c r="F119" i="2"/>
  <c r="H119" i="2" s="1"/>
  <c r="F127" i="2"/>
  <c r="H127" i="2" s="1"/>
  <c r="F17" i="2"/>
  <c r="H17" i="2" s="1"/>
  <c r="F65" i="2"/>
  <c r="H65" i="2" s="1"/>
  <c r="F85" i="2"/>
  <c r="H85" i="2" s="1"/>
  <c r="F101" i="2"/>
  <c r="H101" i="2" s="1"/>
  <c r="F117" i="2"/>
  <c r="H117" i="2" s="1"/>
  <c r="F9" i="2"/>
  <c r="H9" i="2" s="1"/>
  <c r="F25" i="2"/>
  <c r="H25" i="2" s="1"/>
  <c r="F41" i="2"/>
  <c r="H41" i="2" s="1"/>
  <c r="F57" i="2"/>
  <c r="H57" i="2" s="1"/>
  <c r="F73" i="2"/>
  <c r="H73" i="2" s="1"/>
  <c r="F81" i="2"/>
  <c r="H81" i="2" s="1"/>
  <c r="F89" i="2"/>
  <c r="H89" i="2" s="1"/>
  <c r="F97" i="2"/>
  <c r="H97" i="2" s="1"/>
  <c r="F105" i="2"/>
  <c r="H105" i="2" s="1"/>
  <c r="F113" i="2"/>
  <c r="H113" i="2" s="1"/>
  <c r="F121" i="2"/>
  <c r="H121" i="2" s="1"/>
  <c r="F129" i="2"/>
  <c r="H129" i="2" s="1"/>
  <c r="F13" i="2"/>
  <c r="H13" i="2" s="1"/>
  <c r="F29" i="2"/>
  <c r="H29" i="2" s="1"/>
  <c r="F45" i="2"/>
  <c r="H45" i="2" s="1"/>
  <c r="F61" i="2"/>
  <c r="H61" i="2" s="1"/>
  <c r="F75" i="2"/>
  <c r="H75" i="2" s="1"/>
  <c r="F83" i="2"/>
  <c r="H83" i="2" s="1"/>
  <c r="F91" i="2"/>
  <c r="H91" i="2" s="1"/>
  <c r="F99" i="2"/>
  <c r="H99" i="2" s="1"/>
  <c r="F107" i="2"/>
  <c r="H107" i="2" s="1"/>
  <c r="F115" i="2"/>
  <c r="H115" i="2" s="1"/>
  <c r="F123" i="2"/>
  <c r="H123" i="2" s="1"/>
  <c r="F131" i="2"/>
  <c r="H131" i="2" s="1"/>
  <c r="F33" i="2"/>
  <c r="H33" i="2" s="1"/>
  <c r="F49" i="2"/>
  <c r="H49" i="2" s="1"/>
  <c r="F77" i="2"/>
  <c r="H77" i="2" s="1"/>
  <c r="F93" i="2"/>
  <c r="H93" i="2" s="1"/>
  <c r="F125" i="2"/>
  <c r="H125" i="2" s="1"/>
  <c r="F5" i="3"/>
  <c r="F6" i="3" s="1"/>
  <c r="C121" i="3" l="1"/>
  <c r="I121" i="3"/>
  <c r="C117" i="3"/>
  <c r="I117" i="3"/>
  <c r="C53" i="3"/>
  <c r="I53" i="3"/>
  <c r="C73" i="3"/>
  <c r="I73" i="3"/>
  <c r="C97" i="3"/>
  <c r="I97" i="3"/>
  <c r="C33" i="3"/>
  <c r="I33" i="3"/>
  <c r="C125" i="3"/>
  <c r="I125" i="3"/>
  <c r="C61" i="3"/>
  <c r="I61" i="3"/>
  <c r="C132" i="3"/>
  <c r="I132" i="3"/>
  <c r="C116" i="3"/>
  <c r="I116" i="3"/>
  <c r="C100" i="3"/>
  <c r="I100" i="3"/>
  <c r="C84" i="3"/>
  <c r="I84" i="3"/>
  <c r="C68" i="3"/>
  <c r="I68" i="3"/>
  <c r="C52" i="3"/>
  <c r="I52" i="3"/>
  <c r="C36" i="3"/>
  <c r="I36" i="3"/>
  <c r="C20" i="3"/>
  <c r="I20" i="3"/>
  <c r="C4" i="3"/>
  <c r="I4" i="3"/>
  <c r="I119" i="3"/>
  <c r="C119" i="3"/>
  <c r="I103" i="3"/>
  <c r="C103" i="3"/>
  <c r="I87" i="3"/>
  <c r="C87" i="3"/>
  <c r="I71" i="3"/>
  <c r="C71" i="3"/>
  <c r="I55" i="3"/>
  <c r="C55" i="3"/>
  <c r="I39" i="3"/>
  <c r="C39" i="3"/>
  <c r="I23" i="3"/>
  <c r="C23" i="3"/>
  <c r="I7" i="3"/>
  <c r="C7" i="3"/>
  <c r="I122" i="3"/>
  <c r="C122" i="3"/>
  <c r="I106" i="3"/>
  <c r="C106" i="3"/>
  <c r="I90" i="3"/>
  <c r="C90" i="3"/>
  <c r="I74" i="3"/>
  <c r="C74" i="3"/>
  <c r="I58" i="3"/>
  <c r="C58" i="3"/>
  <c r="I42" i="3"/>
  <c r="C42" i="3"/>
  <c r="I26" i="3"/>
  <c r="C26" i="3"/>
  <c r="I10" i="3"/>
  <c r="C10" i="3"/>
  <c r="C89" i="3"/>
  <c r="I89" i="3"/>
  <c r="C101" i="3"/>
  <c r="I101" i="3"/>
  <c r="C37" i="3"/>
  <c r="I37" i="3"/>
  <c r="C25" i="3"/>
  <c r="I25" i="3"/>
  <c r="C81" i="3"/>
  <c r="I81" i="3"/>
  <c r="C17" i="3"/>
  <c r="I17" i="3"/>
  <c r="C109" i="3"/>
  <c r="I109" i="3"/>
  <c r="C45" i="3"/>
  <c r="I45" i="3"/>
  <c r="C128" i="3"/>
  <c r="I128" i="3"/>
  <c r="C112" i="3"/>
  <c r="I112" i="3"/>
  <c r="C96" i="3"/>
  <c r="I96" i="3"/>
  <c r="C80" i="3"/>
  <c r="I80" i="3"/>
  <c r="C64" i="3"/>
  <c r="I64" i="3"/>
  <c r="C48" i="3"/>
  <c r="I48" i="3"/>
  <c r="C32" i="3"/>
  <c r="I32" i="3"/>
  <c r="C16" i="3"/>
  <c r="I16" i="3"/>
  <c r="I131" i="3"/>
  <c r="C131" i="3"/>
  <c r="I115" i="3"/>
  <c r="C115" i="3"/>
  <c r="I99" i="3"/>
  <c r="C99" i="3"/>
  <c r="I83" i="3"/>
  <c r="C83" i="3"/>
  <c r="I67" i="3"/>
  <c r="C67" i="3"/>
  <c r="I51" i="3"/>
  <c r="C51" i="3"/>
  <c r="I35" i="3"/>
  <c r="C35" i="3"/>
  <c r="I19" i="3"/>
  <c r="C19" i="3"/>
  <c r="I3" i="3"/>
  <c r="C3" i="3"/>
  <c r="C118" i="3"/>
  <c r="I118" i="3"/>
  <c r="C102" i="3"/>
  <c r="I102" i="3"/>
  <c r="C86" i="3"/>
  <c r="I86" i="3"/>
  <c r="C70" i="3"/>
  <c r="I70" i="3"/>
  <c r="C54" i="3"/>
  <c r="I54" i="3"/>
  <c r="C38" i="3"/>
  <c r="I38" i="3"/>
  <c r="C22" i="3"/>
  <c r="I22" i="3"/>
  <c r="C6" i="3"/>
  <c r="I6" i="3"/>
  <c r="C57" i="3"/>
  <c r="I57" i="3"/>
  <c r="C85" i="3"/>
  <c r="I85" i="3"/>
  <c r="C21" i="3"/>
  <c r="I21" i="3"/>
  <c r="C129" i="3"/>
  <c r="I129" i="3"/>
  <c r="C65" i="3"/>
  <c r="I65" i="3"/>
  <c r="C105" i="3"/>
  <c r="I105" i="3"/>
  <c r="C93" i="3"/>
  <c r="I93" i="3"/>
  <c r="C29" i="3"/>
  <c r="I29" i="3"/>
  <c r="C124" i="3"/>
  <c r="I124" i="3"/>
  <c r="C108" i="3"/>
  <c r="I108" i="3"/>
  <c r="C92" i="3"/>
  <c r="I92" i="3"/>
  <c r="C76" i="3"/>
  <c r="I76" i="3"/>
  <c r="C60" i="3"/>
  <c r="I60" i="3"/>
  <c r="C44" i="3"/>
  <c r="I44" i="3"/>
  <c r="C28" i="3"/>
  <c r="I28" i="3"/>
  <c r="C12" i="3"/>
  <c r="I12" i="3"/>
  <c r="I127" i="3"/>
  <c r="C127" i="3"/>
  <c r="I111" i="3"/>
  <c r="C111" i="3"/>
  <c r="I95" i="3"/>
  <c r="C95" i="3"/>
  <c r="I79" i="3"/>
  <c r="C79" i="3"/>
  <c r="I63" i="3"/>
  <c r="C63" i="3"/>
  <c r="I47" i="3"/>
  <c r="C47" i="3"/>
  <c r="I31" i="3"/>
  <c r="C31" i="3"/>
  <c r="I15" i="3"/>
  <c r="C15" i="3"/>
  <c r="I130" i="3"/>
  <c r="C130" i="3"/>
  <c r="I114" i="3"/>
  <c r="C114" i="3"/>
  <c r="I98" i="3"/>
  <c r="C98" i="3"/>
  <c r="I82" i="3"/>
  <c r="C82" i="3"/>
  <c r="I66" i="3"/>
  <c r="C66" i="3"/>
  <c r="I50" i="3"/>
  <c r="C50" i="3"/>
  <c r="I34" i="3"/>
  <c r="C34" i="3"/>
  <c r="C18" i="3"/>
  <c r="I18" i="3"/>
  <c r="I2" i="3"/>
  <c r="C2" i="3"/>
  <c r="C9" i="3"/>
  <c r="I9" i="3"/>
  <c r="C69" i="3"/>
  <c r="I69" i="3"/>
  <c r="C5" i="3"/>
  <c r="I5" i="3"/>
  <c r="C113" i="3"/>
  <c r="I113" i="3"/>
  <c r="C49" i="3"/>
  <c r="I49" i="3"/>
  <c r="C41" i="3"/>
  <c r="I41" i="3"/>
  <c r="C77" i="3"/>
  <c r="I77" i="3"/>
  <c r="C13" i="3"/>
  <c r="I13" i="3"/>
  <c r="C120" i="3"/>
  <c r="I120" i="3"/>
  <c r="C104" i="3"/>
  <c r="I104" i="3"/>
  <c r="C88" i="3"/>
  <c r="I88" i="3"/>
  <c r="C72" i="3"/>
  <c r="I72" i="3"/>
  <c r="C56" i="3"/>
  <c r="I56" i="3"/>
  <c r="C40" i="3"/>
  <c r="I40" i="3"/>
  <c r="C24" i="3"/>
  <c r="I24" i="3"/>
  <c r="C8" i="3"/>
  <c r="I8" i="3"/>
  <c r="I123" i="3"/>
  <c r="C123" i="3"/>
  <c r="I107" i="3"/>
  <c r="C107" i="3"/>
  <c r="I91" i="3"/>
  <c r="C91" i="3"/>
  <c r="I75" i="3"/>
  <c r="C75" i="3"/>
  <c r="I59" i="3"/>
  <c r="C59" i="3"/>
  <c r="I43" i="3"/>
  <c r="C43" i="3"/>
  <c r="I27" i="3"/>
  <c r="C27" i="3"/>
  <c r="I11" i="3"/>
  <c r="C11" i="3"/>
  <c r="C126" i="3"/>
  <c r="I126" i="3"/>
  <c r="I110" i="3"/>
  <c r="C110" i="3"/>
  <c r="C94" i="3"/>
  <c r="I94" i="3"/>
  <c r="I78" i="3"/>
  <c r="C78" i="3"/>
  <c r="C62" i="3"/>
  <c r="I62" i="3"/>
  <c r="I46" i="3"/>
  <c r="C46" i="3"/>
  <c r="C30" i="3"/>
  <c r="I30" i="3"/>
  <c r="I14" i="3"/>
  <c r="C14" i="3"/>
  <c r="I3" i="2"/>
  <c r="I7" i="2"/>
  <c r="I11" i="2"/>
  <c r="I15" i="2"/>
  <c r="I19" i="2"/>
  <c r="I23" i="2"/>
  <c r="I27" i="2"/>
  <c r="I31" i="2"/>
  <c r="I35" i="2"/>
  <c r="I39" i="2"/>
  <c r="I43" i="2"/>
  <c r="I47" i="2"/>
  <c r="I51" i="2"/>
  <c r="I55" i="2"/>
  <c r="I59" i="2"/>
  <c r="I63" i="2"/>
  <c r="I67" i="2"/>
  <c r="I71" i="2"/>
  <c r="I75" i="2"/>
  <c r="I79" i="2"/>
  <c r="I83" i="2"/>
  <c r="I87" i="2"/>
  <c r="I91" i="2"/>
  <c r="I95" i="2"/>
  <c r="I99" i="2"/>
  <c r="I103" i="2"/>
  <c r="I107" i="2"/>
  <c r="I111" i="2"/>
  <c r="I115" i="2"/>
  <c r="I119" i="2"/>
  <c r="I4" i="2"/>
  <c r="I8" i="2"/>
  <c r="I12" i="2"/>
  <c r="I16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84" i="2"/>
  <c r="I88" i="2"/>
  <c r="I92" i="2"/>
  <c r="I96" i="2"/>
  <c r="I100" i="2"/>
  <c r="I104" i="2"/>
  <c r="I108" i="2"/>
  <c r="I112" i="2"/>
  <c r="I116" i="2"/>
  <c r="I120" i="2"/>
  <c r="I124" i="2"/>
  <c r="I128" i="2"/>
  <c r="I132" i="2"/>
  <c r="I5" i="2"/>
  <c r="I9" i="2"/>
  <c r="I13" i="2"/>
  <c r="I17" i="2"/>
  <c r="I21" i="2"/>
  <c r="I25" i="2"/>
  <c r="I29" i="2"/>
  <c r="I33" i="2"/>
  <c r="I37" i="2"/>
  <c r="I41" i="2"/>
  <c r="I45" i="2"/>
  <c r="I49" i="2"/>
  <c r="I53" i="2"/>
  <c r="I57" i="2"/>
  <c r="I61" i="2"/>
  <c r="I65" i="2"/>
  <c r="I69" i="2"/>
  <c r="I73" i="2"/>
  <c r="I77" i="2"/>
  <c r="I81" i="2"/>
  <c r="I85" i="2"/>
  <c r="I89" i="2"/>
  <c r="I93" i="2"/>
  <c r="I97" i="2"/>
  <c r="I101" i="2"/>
  <c r="I105" i="2"/>
  <c r="I109" i="2"/>
  <c r="I113" i="2"/>
  <c r="I117" i="2"/>
  <c r="I121" i="2"/>
  <c r="I125" i="2"/>
  <c r="I129" i="2"/>
  <c r="I2" i="2"/>
  <c r="I18" i="2"/>
  <c r="I34" i="2"/>
  <c r="I50" i="2"/>
  <c r="I66" i="2"/>
  <c r="I82" i="2"/>
  <c r="I98" i="2"/>
  <c r="I114" i="2"/>
  <c r="I126" i="2"/>
  <c r="I6" i="2"/>
  <c r="I22" i="2"/>
  <c r="I38" i="2"/>
  <c r="I54" i="2"/>
  <c r="I70" i="2"/>
  <c r="I86" i="2"/>
  <c r="I102" i="2"/>
  <c r="I118" i="2"/>
  <c r="I127" i="2"/>
  <c r="I10" i="2"/>
  <c r="I26" i="2"/>
  <c r="I42" i="2"/>
  <c r="I58" i="2"/>
  <c r="I74" i="2"/>
  <c r="I90" i="2"/>
  <c r="I106" i="2"/>
  <c r="I122" i="2"/>
  <c r="I130" i="2"/>
  <c r="I14" i="2"/>
  <c r="I30" i="2"/>
  <c r="I46" i="2"/>
  <c r="I62" i="2"/>
  <c r="I78" i="2"/>
  <c r="I94" i="2"/>
  <c r="I110" i="2"/>
  <c r="I123" i="2"/>
  <c r="I131" i="2"/>
</calcChain>
</file>

<file path=xl/sharedStrings.xml><?xml version="1.0" encoding="utf-8"?>
<sst xmlns="http://schemas.openxmlformats.org/spreadsheetml/2006/main" count="39" uniqueCount="24">
  <si>
    <t>AVRAGE</t>
    <phoneticPr fontId="1"/>
  </si>
  <si>
    <t>MAX</t>
    <phoneticPr fontId="1"/>
  </si>
  <si>
    <t>MIN</t>
    <phoneticPr fontId="1"/>
  </si>
  <si>
    <t>HEIGHT</t>
    <phoneticPr fontId="1"/>
  </si>
  <si>
    <t>CENTER</t>
    <phoneticPr fontId="1"/>
  </si>
  <si>
    <t>番号</t>
    <rPh sb="0" eb="2">
      <t>バンゴウ</t>
    </rPh>
    <phoneticPr fontId="1"/>
  </si>
  <si>
    <t>XUV-IR delay[fs]</t>
    <phoneticPr fontId="1"/>
  </si>
  <si>
    <t>信号強度[a.u.]</t>
    <rPh sb="0" eb="4">
      <t>シンゴウキョウド</t>
    </rPh>
    <phoneticPr fontId="1"/>
  </si>
  <si>
    <t>信号強度の各値</t>
    <rPh sb="0" eb="4">
      <t>シンゴウキョウド</t>
    </rPh>
    <rPh sb="5" eb="7">
      <t>カクアタイ</t>
    </rPh>
    <phoneticPr fontId="1"/>
  </si>
  <si>
    <t>候補2</t>
    <rPh sb="0" eb="2">
      <t>コウホ</t>
    </rPh>
    <phoneticPr fontId="1"/>
  </si>
  <si>
    <t>CENTER法</t>
    <rPh sb="6" eb="7">
      <t>ホウ</t>
    </rPh>
    <phoneticPr fontId="1"/>
  </si>
  <si>
    <t>データ番号</t>
    <rPh sb="3" eb="5">
      <t>バンゴウ</t>
    </rPh>
    <phoneticPr fontId="1"/>
  </si>
  <si>
    <t>XUV-IRディレイ[fs]</t>
    <phoneticPr fontId="1"/>
  </si>
  <si>
    <t>測定1</t>
    <rPh sb="0" eb="2">
      <t>ソクテイ</t>
    </rPh>
    <phoneticPr fontId="1"/>
  </si>
  <si>
    <t>測定2</t>
    <rPh sb="0" eb="2">
      <t>ソクテイ</t>
    </rPh>
    <phoneticPr fontId="1"/>
  </si>
  <si>
    <t>-</t>
    <phoneticPr fontId="1"/>
  </si>
  <si>
    <t>測定1の振幅</t>
    <rPh sb="0" eb="2">
      <t>ソクテイ</t>
    </rPh>
    <rPh sb="4" eb="6">
      <t>シンプク</t>
    </rPh>
    <phoneticPr fontId="1"/>
  </si>
  <si>
    <t>測定2の振幅</t>
    <rPh sb="0" eb="2">
      <t>ソクテイ</t>
    </rPh>
    <rPh sb="4" eb="6">
      <t>シンプク</t>
    </rPh>
    <phoneticPr fontId="1"/>
  </si>
  <si>
    <t>振幅比</t>
    <rPh sb="0" eb="2">
      <t>シンプク</t>
    </rPh>
    <rPh sb="2" eb="3">
      <t>ヒ</t>
    </rPh>
    <phoneticPr fontId="1"/>
  </si>
  <si>
    <t>測定1の極値</t>
    <rPh sb="0" eb="2">
      <t>ソクテイ</t>
    </rPh>
    <rPh sb="4" eb="6">
      <t>キョクチ</t>
    </rPh>
    <phoneticPr fontId="1"/>
  </si>
  <si>
    <t>測定2の極値</t>
    <rPh sb="0" eb="2">
      <t>ソクテイ</t>
    </rPh>
    <rPh sb="4" eb="6">
      <t>キョクチ</t>
    </rPh>
    <phoneticPr fontId="1"/>
  </si>
  <si>
    <t>平均値</t>
    <rPh sb="0" eb="3">
      <t>ヘイキンチ</t>
    </rPh>
    <phoneticPr fontId="1"/>
  </si>
  <si>
    <t>-</t>
    <phoneticPr fontId="1"/>
  </si>
  <si>
    <t>位相差</t>
    <rPh sb="0" eb="3">
      <t>イソウサ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</si>
</sst>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0" fillId="0" borderId="3" xfId="0" applyBorder="1"/>
    <xf numFmtId="0" fontId="3" fillId="0" borderId="3" xfId="0" applyFont="1" applyBorder="1"/>
    <xf numFmtId="0" fontId="0" fillId="0" borderId="4" xfId="0" applyBorder="1"/>
    <xf numFmtId="0" fontId="2" fillId="0" borderId="4" xfId="0" applyFont="1" applyBorder="1"/>
    <xf numFmtId="176" fontId="0" fillId="0" borderId="0" xfId="0" applyNumberFormat="1"/>
    <xf numFmtId="2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/>
    <xf numFmtId="0" fontId="0" fillId="0" borderId="8" xfId="0" applyBorder="1"/>
    <xf numFmtId="0" fontId="0" fillId="0" borderId="9" xfId="0" applyBorder="1"/>
    <xf numFmtId="0" fontId="3" fillId="0" borderId="8" xfId="0" applyFont="1" applyBorder="1" applyAlignment="1">
      <alignment vertical="center"/>
    </xf>
    <xf numFmtId="0" fontId="2" fillId="0" borderId="9" xfId="0" applyFont="1" applyBorder="1"/>
    <xf numFmtId="0" fontId="3" fillId="0" borderId="10" xfId="0" applyFont="1" applyBorder="1" applyAlignment="1">
      <alignment vertical="center"/>
    </xf>
    <xf numFmtId="0" fontId="3" fillId="0" borderId="11" xfId="0" applyFont="1" applyBorder="1"/>
    <xf numFmtId="0" fontId="2" fillId="0" borderId="12" xfId="0" applyFont="1" applyBorder="1"/>
    <xf numFmtId="0" fontId="0" fillId="0" borderId="13" xfId="0" applyFill="1" applyBorder="1"/>
    <xf numFmtId="0" fontId="0" fillId="0" borderId="14" xfId="0" applyBorder="1"/>
    <xf numFmtId="0" fontId="0" fillId="0" borderId="15" xfId="0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1"/>
              <a:t>11</a:t>
            </a:r>
            <a:r>
              <a:rPr lang="ja-JP" altLang="en-US" sz="1800" b="1"/>
              <a:t>次高調波と等しいエネルギーによって生成された光電子の信号強度と、高次高調波と赤外光の時間差の関係</a:t>
            </a:r>
          </a:p>
        </c:rich>
      </c:tx>
      <c:layout>
        <c:manualLayout>
          <c:xMode val="edge"/>
          <c:yMode val="edge"/>
          <c:x val="0.12121313703407562"/>
          <c:y val="0.940983566069292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86121275499278205"/>
        </c:manualLayout>
      </c:layout>
      <c:scatterChart>
        <c:scatterStyle val="lineMarker"/>
        <c:varyColors val="0"/>
        <c:ser>
          <c:idx val="1"/>
          <c:order val="0"/>
          <c:tx>
            <c:v>測定1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弱!$B$2:$B$132</c:f>
              <c:numCache>
                <c:formatCode>General</c:formatCode>
                <c:ptCount val="131"/>
                <c:pt idx="0">
                  <c:v>42.559999999999896</c:v>
                </c:pt>
                <c:pt idx="1">
                  <c:v>42.116666666666596</c:v>
                </c:pt>
                <c:pt idx="2">
                  <c:v>41.673333333333197</c:v>
                </c:pt>
                <c:pt idx="3">
                  <c:v>41.229999999999897</c:v>
                </c:pt>
                <c:pt idx="4">
                  <c:v>40.564999999999891</c:v>
                </c:pt>
                <c:pt idx="5">
                  <c:v>39.899999999999899</c:v>
                </c:pt>
                <c:pt idx="6">
                  <c:v>39.456666666666599</c:v>
                </c:pt>
                <c:pt idx="7">
                  <c:v>39.0133333333332</c:v>
                </c:pt>
                <c:pt idx="8">
                  <c:v>38.569999999999894</c:v>
                </c:pt>
                <c:pt idx="9">
                  <c:v>37.904999999999895</c:v>
                </c:pt>
                <c:pt idx="10">
                  <c:v>37.239999999999895</c:v>
                </c:pt>
                <c:pt idx="11">
                  <c:v>36.796666666666596</c:v>
                </c:pt>
                <c:pt idx="12">
                  <c:v>36.353333333333197</c:v>
                </c:pt>
                <c:pt idx="13">
                  <c:v>35.90999999999989</c:v>
                </c:pt>
                <c:pt idx="14">
                  <c:v>35.244999999999898</c:v>
                </c:pt>
                <c:pt idx="15">
                  <c:v>34.579999999999892</c:v>
                </c:pt>
                <c:pt idx="16">
                  <c:v>34.247499999999896</c:v>
                </c:pt>
                <c:pt idx="17">
                  <c:v>33.9149999999999</c:v>
                </c:pt>
                <c:pt idx="18">
                  <c:v>33.582499999999897</c:v>
                </c:pt>
                <c:pt idx="19">
                  <c:v>33.249999999999893</c:v>
                </c:pt>
                <c:pt idx="20">
                  <c:v>32.584999999999894</c:v>
                </c:pt>
                <c:pt idx="21">
                  <c:v>31.919999999999895</c:v>
                </c:pt>
                <c:pt idx="22">
                  <c:v>31.476666666666596</c:v>
                </c:pt>
                <c:pt idx="23">
                  <c:v>31.033333333333296</c:v>
                </c:pt>
                <c:pt idx="24">
                  <c:v>30.589999999999897</c:v>
                </c:pt>
                <c:pt idx="25">
                  <c:v>29.924999999999898</c:v>
                </c:pt>
                <c:pt idx="26">
                  <c:v>29.259999999999899</c:v>
                </c:pt>
                <c:pt idx="27">
                  <c:v>28.816666666666592</c:v>
                </c:pt>
                <c:pt idx="28">
                  <c:v>28.373333333333292</c:v>
                </c:pt>
                <c:pt idx="29">
                  <c:v>27.929999999999893</c:v>
                </c:pt>
                <c:pt idx="30">
                  <c:v>27.486666666666594</c:v>
                </c:pt>
                <c:pt idx="31">
                  <c:v>27.043333333333294</c:v>
                </c:pt>
                <c:pt idx="32">
                  <c:v>26.599999999999895</c:v>
                </c:pt>
                <c:pt idx="33">
                  <c:v>26.267499999999892</c:v>
                </c:pt>
                <c:pt idx="34">
                  <c:v>25.934999999999896</c:v>
                </c:pt>
                <c:pt idx="35">
                  <c:v>25.602499999999893</c:v>
                </c:pt>
                <c:pt idx="36">
                  <c:v>25.269999999999897</c:v>
                </c:pt>
                <c:pt idx="37">
                  <c:v>24.604999999999897</c:v>
                </c:pt>
                <c:pt idx="38">
                  <c:v>23.939999999999898</c:v>
                </c:pt>
                <c:pt idx="39">
                  <c:v>23.607499999999895</c:v>
                </c:pt>
                <c:pt idx="40">
                  <c:v>23.274999999999892</c:v>
                </c:pt>
                <c:pt idx="41">
                  <c:v>22.942499999999896</c:v>
                </c:pt>
                <c:pt idx="42">
                  <c:v>22.609999999999893</c:v>
                </c:pt>
                <c:pt idx="43">
                  <c:v>22.166666666666593</c:v>
                </c:pt>
                <c:pt idx="44">
                  <c:v>21.723333333333294</c:v>
                </c:pt>
                <c:pt idx="45">
                  <c:v>21.279999999999895</c:v>
                </c:pt>
                <c:pt idx="46">
                  <c:v>20.836666666666595</c:v>
                </c:pt>
                <c:pt idx="47">
                  <c:v>20.393333333333295</c:v>
                </c:pt>
                <c:pt idx="48">
                  <c:v>19.949999999999896</c:v>
                </c:pt>
                <c:pt idx="49">
                  <c:v>19.506666666666597</c:v>
                </c:pt>
                <c:pt idx="50">
                  <c:v>19.063333333333297</c:v>
                </c:pt>
                <c:pt idx="51">
                  <c:v>18.619999999999898</c:v>
                </c:pt>
                <c:pt idx="52">
                  <c:v>18.353999999999893</c:v>
                </c:pt>
                <c:pt idx="53">
                  <c:v>18.087999999999894</c:v>
                </c:pt>
                <c:pt idx="54">
                  <c:v>17.821999999999896</c:v>
                </c:pt>
                <c:pt idx="55">
                  <c:v>17.555999999999898</c:v>
                </c:pt>
                <c:pt idx="56">
                  <c:v>17.289999999999893</c:v>
                </c:pt>
                <c:pt idx="57">
                  <c:v>16.957499999999893</c:v>
                </c:pt>
                <c:pt idx="58">
                  <c:v>16.624999999999893</c:v>
                </c:pt>
                <c:pt idx="59">
                  <c:v>16.292499999999894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弱!$H$2:$H$132</c:f>
              <c:numCache>
                <c:formatCode>General</c:formatCode>
                <c:ptCount val="131"/>
                <c:pt idx="0">
                  <c:v>-0.15812241591860896</c:v>
                </c:pt>
                <c:pt idx="1">
                  <c:v>-4.9389611603387756E-2</c:v>
                </c:pt>
                <c:pt idx="2">
                  <c:v>3.8937572599057356E-2</c:v>
                </c:pt>
                <c:pt idx="3">
                  <c:v>7.7270987525201021E-2</c:v>
                </c:pt>
                <c:pt idx="4">
                  <c:v>-0.10346450490224442</c:v>
                </c:pt>
                <c:pt idx="5">
                  <c:v>-0.11643664911679494</c:v>
                </c:pt>
                <c:pt idx="6">
                  <c:v>-8.2038603783829517E-2</c:v>
                </c:pt>
                <c:pt idx="7">
                  <c:v>3.0629570124569943E-2</c:v>
                </c:pt>
                <c:pt idx="8">
                  <c:v>0.11458412144570589</c:v>
                </c:pt>
                <c:pt idx="9">
                  <c:v>-1.0473178959736198E-2</c:v>
                </c:pt>
                <c:pt idx="10">
                  <c:v>-0.15170922102602219</c:v>
                </c:pt>
                <c:pt idx="11">
                  <c:v>-9.6322537862772784E-2</c:v>
                </c:pt>
                <c:pt idx="12">
                  <c:v>-1.5283075129176277E-2</c:v>
                </c:pt>
                <c:pt idx="13">
                  <c:v>0.16705571602141586</c:v>
                </c:pt>
                <c:pt idx="14">
                  <c:v>1.2410266452448427E-2</c:v>
                </c:pt>
                <c:pt idx="15">
                  <c:v>-0.18625302078836459</c:v>
                </c:pt>
                <c:pt idx="16">
                  <c:v>-0.13057482876636123</c:v>
                </c:pt>
                <c:pt idx="17">
                  <c:v>-8.5390955659499876E-2</c:v>
                </c:pt>
                <c:pt idx="18">
                  <c:v>4.2581433333481661E-2</c:v>
                </c:pt>
                <c:pt idx="19">
                  <c:v>0.2348315256817079</c:v>
                </c:pt>
                <c:pt idx="20">
                  <c:v>-0.12722247689069088</c:v>
                </c:pt>
                <c:pt idx="21">
                  <c:v>-0.15127195773789129</c:v>
                </c:pt>
                <c:pt idx="22">
                  <c:v>-0.13421868950078553</c:v>
                </c:pt>
                <c:pt idx="23">
                  <c:v>0.14869065791991737</c:v>
                </c:pt>
                <c:pt idx="24">
                  <c:v>0.17507220963714934</c:v>
                </c:pt>
                <c:pt idx="25">
                  <c:v>-0.13596774265330921</c:v>
                </c:pt>
                <c:pt idx="26">
                  <c:v>-0.31830653380390134</c:v>
                </c:pt>
                <c:pt idx="27">
                  <c:v>-0.18902235494652705</c:v>
                </c:pt>
                <c:pt idx="28">
                  <c:v>-6.775466970488625E-2</c:v>
                </c:pt>
                <c:pt idx="29">
                  <c:v>0.18862737156920772</c:v>
                </c:pt>
                <c:pt idx="30">
                  <c:v>0.15874771354692846</c:v>
                </c:pt>
                <c:pt idx="31">
                  <c:v>-0.18916810937590403</c:v>
                </c:pt>
                <c:pt idx="32">
                  <c:v>-0.28026462773651162</c:v>
                </c:pt>
                <c:pt idx="33">
                  <c:v>-0.18421245877708697</c:v>
                </c:pt>
                <c:pt idx="34">
                  <c:v>6.3278562305011707E-2</c:v>
                </c:pt>
                <c:pt idx="35">
                  <c:v>0.20801271067634503</c:v>
                </c:pt>
                <c:pt idx="36">
                  <c:v>0.27156164188470489</c:v>
                </c:pt>
                <c:pt idx="37">
                  <c:v>1.25560208818254E-2</c:v>
                </c:pt>
                <c:pt idx="38">
                  <c:v>-0.27370567841454785</c:v>
                </c:pt>
                <c:pt idx="39">
                  <c:v>-0.22094257498008396</c:v>
                </c:pt>
                <c:pt idx="40">
                  <c:v>-3.3356624371920822E-2</c:v>
                </c:pt>
                <c:pt idx="41">
                  <c:v>0.21063629040513052</c:v>
                </c:pt>
                <c:pt idx="42">
                  <c:v>0.30639695050580124</c:v>
                </c:pt>
                <c:pt idx="43">
                  <c:v>-2.169627002176305E-2</c:v>
                </c:pt>
                <c:pt idx="44">
                  <c:v>-0.26394013164629071</c:v>
                </c:pt>
                <c:pt idx="45">
                  <c:v>-0.30795796931813629</c:v>
                </c:pt>
                <c:pt idx="46">
                  <c:v>-0.14660781599782816</c:v>
                </c:pt>
                <c:pt idx="47">
                  <c:v>7.2606845785137916E-2</c:v>
                </c:pt>
                <c:pt idx="48">
                  <c:v>0.36061759823403483</c:v>
                </c:pt>
                <c:pt idx="49">
                  <c:v>0.2311876649472836</c:v>
                </c:pt>
                <c:pt idx="50">
                  <c:v>-0.10739987449542267</c:v>
                </c:pt>
                <c:pt idx="51">
                  <c:v>-0.35066401712558914</c:v>
                </c:pt>
                <c:pt idx="52">
                  <c:v>-0.28405424290031289</c:v>
                </c:pt>
                <c:pt idx="53">
                  <c:v>-0.15987146907113264</c:v>
                </c:pt>
                <c:pt idx="54">
                  <c:v>0.10467282024807179</c:v>
                </c:pt>
                <c:pt idx="55">
                  <c:v>0.29094698099184219</c:v>
                </c:pt>
                <c:pt idx="56">
                  <c:v>0.34312706670879817</c:v>
                </c:pt>
                <c:pt idx="57">
                  <c:v>6.6339405321928113E-2</c:v>
                </c:pt>
                <c:pt idx="58">
                  <c:v>-0.28361697961218196</c:v>
                </c:pt>
                <c:pt idx="59">
                  <c:v>-0.28230518974778923</c:v>
                </c:pt>
                <c:pt idx="60">
                  <c:v>-0.32311642997334145</c:v>
                </c:pt>
                <c:pt idx="61">
                  <c:v>-0.14412999069841964</c:v>
                </c:pt>
                <c:pt idx="62">
                  <c:v>0.13907086558103721</c:v>
                </c:pt>
                <c:pt idx="63">
                  <c:v>0.35099780589515467</c:v>
                </c:pt>
                <c:pt idx="64">
                  <c:v>0.41061136751033628</c:v>
                </c:pt>
                <c:pt idx="65">
                  <c:v>2.6402691672637753E-2</c:v>
                </c:pt>
                <c:pt idx="66">
                  <c:v>-0.24557507354479224</c:v>
                </c:pt>
                <c:pt idx="67">
                  <c:v>-0.33652583747602288</c:v>
                </c:pt>
                <c:pt idx="68">
                  <c:v>-0.25402883044865665</c:v>
                </c:pt>
                <c:pt idx="69">
                  <c:v>-0.23187415718335685</c:v>
                </c:pt>
                <c:pt idx="70">
                  <c:v>4.0103608034073132E-2</c:v>
                </c:pt>
                <c:pt idx="71">
                  <c:v>0.24386830030308018</c:v>
                </c:pt>
                <c:pt idx="72">
                  <c:v>0.391080273973822</c:v>
                </c:pt>
                <c:pt idx="73">
                  <c:v>0.2463461256024887</c:v>
                </c:pt>
                <c:pt idx="74">
                  <c:v>-1.3242513117898667E-2</c:v>
                </c:pt>
                <c:pt idx="75">
                  <c:v>-0.18450396763584093</c:v>
                </c:pt>
                <c:pt idx="76">
                  <c:v>-0.31072730347629879</c:v>
                </c:pt>
                <c:pt idx="77">
                  <c:v>-0.3236994476908493</c:v>
                </c:pt>
                <c:pt idx="78">
                  <c:v>-0.21744446867503661</c:v>
                </c:pt>
                <c:pt idx="79">
                  <c:v>1.6637144904380619E-2</c:v>
                </c:pt>
                <c:pt idx="80">
                  <c:v>0.1307628631065498</c:v>
                </c:pt>
                <c:pt idx="81">
                  <c:v>0.37796237532989452</c:v>
                </c:pt>
                <c:pt idx="82">
                  <c:v>0.29867196574882171</c:v>
                </c:pt>
                <c:pt idx="83">
                  <c:v>0.28628283925177905</c:v>
                </c:pt>
                <c:pt idx="84">
                  <c:v>-4.734904959211015E-2</c:v>
                </c:pt>
                <c:pt idx="85">
                  <c:v>-0.26481465822255257</c:v>
                </c:pt>
                <c:pt idx="86">
                  <c:v>-0.32326218440271837</c:v>
                </c:pt>
                <c:pt idx="87">
                  <c:v>-0.33229895902409068</c:v>
                </c:pt>
                <c:pt idx="88">
                  <c:v>-0.21394636236998929</c:v>
                </c:pt>
                <c:pt idx="89">
                  <c:v>-2.4028340891794606E-2</c:v>
                </c:pt>
                <c:pt idx="90">
                  <c:v>0.10438131138931785</c:v>
                </c:pt>
                <c:pt idx="91">
                  <c:v>0.37067465386104592</c:v>
                </c:pt>
                <c:pt idx="92">
                  <c:v>0.48611216192760787</c:v>
                </c:pt>
                <c:pt idx="93">
                  <c:v>0.27695455577165284</c:v>
                </c:pt>
                <c:pt idx="94">
                  <c:v>0.28730312025741789</c:v>
                </c:pt>
                <c:pt idx="95">
                  <c:v>-9.6759801150903699E-2</c:v>
                </c:pt>
                <c:pt idx="96">
                  <c:v>-0.28288820746529714</c:v>
                </c:pt>
                <c:pt idx="97">
                  <c:v>-0.30679193388312054</c:v>
                </c:pt>
                <c:pt idx="98">
                  <c:v>-0.24790714441482381</c:v>
                </c:pt>
                <c:pt idx="99">
                  <c:v>-0.26394013164629071</c:v>
                </c:pt>
                <c:pt idx="100">
                  <c:v>-0.10506780362539112</c:v>
                </c:pt>
                <c:pt idx="101">
                  <c:v>7.8437022960216804E-2</c:v>
                </c:pt>
                <c:pt idx="102">
                  <c:v>0.23089615608852965</c:v>
                </c:pt>
                <c:pt idx="103">
                  <c:v>0.34881148945450013</c:v>
                </c:pt>
                <c:pt idx="104">
                  <c:v>0.46949615697863301</c:v>
                </c:pt>
                <c:pt idx="105">
                  <c:v>0.39982553973644036</c:v>
                </c:pt>
                <c:pt idx="106">
                  <c:v>0.2547998825063531</c:v>
                </c:pt>
                <c:pt idx="107">
                  <c:v>0.15029395664306405</c:v>
                </c:pt>
                <c:pt idx="108">
                  <c:v>-8.9763588540809042E-2</c:v>
                </c:pt>
                <c:pt idx="109">
                  <c:v>-0.25227977729613299</c:v>
                </c:pt>
                <c:pt idx="110">
                  <c:v>-0.29469431624483183</c:v>
                </c:pt>
                <c:pt idx="111">
                  <c:v>-0.2897386656460148</c:v>
                </c:pt>
                <c:pt idx="112">
                  <c:v>-0.25927598990622763</c:v>
                </c:pt>
                <c:pt idx="113">
                  <c:v>-0.24659535455043105</c:v>
                </c:pt>
                <c:pt idx="114">
                  <c:v>-0.11731117569305677</c:v>
                </c:pt>
                <c:pt idx="115">
                  <c:v>-2.9275500349365602E-2</c:v>
                </c:pt>
                <c:pt idx="116">
                  <c:v>6.9254493909467557E-2</c:v>
                </c:pt>
                <c:pt idx="117">
                  <c:v>0.33787990725122719</c:v>
                </c:pt>
                <c:pt idx="118">
                  <c:v>0.46191692665103046</c:v>
                </c:pt>
                <c:pt idx="119">
                  <c:v>0.43917923566822281</c:v>
                </c:pt>
                <c:pt idx="120">
                  <c:v>0.48858998722701641</c:v>
                </c:pt>
                <c:pt idx="121">
                  <c:v>0.49281686567894856</c:v>
                </c:pt>
                <c:pt idx="122">
                  <c:v>0.48319707334006839</c:v>
                </c:pt>
                <c:pt idx="123">
                  <c:v>0.25115602177192881</c:v>
                </c:pt>
                <c:pt idx="124">
                  <c:v>6.6339405321928113E-2</c:v>
                </c:pt>
                <c:pt idx="125">
                  <c:v>-3.9332555976376679E-2</c:v>
                </c:pt>
                <c:pt idx="126">
                  <c:v>-0.10113243403221286</c:v>
                </c:pt>
                <c:pt idx="127">
                  <c:v>-0.13727953251770195</c:v>
                </c:pt>
                <c:pt idx="128">
                  <c:v>-0.22823029644893256</c:v>
                </c:pt>
                <c:pt idx="129">
                  <c:v>-0.24849016213233169</c:v>
                </c:pt>
                <c:pt idx="130">
                  <c:v>-0.3121848477700685</c:v>
                </c:pt>
              </c:numCache>
            </c:numRef>
          </c:yVal>
          <c:smooth val="0"/>
        </c:ser>
        <c:ser>
          <c:idx val="0"/>
          <c:order val="1"/>
          <c:tx>
            <c:v>測定2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強!$B:$B</c:f>
              <c:numCache>
                <c:formatCode>General</c:formatCode>
                <c:ptCount val="1048576"/>
                <c:pt idx="1">
                  <c:v>42.559999999999896</c:v>
                </c:pt>
                <c:pt idx="2">
                  <c:v>42.116666666666596</c:v>
                </c:pt>
                <c:pt idx="3">
                  <c:v>41.673333333333197</c:v>
                </c:pt>
                <c:pt idx="4">
                  <c:v>41.229999999999897</c:v>
                </c:pt>
                <c:pt idx="5">
                  <c:v>40.564999999999891</c:v>
                </c:pt>
                <c:pt idx="6">
                  <c:v>39.899999999999899</c:v>
                </c:pt>
                <c:pt idx="7">
                  <c:v>39.456666666666599</c:v>
                </c:pt>
                <c:pt idx="8">
                  <c:v>39.0133333333332</c:v>
                </c:pt>
                <c:pt idx="9">
                  <c:v>38.569999999999894</c:v>
                </c:pt>
                <c:pt idx="10">
                  <c:v>37.904999999999895</c:v>
                </c:pt>
                <c:pt idx="11">
                  <c:v>37.239999999999895</c:v>
                </c:pt>
                <c:pt idx="12">
                  <c:v>36.796666666666596</c:v>
                </c:pt>
                <c:pt idx="13">
                  <c:v>36.353333333333197</c:v>
                </c:pt>
                <c:pt idx="14">
                  <c:v>35.90999999999989</c:v>
                </c:pt>
                <c:pt idx="15">
                  <c:v>35.244999999999898</c:v>
                </c:pt>
                <c:pt idx="16">
                  <c:v>34.579999999999892</c:v>
                </c:pt>
                <c:pt idx="17">
                  <c:v>34.247499999999896</c:v>
                </c:pt>
                <c:pt idx="18">
                  <c:v>33.9149999999999</c:v>
                </c:pt>
                <c:pt idx="19">
                  <c:v>33.582499999999897</c:v>
                </c:pt>
                <c:pt idx="20">
                  <c:v>33.249999999999893</c:v>
                </c:pt>
                <c:pt idx="21">
                  <c:v>32.584999999999894</c:v>
                </c:pt>
                <c:pt idx="22">
                  <c:v>31.919999999999895</c:v>
                </c:pt>
                <c:pt idx="23">
                  <c:v>31.476666666666596</c:v>
                </c:pt>
                <c:pt idx="24">
                  <c:v>31.033333333333296</c:v>
                </c:pt>
                <c:pt idx="25">
                  <c:v>30.589999999999897</c:v>
                </c:pt>
                <c:pt idx="26">
                  <c:v>29.924999999999898</c:v>
                </c:pt>
                <c:pt idx="27">
                  <c:v>29.259999999999899</c:v>
                </c:pt>
                <c:pt idx="28">
                  <c:v>28.816666666666592</c:v>
                </c:pt>
                <c:pt idx="29">
                  <c:v>28.373333333333292</c:v>
                </c:pt>
                <c:pt idx="30">
                  <c:v>27.929999999999893</c:v>
                </c:pt>
                <c:pt idx="31">
                  <c:v>27.486666666666594</c:v>
                </c:pt>
                <c:pt idx="32">
                  <c:v>27.043333333333294</c:v>
                </c:pt>
                <c:pt idx="33">
                  <c:v>26.599999999999895</c:v>
                </c:pt>
                <c:pt idx="34">
                  <c:v>26.267499999999892</c:v>
                </c:pt>
                <c:pt idx="35">
                  <c:v>25.934999999999896</c:v>
                </c:pt>
                <c:pt idx="36">
                  <c:v>25.602499999999893</c:v>
                </c:pt>
                <c:pt idx="37">
                  <c:v>25.269999999999897</c:v>
                </c:pt>
                <c:pt idx="38">
                  <c:v>24.604999999999897</c:v>
                </c:pt>
                <c:pt idx="39">
                  <c:v>23.939999999999898</c:v>
                </c:pt>
                <c:pt idx="40">
                  <c:v>23.607499999999895</c:v>
                </c:pt>
                <c:pt idx="41">
                  <c:v>23.274999999999892</c:v>
                </c:pt>
                <c:pt idx="42">
                  <c:v>22.942499999999896</c:v>
                </c:pt>
                <c:pt idx="43">
                  <c:v>22.609999999999893</c:v>
                </c:pt>
                <c:pt idx="44">
                  <c:v>22.166666666666593</c:v>
                </c:pt>
                <c:pt idx="45">
                  <c:v>21.723333333333294</c:v>
                </c:pt>
                <c:pt idx="46">
                  <c:v>21.279999999999895</c:v>
                </c:pt>
                <c:pt idx="47">
                  <c:v>20.836666666666595</c:v>
                </c:pt>
                <c:pt idx="48">
                  <c:v>20.393333333333295</c:v>
                </c:pt>
                <c:pt idx="49">
                  <c:v>19.949999999999896</c:v>
                </c:pt>
                <c:pt idx="50">
                  <c:v>19.506666666666597</c:v>
                </c:pt>
                <c:pt idx="51">
                  <c:v>19.063333333333297</c:v>
                </c:pt>
                <c:pt idx="52">
                  <c:v>18.619999999999898</c:v>
                </c:pt>
                <c:pt idx="53">
                  <c:v>18.353999999999893</c:v>
                </c:pt>
                <c:pt idx="54">
                  <c:v>18.087999999999894</c:v>
                </c:pt>
                <c:pt idx="55">
                  <c:v>17.821999999999896</c:v>
                </c:pt>
                <c:pt idx="56">
                  <c:v>17.555999999999898</c:v>
                </c:pt>
                <c:pt idx="57">
                  <c:v>17.289999999999893</c:v>
                </c:pt>
                <c:pt idx="58">
                  <c:v>16.957499999999893</c:v>
                </c:pt>
                <c:pt idx="59">
                  <c:v>16.624999999999893</c:v>
                </c:pt>
                <c:pt idx="60">
                  <c:v>16.292499999999894</c:v>
                </c:pt>
                <c:pt idx="61">
                  <c:v>15.959999999999894</c:v>
                </c:pt>
                <c:pt idx="62">
                  <c:v>15.627499999999891</c:v>
                </c:pt>
                <c:pt idx="63">
                  <c:v>15.294999999999895</c:v>
                </c:pt>
                <c:pt idx="64">
                  <c:v>14.962499999999892</c:v>
                </c:pt>
                <c:pt idx="65">
                  <c:v>14.629999999999896</c:v>
                </c:pt>
                <c:pt idx="66">
                  <c:v>14.186666666666596</c:v>
                </c:pt>
                <c:pt idx="67">
                  <c:v>13.743333333333297</c:v>
                </c:pt>
                <c:pt idx="68">
                  <c:v>13.299999999999891</c:v>
                </c:pt>
                <c:pt idx="69">
                  <c:v>13.033999999999892</c:v>
                </c:pt>
                <c:pt idx="70">
                  <c:v>12.767999999999894</c:v>
                </c:pt>
                <c:pt idx="71">
                  <c:v>12.501999999999896</c:v>
                </c:pt>
                <c:pt idx="72">
                  <c:v>12.235999999999891</c:v>
                </c:pt>
                <c:pt idx="73">
                  <c:v>11.969999999999892</c:v>
                </c:pt>
                <c:pt idx="74">
                  <c:v>11.703999999999894</c:v>
                </c:pt>
                <c:pt idx="75">
                  <c:v>11.437999999999896</c:v>
                </c:pt>
                <c:pt idx="76">
                  <c:v>11.17199999999989</c:v>
                </c:pt>
                <c:pt idx="77">
                  <c:v>10.905999999999892</c:v>
                </c:pt>
                <c:pt idx="78">
                  <c:v>10.639999999999894</c:v>
                </c:pt>
                <c:pt idx="79">
                  <c:v>10.307499999999891</c:v>
                </c:pt>
                <c:pt idx="80">
                  <c:v>9.9749999999999943</c:v>
                </c:pt>
                <c:pt idx="81">
                  <c:v>9.6424999999998917</c:v>
                </c:pt>
                <c:pt idx="82">
                  <c:v>9.3099999999999952</c:v>
                </c:pt>
                <c:pt idx="83">
                  <c:v>9.0883333333332956</c:v>
                </c:pt>
                <c:pt idx="84">
                  <c:v>8.8666666666665961</c:v>
                </c:pt>
                <c:pt idx="85">
                  <c:v>8.644999999999996</c:v>
                </c:pt>
                <c:pt idx="86">
                  <c:v>8.4233333333332965</c:v>
                </c:pt>
                <c:pt idx="87">
                  <c:v>8.2016666666665969</c:v>
                </c:pt>
                <c:pt idx="88">
                  <c:v>7.9799999999999969</c:v>
                </c:pt>
                <c:pt idx="89">
                  <c:v>7.7139999999999915</c:v>
                </c:pt>
                <c:pt idx="90">
                  <c:v>7.4479999999998938</c:v>
                </c:pt>
                <c:pt idx="91">
                  <c:v>7.1819999999999951</c:v>
                </c:pt>
                <c:pt idx="92">
                  <c:v>6.9159999999999968</c:v>
                </c:pt>
                <c:pt idx="93">
                  <c:v>6.6499999999999915</c:v>
                </c:pt>
                <c:pt idx="94">
                  <c:v>6.3839999999999932</c:v>
                </c:pt>
                <c:pt idx="95">
                  <c:v>6.117999999999995</c:v>
                </c:pt>
                <c:pt idx="96">
                  <c:v>5.8519999999999968</c:v>
                </c:pt>
                <c:pt idx="97">
                  <c:v>5.5859999999999914</c:v>
                </c:pt>
                <c:pt idx="98">
                  <c:v>5.3199999999999932</c:v>
                </c:pt>
                <c:pt idx="99">
                  <c:v>5.1299999999999955</c:v>
                </c:pt>
                <c:pt idx="100">
                  <c:v>4.9399999999999906</c:v>
                </c:pt>
                <c:pt idx="101">
                  <c:v>4.7499999999999929</c:v>
                </c:pt>
                <c:pt idx="102">
                  <c:v>4.5599999999999952</c:v>
                </c:pt>
                <c:pt idx="103">
                  <c:v>4.3699999999999903</c:v>
                </c:pt>
                <c:pt idx="104">
                  <c:v>4.1799999999999926</c:v>
                </c:pt>
                <c:pt idx="105">
                  <c:v>3.9899999999999949</c:v>
                </c:pt>
                <c:pt idx="106">
                  <c:v>3.7683333333332953</c:v>
                </c:pt>
                <c:pt idx="107">
                  <c:v>3.5466666666665958</c:v>
                </c:pt>
                <c:pt idx="108">
                  <c:v>3.3249999999999957</c:v>
                </c:pt>
                <c:pt idx="109">
                  <c:v>3.1033333333332962</c:v>
                </c:pt>
                <c:pt idx="110">
                  <c:v>2.8816666666665967</c:v>
                </c:pt>
                <c:pt idx="111">
                  <c:v>2.6599999999999966</c:v>
                </c:pt>
                <c:pt idx="112">
                  <c:v>2.5390909090908949</c:v>
                </c:pt>
                <c:pt idx="113">
                  <c:v>2.4181818181818002</c:v>
                </c:pt>
                <c:pt idx="114">
                  <c:v>2.2972727272726914</c:v>
                </c:pt>
                <c:pt idx="115">
                  <c:v>2.1763636363635968</c:v>
                </c:pt>
                <c:pt idx="116">
                  <c:v>2.0554545454544879</c:v>
                </c:pt>
                <c:pt idx="117">
                  <c:v>1.9345454545453933</c:v>
                </c:pt>
                <c:pt idx="118">
                  <c:v>1.8136363636362987</c:v>
                </c:pt>
                <c:pt idx="119">
                  <c:v>1.6927272727271898</c:v>
                </c:pt>
                <c:pt idx="120">
                  <c:v>1.5718181818180952</c:v>
                </c:pt>
                <c:pt idx="121">
                  <c:v>1.4509090909089863</c:v>
                </c:pt>
                <c:pt idx="122">
                  <c:v>1.3299999999999912</c:v>
                </c:pt>
                <c:pt idx="123">
                  <c:v>1.1822222222221868</c:v>
                </c:pt>
                <c:pt idx="124">
                  <c:v>1.0344444444443965</c:v>
                </c:pt>
                <c:pt idx="125">
                  <c:v>0.88666666666659211</c:v>
                </c:pt>
                <c:pt idx="126">
                  <c:v>0.73888888888878768</c:v>
                </c:pt>
                <c:pt idx="127">
                  <c:v>0.59111111111109693</c:v>
                </c:pt>
                <c:pt idx="128">
                  <c:v>0.4433333333332925</c:v>
                </c:pt>
                <c:pt idx="129">
                  <c:v>0.29555555555548807</c:v>
                </c:pt>
                <c:pt idx="130">
                  <c:v>0.14777777777769785</c:v>
                </c:pt>
                <c:pt idx="131">
                  <c:v>0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1">
                  <c:v>-3.5738196709602099E-2</c:v>
                </c:pt>
                <c:pt idx="2">
                  <c:v>-0.11084307516487697</c:v>
                </c:pt>
                <c:pt idx="3">
                  <c:v>6.3320397133401637E-2</c:v>
                </c:pt>
                <c:pt idx="4">
                  <c:v>6.6564129425489921E-2</c:v>
                </c:pt>
                <c:pt idx="5">
                  <c:v>3.1506868884074245E-2</c:v>
                </c:pt>
                <c:pt idx="6">
                  <c:v>-5.5824385133687239E-2</c:v>
                </c:pt>
                <c:pt idx="7">
                  <c:v>-7.0421180448084514E-2</c:v>
                </c:pt>
                <c:pt idx="8">
                  <c:v>-1.8037665769862086E-3</c:v>
                </c:pt>
                <c:pt idx="9">
                  <c:v>4.4606556986738467E-2</c:v>
                </c:pt>
                <c:pt idx="10">
                  <c:v>8.1285683674198292E-2</c:v>
                </c:pt>
                <c:pt idx="11">
                  <c:v>-0.13916335325349391</c:v>
                </c:pt>
                <c:pt idx="12">
                  <c:v>-8.1275207733149155E-2</c:v>
                </c:pt>
                <c:pt idx="13">
                  <c:v>-4.3348491702578457E-2</c:v>
                </c:pt>
                <c:pt idx="14">
                  <c:v>0.1058631937334826</c:v>
                </c:pt>
                <c:pt idx="15">
                  <c:v>4.5854146329849348E-2</c:v>
                </c:pt>
                <c:pt idx="16">
                  <c:v>-0.1422823266112711</c:v>
                </c:pt>
                <c:pt idx="17">
                  <c:v>-0.18806885550344035</c:v>
                </c:pt>
                <c:pt idx="18">
                  <c:v>-9.3002547558391421E-2</c:v>
                </c:pt>
                <c:pt idx="19">
                  <c:v>0.23636103902288047</c:v>
                </c:pt>
                <c:pt idx="20">
                  <c:v>0.15676483893240642</c:v>
                </c:pt>
                <c:pt idx="21">
                  <c:v>-5.0584509892621553E-2</c:v>
                </c:pt>
                <c:pt idx="22">
                  <c:v>-0.22923930382609933</c:v>
                </c:pt>
                <c:pt idx="23">
                  <c:v>-7.9154305849860662E-2</c:v>
                </c:pt>
                <c:pt idx="24">
                  <c:v>-2.4759410490226372E-2</c:v>
                </c:pt>
                <c:pt idx="25">
                  <c:v>0.19494107283159931</c:v>
                </c:pt>
                <c:pt idx="26">
                  <c:v>7.8540987119354352E-2</c:v>
                </c:pt>
                <c:pt idx="27">
                  <c:v>-0.15226304135615815</c:v>
                </c:pt>
                <c:pt idx="28">
                  <c:v>-0.18781933763481817</c:v>
                </c:pt>
                <c:pt idx="29">
                  <c:v>-7.4787743148972588E-2</c:v>
                </c:pt>
                <c:pt idx="30">
                  <c:v>7.5546772695888248E-2</c:v>
                </c:pt>
                <c:pt idx="31">
                  <c:v>0.20891407347444116</c:v>
                </c:pt>
                <c:pt idx="32">
                  <c:v>-7.2666841265684096E-2</c:v>
                </c:pt>
                <c:pt idx="33">
                  <c:v>-0.12494083474202991</c:v>
                </c:pt>
                <c:pt idx="34">
                  <c:v>-0.17035308683126588</c:v>
                </c:pt>
                <c:pt idx="35">
                  <c:v>-9.8491940668079286E-2</c:v>
                </c:pt>
                <c:pt idx="36">
                  <c:v>0.10573843479917151</c:v>
                </c:pt>
                <c:pt idx="37">
                  <c:v>0.17897192923978006</c:v>
                </c:pt>
                <c:pt idx="38">
                  <c:v>-2.5258446227470723E-2</c:v>
                </c:pt>
                <c:pt idx="39">
                  <c:v>-0.23984381324254181</c:v>
                </c:pt>
                <c:pt idx="40">
                  <c:v>-0.18881740910930689</c:v>
                </c:pt>
                <c:pt idx="41">
                  <c:v>-0.10186043189447866</c:v>
                </c:pt>
                <c:pt idx="42">
                  <c:v>0.16150567843622776</c:v>
                </c:pt>
                <c:pt idx="43">
                  <c:v>0.27079450489274071</c:v>
                </c:pt>
                <c:pt idx="44">
                  <c:v>0.15015261541391878</c:v>
                </c:pt>
                <c:pt idx="45">
                  <c:v>-0.13454727268398367</c:v>
                </c:pt>
                <c:pt idx="46">
                  <c:v>-0.21776148186947925</c:v>
                </c:pt>
                <c:pt idx="47">
                  <c:v>-0.1157086736030094</c:v>
                </c:pt>
                <c:pt idx="48">
                  <c:v>4.3483726577938676E-2</c:v>
                </c:pt>
                <c:pt idx="49">
                  <c:v>0.15439441918049576</c:v>
                </c:pt>
                <c:pt idx="50">
                  <c:v>0.26730125473203026</c:v>
                </c:pt>
                <c:pt idx="51">
                  <c:v>9.4510130711173604E-2</c:v>
                </c:pt>
                <c:pt idx="52">
                  <c:v>-0.19780005237970522</c:v>
                </c:pt>
                <c:pt idx="53">
                  <c:v>-0.20690745458441462</c:v>
                </c:pt>
                <c:pt idx="54">
                  <c:v>-0.20478655270112611</c:v>
                </c:pt>
                <c:pt idx="55">
                  <c:v>-3.2868741220447077E-2</c:v>
                </c:pt>
                <c:pt idx="56">
                  <c:v>0.16524844646556042</c:v>
                </c:pt>
                <c:pt idx="57">
                  <c:v>0.25669674531558778</c:v>
                </c:pt>
                <c:pt idx="58">
                  <c:v>9.299778576700609E-3</c:v>
                </c:pt>
                <c:pt idx="59">
                  <c:v>-0.12494083474202991</c:v>
                </c:pt>
                <c:pt idx="60">
                  <c:v>-0.23847146496511984</c:v>
                </c:pt>
                <c:pt idx="61">
                  <c:v>-0.21576533892050184</c:v>
                </c:pt>
                <c:pt idx="62">
                  <c:v>-0.11396204852265418</c:v>
                </c:pt>
                <c:pt idx="63">
                  <c:v>9.0517844813218798E-2</c:v>
                </c:pt>
                <c:pt idx="64">
                  <c:v>0.16711983048022672</c:v>
                </c:pt>
                <c:pt idx="65">
                  <c:v>0.30946977452917795</c:v>
                </c:pt>
                <c:pt idx="66">
                  <c:v>0.19356872455417734</c:v>
                </c:pt>
                <c:pt idx="67">
                  <c:v>-8.6140806171281586E-2</c:v>
                </c:pt>
                <c:pt idx="68">
                  <c:v>-0.20366372229232632</c:v>
                </c:pt>
                <c:pt idx="69">
                  <c:v>-0.25182067093640625</c:v>
                </c:pt>
                <c:pt idx="70">
                  <c:v>-0.17272350658317653</c:v>
                </c:pt>
                <c:pt idx="71">
                  <c:v>-8.2398038141948945E-2</c:v>
                </c:pt>
                <c:pt idx="72">
                  <c:v>0.13830051665436544</c:v>
                </c:pt>
                <c:pt idx="73">
                  <c:v>0.29462346134615852</c:v>
                </c:pt>
                <c:pt idx="74">
                  <c:v>0.35363443727530303</c:v>
                </c:pt>
                <c:pt idx="75">
                  <c:v>0.13904907026023197</c:v>
                </c:pt>
                <c:pt idx="76">
                  <c:v>-6.9298350039284723E-2</c:v>
                </c:pt>
                <c:pt idx="77">
                  <c:v>-0.21514154424894641</c:v>
                </c:pt>
                <c:pt idx="78">
                  <c:v>-0.2091531154020142</c:v>
                </c:pt>
                <c:pt idx="79">
                  <c:v>-0.19580390943072778</c:v>
                </c:pt>
                <c:pt idx="80">
                  <c:v>-6.7676483893240588E-2</c:v>
                </c:pt>
                <c:pt idx="81">
                  <c:v>0.1253255874860123</c:v>
                </c:pt>
                <c:pt idx="82">
                  <c:v>0.24284850360705704</c:v>
                </c:pt>
                <c:pt idx="83">
                  <c:v>0.35226208899788108</c:v>
                </c:pt>
                <c:pt idx="84">
                  <c:v>0.29350063093735873</c:v>
                </c:pt>
                <c:pt idx="85">
                  <c:v>-1.9893812052093944E-2</c:v>
                </c:pt>
                <c:pt idx="86">
                  <c:v>-0.13629389776433889</c:v>
                </c:pt>
                <c:pt idx="87">
                  <c:v>-0.26878788600271419</c:v>
                </c:pt>
                <c:pt idx="88">
                  <c:v>-0.27065927001738049</c:v>
                </c:pt>
                <c:pt idx="89">
                  <c:v>-0.21189781195685814</c:v>
                </c:pt>
                <c:pt idx="90">
                  <c:v>-7.5162019951905856E-2</c:v>
                </c:pt>
                <c:pt idx="91">
                  <c:v>8.7897907192685948E-2</c:v>
                </c:pt>
                <c:pt idx="92">
                  <c:v>0.23049736911025934</c:v>
                </c:pt>
                <c:pt idx="93">
                  <c:v>0.3460241422823267</c:v>
                </c:pt>
                <c:pt idx="94">
                  <c:v>0.26542987071736396</c:v>
                </c:pt>
                <c:pt idx="95">
                  <c:v>0.14740791885907484</c:v>
                </c:pt>
                <c:pt idx="96">
                  <c:v>6.3195638199090548E-2</c:v>
                </c:pt>
                <c:pt idx="97">
                  <c:v>-0.15962381848051233</c:v>
                </c:pt>
                <c:pt idx="98">
                  <c:v>-0.2902464227042213</c:v>
                </c:pt>
                <c:pt idx="99">
                  <c:v>-0.20977691007356963</c:v>
                </c:pt>
                <c:pt idx="100">
                  <c:v>-0.26342325182733739</c:v>
                </c:pt>
                <c:pt idx="101">
                  <c:v>-0.10772410180709978</c:v>
                </c:pt>
                <c:pt idx="102">
                  <c:v>6.6798409561677641E-3</c:v>
                </c:pt>
                <c:pt idx="103">
                  <c:v>0.12021047117925769</c:v>
                </c:pt>
                <c:pt idx="104">
                  <c:v>0.24484464655603444</c:v>
                </c:pt>
                <c:pt idx="105">
                  <c:v>0.30410514035380115</c:v>
                </c:pt>
                <c:pt idx="106">
                  <c:v>0.39505440346658421</c:v>
                </c:pt>
                <c:pt idx="107">
                  <c:v>0.26393276350563089</c:v>
                </c:pt>
                <c:pt idx="108">
                  <c:v>9.0767362681840963E-2</c:v>
                </c:pt>
                <c:pt idx="109">
                  <c:v>-8.8635984857503347E-2</c:v>
                </c:pt>
                <c:pt idx="110">
                  <c:v>-0.18008428370753074</c:v>
                </c:pt>
                <c:pt idx="111">
                  <c:v>-0.25169591200209512</c:v>
                </c:pt>
                <c:pt idx="112">
                  <c:v>-0.27951715435346774</c:v>
                </c:pt>
                <c:pt idx="113">
                  <c:v>-0.28325992238280034</c:v>
                </c:pt>
                <c:pt idx="114">
                  <c:v>-0.235851527344587</c:v>
                </c:pt>
                <c:pt idx="115">
                  <c:v>-0.14016142472798263</c:v>
                </c:pt>
                <c:pt idx="116">
                  <c:v>-6.9048832170662558E-2</c:v>
                </c:pt>
                <c:pt idx="117">
                  <c:v>7.6669603104688039E-2</c:v>
                </c:pt>
                <c:pt idx="118">
                  <c:v>0.21078545748910746</c:v>
                </c:pt>
                <c:pt idx="119">
                  <c:v>0.31720482845646542</c:v>
                </c:pt>
                <c:pt idx="120">
                  <c:v>0.41389300254755845</c:v>
                </c:pt>
                <c:pt idx="121">
                  <c:v>0.3518878121949478</c:v>
                </c:pt>
                <c:pt idx="122">
                  <c:v>0.33866336515797252</c:v>
                </c:pt>
                <c:pt idx="123">
                  <c:v>0.29637008642651375</c:v>
                </c:pt>
                <c:pt idx="124">
                  <c:v>0.26967167448394092</c:v>
                </c:pt>
                <c:pt idx="125">
                  <c:v>0.1284445608437895</c:v>
                </c:pt>
                <c:pt idx="126">
                  <c:v>-3.9231446870312561E-2</c:v>
                </c:pt>
                <c:pt idx="127">
                  <c:v>-0.1331749244065617</c:v>
                </c:pt>
                <c:pt idx="128">
                  <c:v>-0.26254993928715981</c:v>
                </c:pt>
                <c:pt idx="129">
                  <c:v>-0.27490107378395751</c:v>
                </c:pt>
                <c:pt idx="130">
                  <c:v>-0.27103354682031378</c:v>
                </c:pt>
                <c:pt idx="131">
                  <c:v>-0.25543868003142778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788552"/>
        <c:axId val="822789728"/>
      </c:scatterChart>
      <c:valAx>
        <c:axId val="822788552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XUV-IR delay[fs]</a:t>
                </a:r>
                <a:endParaRPr lang="ja-JP" altLang="en-US" sz="2000"/>
              </a:p>
            </c:rich>
          </c:tx>
          <c:layout>
            <c:manualLayout>
              <c:xMode val="edge"/>
              <c:yMode val="edge"/>
              <c:x val="0.46364679599760161"/>
              <c:y val="0.87989402866081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2789728"/>
        <c:crosses val="autoZero"/>
        <c:crossBetween val="midCat"/>
      </c:valAx>
      <c:valAx>
        <c:axId val="8227897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000"/>
                  <a:t>信号強度</a:t>
                </a:r>
                <a:r>
                  <a:rPr lang="en-US" altLang="ja-JP" sz="2000"/>
                  <a:t>[a.u]</a:t>
                </a:r>
                <a:endParaRPr lang="ja-JP" alt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2788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ayout>
        <c:manualLayout>
          <c:xMode val="edge"/>
          <c:yMode val="edge"/>
          <c:x val="0.88027981945203237"/>
          <c:y val="0.27577920804870709"/>
          <c:w val="7.2897369508862914E-2"/>
          <c:h val="0.11540737853761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2679439081414257E-2"/>
          <c:y val="9.0583494240458945E-2"/>
          <c:w val="0.94406255715210741"/>
          <c:h val="0.88630847151452608"/>
        </c:manualLayout>
      </c:layout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弱!$B$2:$B$132</c:f>
              <c:numCache>
                <c:formatCode>General</c:formatCode>
                <c:ptCount val="131"/>
                <c:pt idx="0">
                  <c:v>42.559999999999896</c:v>
                </c:pt>
                <c:pt idx="1">
                  <c:v>42.116666666666596</c:v>
                </c:pt>
                <c:pt idx="2">
                  <c:v>41.673333333333197</c:v>
                </c:pt>
                <c:pt idx="3">
                  <c:v>41.229999999999897</c:v>
                </c:pt>
                <c:pt idx="4">
                  <c:v>40.564999999999891</c:v>
                </c:pt>
                <c:pt idx="5">
                  <c:v>39.899999999999899</c:v>
                </c:pt>
                <c:pt idx="6">
                  <c:v>39.456666666666599</c:v>
                </c:pt>
                <c:pt idx="7">
                  <c:v>39.0133333333332</c:v>
                </c:pt>
                <c:pt idx="8">
                  <c:v>38.569999999999894</c:v>
                </c:pt>
                <c:pt idx="9">
                  <c:v>37.904999999999895</c:v>
                </c:pt>
                <c:pt idx="10">
                  <c:v>37.239999999999895</c:v>
                </c:pt>
                <c:pt idx="11">
                  <c:v>36.796666666666596</c:v>
                </c:pt>
                <c:pt idx="12">
                  <c:v>36.353333333333197</c:v>
                </c:pt>
                <c:pt idx="13">
                  <c:v>35.90999999999989</c:v>
                </c:pt>
                <c:pt idx="14">
                  <c:v>35.244999999999898</c:v>
                </c:pt>
                <c:pt idx="15">
                  <c:v>34.579999999999892</c:v>
                </c:pt>
                <c:pt idx="16">
                  <c:v>34.247499999999896</c:v>
                </c:pt>
                <c:pt idx="17">
                  <c:v>33.9149999999999</c:v>
                </c:pt>
                <c:pt idx="18">
                  <c:v>33.582499999999897</c:v>
                </c:pt>
                <c:pt idx="19">
                  <c:v>33.249999999999893</c:v>
                </c:pt>
                <c:pt idx="20">
                  <c:v>32.584999999999894</c:v>
                </c:pt>
                <c:pt idx="21">
                  <c:v>31.919999999999895</c:v>
                </c:pt>
                <c:pt idx="22">
                  <c:v>31.476666666666596</c:v>
                </c:pt>
                <c:pt idx="23">
                  <c:v>31.033333333333296</c:v>
                </c:pt>
                <c:pt idx="24">
                  <c:v>30.589999999999897</c:v>
                </c:pt>
                <c:pt idx="25">
                  <c:v>29.924999999999898</c:v>
                </c:pt>
                <c:pt idx="26">
                  <c:v>29.259999999999899</c:v>
                </c:pt>
                <c:pt idx="27">
                  <c:v>28.816666666666592</c:v>
                </c:pt>
                <c:pt idx="28">
                  <c:v>28.373333333333292</c:v>
                </c:pt>
                <c:pt idx="29">
                  <c:v>27.929999999999893</c:v>
                </c:pt>
                <c:pt idx="30">
                  <c:v>27.486666666666594</c:v>
                </c:pt>
                <c:pt idx="31">
                  <c:v>27.043333333333294</c:v>
                </c:pt>
                <c:pt idx="32">
                  <c:v>26.599999999999895</c:v>
                </c:pt>
                <c:pt idx="33">
                  <c:v>26.267499999999892</c:v>
                </c:pt>
                <c:pt idx="34">
                  <c:v>25.934999999999896</c:v>
                </c:pt>
                <c:pt idx="35">
                  <c:v>25.602499999999893</c:v>
                </c:pt>
                <c:pt idx="36">
                  <c:v>25.269999999999897</c:v>
                </c:pt>
                <c:pt idx="37">
                  <c:v>24.604999999999897</c:v>
                </c:pt>
                <c:pt idx="38">
                  <c:v>23.939999999999898</c:v>
                </c:pt>
                <c:pt idx="39">
                  <c:v>23.607499999999895</c:v>
                </c:pt>
                <c:pt idx="40">
                  <c:v>23.274999999999892</c:v>
                </c:pt>
                <c:pt idx="41">
                  <c:v>22.942499999999896</c:v>
                </c:pt>
                <c:pt idx="42">
                  <c:v>22.609999999999893</c:v>
                </c:pt>
                <c:pt idx="43">
                  <c:v>22.166666666666593</c:v>
                </c:pt>
                <c:pt idx="44">
                  <c:v>21.723333333333294</c:v>
                </c:pt>
                <c:pt idx="45">
                  <c:v>21.279999999999895</c:v>
                </c:pt>
                <c:pt idx="46">
                  <c:v>20.836666666666595</c:v>
                </c:pt>
                <c:pt idx="47">
                  <c:v>20.393333333333295</c:v>
                </c:pt>
                <c:pt idx="48">
                  <c:v>19.949999999999896</c:v>
                </c:pt>
                <c:pt idx="49">
                  <c:v>19.506666666666597</c:v>
                </c:pt>
                <c:pt idx="50">
                  <c:v>19.063333333333297</c:v>
                </c:pt>
                <c:pt idx="51">
                  <c:v>18.619999999999898</c:v>
                </c:pt>
                <c:pt idx="52">
                  <c:v>18.353999999999893</c:v>
                </c:pt>
                <c:pt idx="53">
                  <c:v>18.087999999999894</c:v>
                </c:pt>
                <c:pt idx="54">
                  <c:v>17.821999999999896</c:v>
                </c:pt>
                <c:pt idx="55">
                  <c:v>17.555999999999898</c:v>
                </c:pt>
                <c:pt idx="56">
                  <c:v>17.289999999999893</c:v>
                </c:pt>
                <c:pt idx="57">
                  <c:v>16.957499999999893</c:v>
                </c:pt>
                <c:pt idx="58">
                  <c:v>16.624999999999893</c:v>
                </c:pt>
                <c:pt idx="59">
                  <c:v>16.292499999999894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弱!$H$2:$H$132</c:f>
              <c:numCache>
                <c:formatCode>General</c:formatCode>
                <c:ptCount val="131"/>
                <c:pt idx="0">
                  <c:v>-0.15812241591860896</c:v>
                </c:pt>
                <c:pt idx="1">
                  <c:v>-4.9389611603387756E-2</c:v>
                </c:pt>
                <c:pt idx="2">
                  <c:v>3.8937572599057356E-2</c:v>
                </c:pt>
                <c:pt idx="3">
                  <c:v>7.7270987525201021E-2</c:v>
                </c:pt>
                <c:pt idx="4">
                  <c:v>-0.10346450490224442</c:v>
                </c:pt>
                <c:pt idx="5">
                  <c:v>-0.11643664911679494</c:v>
                </c:pt>
                <c:pt idx="6">
                  <c:v>-8.2038603783829517E-2</c:v>
                </c:pt>
                <c:pt idx="7">
                  <c:v>3.0629570124569943E-2</c:v>
                </c:pt>
                <c:pt idx="8">
                  <c:v>0.11458412144570589</c:v>
                </c:pt>
                <c:pt idx="9">
                  <c:v>-1.0473178959736198E-2</c:v>
                </c:pt>
                <c:pt idx="10">
                  <c:v>-0.15170922102602219</c:v>
                </c:pt>
                <c:pt idx="11">
                  <c:v>-9.6322537862772784E-2</c:v>
                </c:pt>
                <c:pt idx="12">
                  <c:v>-1.5283075129176277E-2</c:v>
                </c:pt>
                <c:pt idx="13">
                  <c:v>0.16705571602141586</c:v>
                </c:pt>
                <c:pt idx="14">
                  <c:v>1.2410266452448427E-2</c:v>
                </c:pt>
                <c:pt idx="15">
                  <c:v>-0.18625302078836459</c:v>
                </c:pt>
                <c:pt idx="16">
                  <c:v>-0.13057482876636123</c:v>
                </c:pt>
                <c:pt idx="17">
                  <c:v>-8.5390955659499876E-2</c:v>
                </c:pt>
                <c:pt idx="18">
                  <c:v>4.2581433333481661E-2</c:v>
                </c:pt>
                <c:pt idx="19">
                  <c:v>0.2348315256817079</c:v>
                </c:pt>
                <c:pt idx="20">
                  <c:v>-0.12722247689069088</c:v>
                </c:pt>
                <c:pt idx="21">
                  <c:v>-0.15127195773789129</c:v>
                </c:pt>
                <c:pt idx="22">
                  <c:v>-0.13421868950078553</c:v>
                </c:pt>
                <c:pt idx="23">
                  <c:v>0.14869065791991737</c:v>
                </c:pt>
                <c:pt idx="24">
                  <c:v>0.17507220963714934</c:v>
                </c:pt>
                <c:pt idx="25">
                  <c:v>-0.13596774265330921</c:v>
                </c:pt>
                <c:pt idx="26">
                  <c:v>-0.31830653380390134</c:v>
                </c:pt>
                <c:pt idx="27">
                  <c:v>-0.18902235494652705</c:v>
                </c:pt>
                <c:pt idx="28">
                  <c:v>-6.775466970488625E-2</c:v>
                </c:pt>
                <c:pt idx="29">
                  <c:v>0.18862737156920772</c:v>
                </c:pt>
                <c:pt idx="30">
                  <c:v>0.15874771354692846</c:v>
                </c:pt>
                <c:pt idx="31">
                  <c:v>-0.18916810937590403</c:v>
                </c:pt>
                <c:pt idx="32">
                  <c:v>-0.28026462773651162</c:v>
                </c:pt>
                <c:pt idx="33">
                  <c:v>-0.18421245877708697</c:v>
                </c:pt>
                <c:pt idx="34">
                  <c:v>6.3278562305011707E-2</c:v>
                </c:pt>
                <c:pt idx="35">
                  <c:v>0.20801271067634503</c:v>
                </c:pt>
                <c:pt idx="36">
                  <c:v>0.27156164188470489</c:v>
                </c:pt>
                <c:pt idx="37">
                  <c:v>1.25560208818254E-2</c:v>
                </c:pt>
                <c:pt idx="38">
                  <c:v>-0.27370567841454785</c:v>
                </c:pt>
                <c:pt idx="39">
                  <c:v>-0.22094257498008396</c:v>
                </c:pt>
                <c:pt idx="40">
                  <c:v>-3.3356624371920822E-2</c:v>
                </c:pt>
                <c:pt idx="41">
                  <c:v>0.21063629040513052</c:v>
                </c:pt>
                <c:pt idx="42">
                  <c:v>0.30639695050580124</c:v>
                </c:pt>
                <c:pt idx="43">
                  <c:v>-2.169627002176305E-2</c:v>
                </c:pt>
                <c:pt idx="44">
                  <c:v>-0.26394013164629071</c:v>
                </c:pt>
                <c:pt idx="45">
                  <c:v>-0.30795796931813629</c:v>
                </c:pt>
                <c:pt idx="46">
                  <c:v>-0.14660781599782816</c:v>
                </c:pt>
                <c:pt idx="47">
                  <c:v>7.2606845785137916E-2</c:v>
                </c:pt>
                <c:pt idx="48">
                  <c:v>0.36061759823403483</c:v>
                </c:pt>
                <c:pt idx="49">
                  <c:v>0.2311876649472836</c:v>
                </c:pt>
                <c:pt idx="50">
                  <c:v>-0.10739987449542267</c:v>
                </c:pt>
                <c:pt idx="51">
                  <c:v>-0.35066401712558914</c:v>
                </c:pt>
                <c:pt idx="52">
                  <c:v>-0.28405424290031289</c:v>
                </c:pt>
                <c:pt idx="53">
                  <c:v>-0.15987146907113264</c:v>
                </c:pt>
                <c:pt idx="54">
                  <c:v>0.10467282024807179</c:v>
                </c:pt>
                <c:pt idx="55">
                  <c:v>0.29094698099184219</c:v>
                </c:pt>
                <c:pt idx="56">
                  <c:v>0.34312706670879817</c:v>
                </c:pt>
                <c:pt idx="57">
                  <c:v>6.6339405321928113E-2</c:v>
                </c:pt>
                <c:pt idx="58">
                  <c:v>-0.28361697961218196</c:v>
                </c:pt>
                <c:pt idx="59">
                  <c:v>-0.28230518974778923</c:v>
                </c:pt>
                <c:pt idx="60">
                  <c:v>-0.32311642997334145</c:v>
                </c:pt>
                <c:pt idx="61">
                  <c:v>-0.14412999069841964</c:v>
                </c:pt>
                <c:pt idx="62">
                  <c:v>0.13907086558103721</c:v>
                </c:pt>
                <c:pt idx="63">
                  <c:v>0.35099780589515467</c:v>
                </c:pt>
                <c:pt idx="64">
                  <c:v>0.41061136751033628</c:v>
                </c:pt>
                <c:pt idx="65">
                  <c:v>2.6402691672637753E-2</c:v>
                </c:pt>
                <c:pt idx="66">
                  <c:v>-0.24557507354479224</c:v>
                </c:pt>
                <c:pt idx="67">
                  <c:v>-0.33652583747602288</c:v>
                </c:pt>
                <c:pt idx="68">
                  <c:v>-0.25402883044865665</c:v>
                </c:pt>
                <c:pt idx="69">
                  <c:v>-0.23187415718335685</c:v>
                </c:pt>
                <c:pt idx="70">
                  <c:v>4.0103608034073132E-2</c:v>
                </c:pt>
                <c:pt idx="71">
                  <c:v>0.24386830030308018</c:v>
                </c:pt>
                <c:pt idx="72">
                  <c:v>0.391080273973822</c:v>
                </c:pt>
                <c:pt idx="73">
                  <c:v>0.2463461256024887</c:v>
                </c:pt>
                <c:pt idx="74">
                  <c:v>-1.3242513117898667E-2</c:v>
                </c:pt>
                <c:pt idx="75">
                  <c:v>-0.18450396763584093</c:v>
                </c:pt>
                <c:pt idx="76">
                  <c:v>-0.31072730347629879</c:v>
                </c:pt>
                <c:pt idx="77">
                  <c:v>-0.3236994476908493</c:v>
                </c:pt>
                <c:pt idx="78">
                  <c:v>-0.21744446867503661</c:v>
                </c:pt>
                <c:pt idx="79">
                  <c:v>1.6637144904380619E-2</c:v>
                </c:pt>
                <c:pt idx="80">
                  <c:v>0.1307628631065498</c:v>
                </c:pt>
                <c:pt idx="81">
                  <c:v>0.37796237532989452</c:v>
                </c:pt>
                <c:pt idx="82">
                  <c:v>0.29867196574882171</c:v>
                </c:pt>
                <c:pt idx="83">
                  <c:v>0.28628283925177905</c:v>
                </c:pt>
                <c:pt idx="84">
                  <c:v>-4.734904959211015E-2</c:v>
                </c:pt>
                <c:pt idx="85">
                  <c:v>-0.26481465822255257</c:v>
                </c:pt>
                <c:pt idx="86">
                  <c:v>-0.32326218440271837</c:v>
                </c:pt>
                <c:pt idx="87">
                  <c:v>-0.33229895902409068</c:v>
                </c:pt>
                <c:pt idx="88">
                  <c:v>-0.21394636236998929</c:v>
                </c:pt>
                <c:pt idx="89">
                  <c:v>-2.4028340891794606E-2</c:v>
                </c:pt>
                <c:pt idx="90">
                  <c:v>0.10438131138931785</c:v>
                </c:pt>
                <c:pt idx="91">
                  <c:v>0.37067465386104592</c:v>
                </c:pt>
                <c:pt idx="92">
                  <c:v>0.48611216192760787</c:v>
                </c:pt>
                <c:pt idx="93">
                  <c:v>0.27695455577165284</c:v>
                </c:pt>
                <c:pt idx="94">
                  <c:v>0.28730312025741789</c:v>
                </c:pt>
                <c:pt idx="95">
                  <c:v>-9.6759801150903699E-2</c:v>
                </c:pt>
                <c:pt idx="96">
                  <c:v>-0.28288820746529714</c:v>
                </c:pt>
                <c:pt idx="97">
                  <c:v>-0.30679193388312054</c:v>
                </c:pt>
                <c:pt idx="98">
                  <c:v>-0.24790714441482381</c:v>
                </c:pt>
                <c:pt idx="99">
                  <c:v>-0.26394013164629071</c:v>
                </c:pt>
                <c:pt idx="100">
                  <c:v>-0.10506780362539112</c:v>
                </c:pt>
                <c:pt idx="101">
                  <c:v>7.8437022960216804E-2</c:v>
                </c:pt>
                <c:pt idx="102">
                  <c:v>0.23089615608852965</c:v>
                </c:pt>
                <c:pt idx="103">
                  <c:v>0.34881148945450013</c:v>
                </c:pt>
                <c:pt idx="104">
                  <c:v>0.46949615697863301</c:v>
                </c:pt>
                <c:pt idx="105">
                  <c:v>0.39982553973644036</c:v>
                </c:pt>
                <c:pt idx="106">
                  <c:v>0.2547998825063531</c:v>
                </c:pt>
                <c:pt idx="107">
                  <c:v>0.15029395664306405</c:v>
                </c:pt>
                <c:pt idx="108">
                  <c:v>-8.9763588540809042E-2</c:v>
                </c:pt>
                <c:pt idx="109">
                  <c:v>-0.25227977729613299</c:v>
                </c:pt>
                <c:pt idx="110">
                  <c:v>-0.29469431624483183</c:v>
                </c:pt>
                <c:pt idx="111">
                  <c:v>-0.2897386656460148</c:v>
                </c:pt>
                <c:pt idx="112">
                  <c:v>-0.25927598990622763</c:v>
                </c:pt>
                <c:pt idx="113">
                  <c:v>-0.24659535455043105</c:v>
                </c:pt>
                <c:pt idx="114">
                  <c:v>-0.11731117569305677</c:v>
                </c:pt>
                <c:pt idx="115">
                  <c:v>-2.9275500349365602E-2</c:v>
                </c:pt>
                <c:pt idx="116">
                  <c:v>6.9254493909467557E-2</c:v>
                </c:pt>
                <c:pt idx="117">
                  <c:v>0.33787990725122719</c:v>
                </c:pt>
                <c:pt idx="118">
                  <c:v>0.46191692665103046</c:v>
                </c:pt>
                <c:pt idx="119">
                  <c:v>0.43917923566822281</c:v>
                </c:pt>
                <c:pt idx="120">
                  <c:v>0.48858998722701641</c:v>
                </c:pt>
                <c:pt idx="121">
                  <c:v>0.49281686567894856</c:v>
                </c:pt>
                <c:pt idx="122">
                  <c:v>0.48319707334006839</c:v>
                </c:pt>
                <c:pt idx="123">
                  <c:v>0.25115602177192881</c:v>
                </c:pt>
                <c:pt idx="124">
                  <c:v>6.6339405321928113E-2</c:v>
                </c:pt>
                <c:pt idx="125">
                  <c:v>-3.9332555976376679E-2</c:v>
                </c:pt>
                <c:pt idx="126">
                  <c:v>-0.10113243403221286</c:v>
                </c:pt>
                <c:pt idx="127">
                  <c:v>-0.13727953251770195</c:v>
                </c:pt>
                <c:pt idx="128">
                  <c:v>-0.22823029644893256</c:v>
                </c:pt>
                <c:pt idx="129">
                  <c:v>-0.24849016213233169</c:v>
                </c:pt>
                <c:pt idx="130">
                  <c:v>-0.3121848477700685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171448"/>
        <c:axId val="9031671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'比較(ボツ）'!$B$2:$B$34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43.889999999999894</c:v>
                      </c:pt>
                      <c:pt idx="1">
                        <c:v>42.559999999999896</c:v>
                      </c:pt>
                      <c:pt idx="2">
                        <c:v>41.229999999999897</c:v>
                      </c:pt>
                      <c:pt idx="3">
                        <c:v>39.899999999999892</c:v>
                      </c:pt>
                      <c:pt idx="4">
                        <c:v>38.569999999999894</c:v>
                      </c:pt>
                      <c:pt idx="5">
                        <c:v>37.239999999999888</c:v>
                      </c:pt>
                      <c:pt idx="6">
                        <c:v>35.90999999999989</c:v>
                      </c:pt>
                      <c:pt idx="7">
                        <c:v>34.579999999999892</c:v>
                      </c:pt>
                      <c:pt idx="8">
                        <c:v>33.249999999999893</c:v>
                      </c:pt>
                      <c:pt idx="9">
                        <c:v>31.919999999999895</c:v>
                      </c:pt>
                      <c:pt idx="10">
                        <c:v>30.589999999999897</c:v>
                      </c:pt>
                      <c:pt idx="11">
                        <c:v>29.259999999999891</c:v>
                      </c:pt>
                      <c:pt idx="12">
                        <c:v>27.929999999999893</c:v>
                      </c:pt>
                      <c:pt idx="13">
                        <c:v>26.599999999999895</c:v>
                      </c:pt>
                      <c:pt idx="14">
                        <c:v>25.269999999999897</c:v>
                      </c:pt>
                      <c:pt idx="15">
                        <c:v>23.939999999999891</c:v>
                      </c:pt>
                      <c:pt idx="16">
                        <c:v>22.609999999999893</c:v>
                      </c:pt>
                      <c:pt idx="17">
                        <c:v>21.279999999999895</c:v>
                      </c:pt>
                      <c:pt idx="18">
                        <c:v>19.949999999999896</c:v>
                      </c:pt>
                      <c:pt idx="19">
                        <c:v>18.619999999999891</c:v>
                      </c:pt>
                      <c:pt idx="20">
                        <c:v>15.959999999999894</c:v>
                      </c:pt>
                      <c:pt idx="21">
                        <c:v>14.629999999999896</c:v>
                      </c:pt>
                      <c:pt idx="22">
                        <c:v>13.299999999999891</c:v>
                      </c:pt>
                      <c:pt idx="23">
                        <c:v>11.969999999999892</c:v>
                      </c:pt>
                      <c:pt idx="24">
                        <c:v>10.639999999999894</c:v>
                      </c:pt>
                      <c:pt idx="25">
                        <c:v>9.3099999999999952</c:v>
                      </c:pt>
                      <c:pt idx="26">
                        <c:v>7.9799999999999969</c:v>
                      </c:pt>
                      <c:pt idx="27">
                        <c:v>6.6499999999999915</c:v>
                      </c:pt>
                      <c:pt idx="28">
                        <c:v>5.3199999999999932</c:v>
                      </c:pt>
                      <c:pt idx="29">
                        <c:v>3.9899999999999949</c:v>
                      </c:pt>
                      <c:pt idx="30">
                        <c:v>2.6599999999999966</c:v>
                      </c:pt>
                      <c:pt idx="31">
                        <c:v>1.3299999999999912</c:v>
                      </c:pt>
                      <c:pt idx="32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'比較(ボツ）'!$C$2:$C$34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-0.15812241591860896</c:v>
                      </c:pt>
                      <c:pt idx="1">
                        <c:v>7.7270987525201021E-2</c:v>
                      </c:pt>
                      <c:pt idx="2">
                        <c:v>-0.11643664911679494</c:v>
                      </c:pt>
                      <c:pt idx="3">
                        <c:v>0.11458412144570589</c:v>
                      </c:pt>
                      <c:pt idx="4">
                        <c:v>-0.15170922102602219</c:v>
                      </c:pt>
                      <c:pt idx="5">
                        <c:v>0.16705571602141586</c:v>
                      </c:pt>
                      <c:pt idx="6">
                        <c:v>-0.18625302078836459</c:v>
                      </c:pt>
                      <c:pt idx="7">
                        <c:v>0.2348315256817079</c:v>
                      </c:pt>
                      <c:pt idx="8">
                        <c:v>-0.15127195773789129</c:v>
                      </c:pt>
                      <c:pt idx="9">
                        <c:v>0.17507220963714934</c:v>
                      </c:pt>
                      <c:pt idx="10">
                        <c:v>-0.31830653380390134</c:v>
                      </c:pt>
                      <c:pt idx="11">
                        <c:v>0.18862737156920772</c:v>
                      </c:pt>
                      <c:pt idx="12">
                        <c:v>-0.28026462773651162</c:v>
                      </c:pt>
                      <c:pt idx="13">
                        <c:v>0.27156164188470489</c:v>
                      </c:pt>
                      <c:pt idx="14">
                        <c:v>-0.27370567841454785</c:v>
                      </c:pt>
                      <c:pt idx="15">
                        <c:v>0.30639695050580124</c:v>
                      </c:pt>
                      <c:pt idx="16">
                        <c:v>-0.30795796931813629</c:v>
                      </c:pt>
                      <c:pt idx="17">
                        <c:v>0.36061759823403483</c:v>
                      </c:pt>
                      <c:pt idx="18">
                        <c:v>-0.35066401712558914</c:v>
                      </c:pt>
                      <c:pt idx="19">
                        <c:v>0.34312706670879817</c:v>
                      </c:pt>
                      <c:pt idx="20">
                        <c:v>-0.32311642997334145</c:v>
                      </c:pt>
                      <c:pt idx="21">
                        <c:v>0.41061136751033628</c:v>
                      </c:pt>
                      <c:pt idx="22">
                        <c:v>-0.33652583747602288</c:v>
                      </c:pt>
                      <c:pt idx="23">
                        <c:v>0.391080273973822</c:v>
                      </c:pt>
                      <c:pt idx="24">
                        <c:v>-0.3236994476908493</c:v>
                      </c:pt>
                      <c:pt idx="25">
                        <c:v>0.37796237532989452</c:v>
                      </c:pt>
                      <c:pt idx="26">
                        <c:v>-0.33229895902409068</c:v>
                      </c:pt>
                      <c:pt idx="27">
                        <c:v>0.48611216192760787</c:v>
                      </c:pt>
                      <c:pt idx="28">
                        <c:v>-0.30679193388312054</c:v>
                      </c:pt>
                      <c:pt idx="29">
                        <c:v>0.46949615697863301</c:v>
                      </c:pt>
                      <c:pt idx="30">
                        <c:v>-0.29469431624483183</c:v>
                      </c:pt>
                      <c:pt idx="31">
                        <c:v>0.49281686567894856</c:v>
                      </c:pt>
                      <c:pt idx="32">
                        <c:v>-0.3121848477700685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0"/>
                <c:order val="2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'比較(ボツ）'!$B$2:$B$34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43.889999999999894</c:v>
                      </c:pt>
                      <c:pt idx="1">
                        <c:v>42.559999999999896</c:v>
                      </c:pt>
                      <c:pt idx="2">
                        <c:v>41.229999999999897</c:v>
                      </c:pt>
                      <c:pt idx="3">
                        <c:v>39.899999999999892</c:v>
                      </c:pt>
                      <c:pt idx="4">
                        <c:v>38.569999999999894</c:v>
                      </c:pt>
                      <c:pt idx="5">
                        <c:v>37.239999999999888</c:v>
                      </c:pt>
                      <c:pt idx="6">
                        <c:v>35.90999999999989</c:v>
                      </c:pt>
                      <c:pt idx="7">
                        <c:v>34.579999999999892</c:v>
                      </c:pt>
                      <c:pt idx="8">
                        <c:v>33.249999999999893</c:v>
                      </c:pt>
                      <c:pt idx="9">
                        <c:v>31.919999999999895</c:v>
                      </c:pt>
                      <c:pt idx="10">
                        <c:v>30.589999999999897</c:v>
                      </c:pt>
                      <c:pt idx="11">
                        <c:v>29.259999999999891</c:v>
                      </c:pt>
                      <c:pt idx="12">
                        <c:v>27.929999999999893</c:v>
                      </c:pt>
                      <c:pt idx="13">
                        <c:v>26.599999999999895</c:v>
                      </c:pt>
                      <c:pt idx="14">
                        <c:v>25.269999999999897</c:v>
                      </c:pt>
                      <c:pt idx="15">
                        <c:v>23.939999999999891</c:v>
                      </c:pt>
                      <c:pt idx="16">
                        <c:v>22.609999999999893</c:v>
                      </c:pt>
                      <c:pt idx="17">
                        <c:v>21.279999999999895</c:v>
                      </c:pt>
                      <c:pt idx="18">
                        <c:v>19.949999999999896</c:v>
                      </c:pt>
                      <c:pt idx="19">
                        <c:v>18.619999999999891</c:v>
                      </c:pt>
                      <c:pt idx="20">
                        <c:v>15.959999999999894</c:v>
                      </c:pt>
                      <c:pt idx="21">
                        <c:v>14.629999999999896</c:v>
                      </c:pt>
                      <c:pt idx="22">
                        <c:v>13.299999999999891</c:v>
                      </c:pt>
                      <c:pt idx="23">
                        <c:v>11.969999999999892</c:v>
                      </c:pt>
                      <c:pt idx="24">
                        <c:v>10.639999999999894</c:v>
                      </c:pt>
                      <c:pt idx="25">
                        <c:v>9.3099999999999952</c:v>
                      </c:pt>
                      <c:pt idx="26">
                        <c:v>7.9799999999999969</c:v>
                      </c:pt>
                      <c:pt idx="27">
                        <c:v>6.6499999999999915</c:v>
                      </c:pt>
                      <c:pt idx="28">
                        <c:v>5.3199999999999932</c:v>
                      </c:pt>
                      <c:pt idx="29">
                        <c:v>3.9899999999999949</c:v>
                      </c:pt>
                      <c:pt idx="30">
                        <c:v>2.6599999999999966</c:v>
                      </c:pt>
                      <c:pt idx="31">
                        <c:v>1.3299999999999912</c:v>
                      </c:pt>
                      <c:pt idx="32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'比較(ボツ）'!$D$2:$D$34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-3.5738196709602099E-2</c:v>
                      </c:pt>
                      <c:pt idx="1">
                        <c:v>6.6564129425489921E-2</c:v>
                      </c:pt>
                      <c:pt idx="2">
                        <c:v>-5.5824385133687239E-2</c:v>
                      </c:pt>
                      <c:pt idx="3">
                        <c:v>4.4606556986738467E-2</c:v>
                      </c:pt>
                      <c:pt idx="4">
                        <c:v>-0.13916335325349391</c:v>
                      </c:pt>
                      <c:pt idx="5">
                        <c:v>0.1058631937334826</c:v>
                      </c:pt>
                      <c:pt idx="6">
                        <c:v>-0.1422823266112711</c:v>
                      </c:pt>
                      <c:pt idx="7">
                        <c:v>0.15676483893240642</c:v>
                      </c:pt>
                      <c:pt idx="8">
                        <c:v>-0.22923930382609933</c:v>
                      </c:pt>
                      <c:pt idx="9">
                        <c:v>0.19494107283159931</c:v>
                      </c:pt>
                      <c:pt idx="10">
                        <c:v>-0.15226304135615815</c:v>
                      </c:pt>
                      <c:pt idx="11">
                        <c:v>7.5546772695888248E-2</c:v>
                      </c:pt>
                      <c:pt idx="12">
                        <c:v>-0.12494083474202991</c:v>
                      </c:pt>
                      <c:pt idx="13">
                        <c:v>0.17897192923978006</c:v>
                      </c:pt>
                      <c:pt idx="14">
                        <c:v>-0.23984381324254181</c:v>
                      </c:pt>
                      <c:pt idx="15">
                        <c:v>0.27079450489274071</c:v>
                      </c:pt>
                      <c:pt idx="16">
                        <c:v>-0.21776148186947925</c:v>
                      </c:pt>
                      <c:pt idx="17">
                        <c:v>0.15439441918049576</c:v>
                      </c:pt>
                      <c:pt idx="18">
                        <c:v>-0.19780005237970522</c:v>
                      </c:pt>
                      <c:pt idx="19">
                        <c:v>0.25669674531558778</c:v>
                      </c:pt>
                      <c:pt idx="20">
                        <c:v>-0.21576533892050184</c:v>
                      </c:pt>
                      <c:pt idx="21">
                        <c:v>0.30946977452917795</c:v>
                      </c:pt>
                      <c:pt idx="22">
                        <c:v>-0.20366372229232632</c:v>
                      </c:pt>
                      <c:pt idx="23">
                        <c:v>0.29462346134615852</c:v>
                      </c:pt>
                      <c:pt idx="24">
                        <c:v>-0.2091531154020142</c:v>
                      </c:pt>
                      <c:pt idx="25">
                        <c:v>0.24284850360705704</c:v>
                      </c:pt>
                      <c:pt idx="26">
                        <c:v>-0.27065927001738049</c:v>
                      </c:pt>
                      <c:pt idx="27">
                        <c:v>0.3460241422823267</c:v>
                      </c:pt>
                      <c:pt idx="28">
                        <c:v>-0.2902464227042213</c:v>
                      </c:pt>
                      <c:pt idx="29">
                        <c:v>0.30410514035380115</c:v>
                      </c:pt>
                      <c:pt idx="30">
                        <c:v>-0.25169591200209512</c:v>
                      </c:pt>
                      <c:pt idx="31">
                        <c:v>0.33866336515797252</c:v>
                      </c:pt>
                      <c:pt idx="32">
                        <c:v>-0.25543868003142778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90317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3167136"/>
        <c:crosses val="autoZero"/>
        <c:crossBetween val="midCat"/>
      </c:valAx>
      <c:valAx>
        <c:axId val="90316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3171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2"/>
          <c:order val="0"/>
          <c:tx>
            <c:v>変化後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576"/>
                <c:pt idx="1">
                  <c:v>42.559999999999896</c:v>
                </c:pt>
                <c:pt idx="2">
                  <c:v>42.116666666666596</c:v>
                </c:pt>
                <c:pt idx="3">
                  <c:v>41.673333333333197</c:v>
                </c:pt>
                <c:pt idx="4">
                  <c:v>41.229999999999897</c:v>
                </c:pt>
                <c:pt idx="5">
                  <c:v>40.564999999999891</c:v>
                </c:pt>
                <c:pt idx="6">
                  <c:v>39.899999999999899</c:v>
                </c:pt>
                <c:pt idx="7">
                  <c:v>39.456666666666599</c:v>
                </c:pt>
                <c:pt idx="8">
                  <c:v>39.0133333333332</c:v>
                </c:pt>
                <c:pt idx="9">
                  <c:v>38.569999999999894</c:v>
                </c:pt>
                <c:pt idx="10">
                  <c:v>37.904999999999895</c:v>
                </c:pt>
                <c:pt idx="11">
                  <c:v>37.239999999999895</c:v>
                </c:pt>
                <c:pt idx="12">
                  <c:v>36.796666666666596</c:v>
                </c:pt>
                <c:pt idx="13">
                  <c:v>36.353333333333197</c:v>
                </c:pt>
                <c:pt idx="14">
                  <c:v>35.90999999999989</c:v>
                </c:pt>
                <c:pt idx="15">
                  <c:v>35.244999999999898</c:v>
                </c:pt>
                <c:pt idx="16">
                  <c:v>34.579999999999892</c:v>
                </c:pt>
                <c:pt idx="17">
                  <c:v>34.247499999999896</c:v>
                </c:pt>
                <c:pt idx="18">
                  <c:v>33.9149999999999</c:v>
                </c:pt>
                <c:pt idx="19">
                  <c:v>33.582499999999897</c:v>
                </c:pt>
                <c:pt idx="20">
                  <c:v>33.249999999999893</c:v>
                </c:pt>
                <c:pt idx="21">
                  <c:v>32.584999999999894</c:v>
                </c:pt>
                <c:pt idx="22">
                  <c:v>31.919999999999895</c:v>
                </c:pt>
                <c:pt idx="23">
                  <c:v>31.476666666666596</c:v>
                </c:pt>
                <c:pt idx="24">
                  <c:v>31.033333333333296</c:v>
                </c:pt>
                <c:pt idx="25">
                  <c:v>30.589999999999897</c:v>
                </c:pt>
                <c:pt idx="26">
                  <c:v>29.924999999999898</c:v>
                </c:pt>
                <c:pt idx="27">
                  <c:v>29.259999999999899</c:v>
                </c:pt>
                <c:pt idx="28">
                  <c:v>28.816666666666592</c:v>
                </c:pt>
                <c:pt idx="29">
                  <c:v>28.373333333333292</c:v>
                </c:pt>
                <c:pt idx="30">
                  <c:v>27.929999999999893</c:v>
                </c:pt>
                <c:pt idx="31">
                  <c:v>27.486666666666594</c:v>
                </c:pt>
                <c:pt idx="32">
                  <c:v>27.043333333333294</c:v>
                </c:pt>
                <c:pt idx="33">
                  <c:v>26.599999999999895</c:v>
                </c:pt>
                <c:pt idx="34">
                  <c:v>26.267499999999892</c:v>
                </c:pt>
                <c:pt idx="35">
                  <c:v>25.934999999999896</c:v>
                </c:pt>
                <c:pt idx="36">
                  <c:v>25.602499999999893</c:v>
                </c:pt>
                <c:pt idx="37">
                  <c:v>25.269999999999897</c:v>
                </c:pt>
                <c:pt idx="38">
                  <c:v>24.604999999999897</c:v>
                </c:pt>
                <c:pt idx="39">
                  <c:v>23.939999999999898</c:v>
                </c:pt>
                <c:pt idx="40">
                  <c:v>23.607499999999895</c:v>
                </c:pt>
                <c:pt idx="41">
                  <c:v>23.274999999999892</c:v>
                </c:pt>
                <c:pt idx="42">
                  <c:v>22.942499999999896</c:v>
                </c:pt>
                <c:pt idx="43">
                  <c:v>22.609999999999893</c:v>
                </c:pt>
                <c:pt idx="44">
                  <c:v>22.166666666666593</c:v>
                </c:pt>
                <c:pt idx="45">
                  <c:v>21.723333333333294</c:v>
                </c:pt>
                <c:pt idx="46">
                  <c:v>21.279999999999895</c:v>
                </c:pt>
                <c:pt idx="47">
                  <c:v>20.836666666666595</c:v>
                </c:pt>
                <c:pt idx="48">
                  <c:v>20.393333333333295</c:v>
                </c:pt>
                <c:pt idx="49">
                  <c:v>19.949999999999896</c:v>
                </c:pt>
                <c:pt idx="50">
                  <c:v>19.506666666666597</c:v>
                </c:pt>
                <c:pt idx="51">
                  <c:v>19.063333333333297</c:v>
                </c:pt>
                <c:pt idx="52">
                  <c:v>18.619999999999898</c:v>
                </c:pt>
                <c:pt idx="53">
                  <c:v>18.353999999999893</c:v>
                </c:pt>
                <c:pt idx="54">
                  <c:v>18.087999999999894</c:v>
                </c:pt>
                <c:pt idx="55">
                  <c:v>17.821999999999896</c:v>
                </c:pt>
                <c:pt idx="56">
                  <c:v>17.555999999999898</c:v>
                </c:pt>
                <c:pt idx="57">
                  <c:v>17.289999999999893</c:v>
                </c:pt>
                <c:pt idx="58">
                  <c:v>16.957499999999893</c:v>
                </c:pt>
                <c:pt idx="59">
                  <c:v>16.624999999999893</c:v>
                </c:pt>
                <c:pt idx="60">
                  <c:v>16.292499999999894</c:v>
                </c:pt>
                <c:pt idx="61">
                  <c:v>15.959999999999894</c:v>
                </c:pt>
                <c:pt idx="62">
                  <c:v>15.627499999999891</c:v>
                </c:pt>
                <c:pt idx="63">
                  <c:v>15.294999999999895</c:v>
                </c:pt>
                <c:pt idx="64">
                  <c:v>14.962499999999892</c:v>
                </c:pt>
                <c:pt idx="65">
                  <c:v>14.629999999999896</c:v>
                </c:pt>
                <c:pt idx="66">
                  <c:v>14.186666666666596</c:v>
                </c:pt>
                <c:pt idx="67">
                  <c:v>13.743333333333297</c:v>
                </c:pt>
                <c:pt idx="68">
                  <c:v>13.299999999999891</c:v>
                </c:pt>
                <c:pt idx="69">
                  <c:v>13.033999999999892</c:v>
                </c:pt>
                <c:pt idx="70">
                  <c:v>12.767999999999894</c:v>
                </c:pt>
                <c:pt idx="71">
                  <c:v>12.501999999999896</c:v>
                </c:pt>
                <c:pt idx="72">
                  <c:v>12.235999999999891</c:v>
                </c:pt>
                <c:pt idx="73">
                  <c:v>11.969999999999892</c:v>
                </c:pt>
                <c:pt idx="74">
                  <c:v>11.703999999999894</c:v>
                </c:pt>
                <c:pt idx="75">
                  <c:v>11.437999999999896</c:v>
                </c:pt>
                <c:pt idx="76">
                  <c:v>11.17199999999989</c:v>
                </c:pt>
                <c:pt idx="77">
                  <c:v>10.905999999999892</c:v>
                </c:pt>
                <c:pt idx="78">
                  <c:v>10.639999999999894</c:v>
                </c:pt>
                <c:pt idx="79">
                  <c:v>10.307499999999891</c:v>
                </c:pt>
                <c:pt idx="80">
                  <c:v>9.9749999999999943</c:v>
                </c:pt>
                <c:pt idx="81">
                  <c:v>9.6424999999998917</c:v>
                </c:pt>
                <c:pt idx="82">
                  <c:v>9.3099999999999952</c:v>
                </c:pt>
                <c:pt idx="83">
                  <c:v>9.0883333333332956</c:v>
                </c:pt>
                <c:pt idx="84">
                  <c:v>8.8666666666665961</c:v>
                </c:pt>
                <c:pt idx="85">
                  <c:v>8.644999999999996</c:v>
                </c:pt>
                <c:pt idx="86">
                  <c:v>8.4233333333332965</c:v>
                </c:pt>
                <c:pt idx="87">
                  <c:v>8.2016666666665969</c:v>
                </c:pt>
                <c:pt idx="88">
                  <c:v>7.9799999999999969</c:v>
                </c:pt>
                <c:pt idx="89">
                  <c:v>7.7139999999999915</c:v>
                </c:pt>
                <c:pt idx="90">
                  <c:v>7.4479999999998938</c:v>
                </c:pt>
                <c:pt idx="91">
                  <c:v>7.1819999999999951</c:v>
                </c:pt>
                <c:pt idx="92">
                  <c:v>6.9159999999999968</c:v>
                </c:pt>
                <c:pt idx="93">
                  <c:v>6.6499999999999915</c:v>
                </c:pt>
                <c:pt idx="94">
                  <c:v>6.3839999999999932</c:v>
                </c:pt>
                <c:pt idx="95">
                  <c:v>6.117999999999995</c:v>
                </c:pt>
                <c:pt idx="96">
                  <c:v>5.8519999999999968</c:v>
                </c:pt>
                <c:pt idx="97">
                  <c:v>5.5859999999999914</c:v>
                </c:pt>
                <c:pt idx="98">
                  <c:v>5.3199999999999932</c:v>
                </c:pt>
                <c:pt idx="99">
                  <c:v>5.1299999999999955</c:v>
                </c:pt>
                <c:pt idx="100">
                  <c:v>4.9399999999999906</c:v>
                </c:pt>
                <c:pt idx="101">
                  <c:v>4.7499999999999929</c:v>
                </c:pt>
                <c:pt idx="102">
                  <c:v>4.5599999999999952</c:v>
                </c:pt>
                <c:pt idx="103">
                  <c:v>4.3699999999999903</c:v>
                </c:pt>
                <c:pt idx="104">
                  <c:v>4.1799999999999926</c:v>
                </c:pt>
                <c:pt idx="105">
                  <c:v>3.9899999999999949</c:v>
                </c:pt>
                <c:pt idx="106">
                  <c:v>3.7683333333332953</c:v>
                </c:pt>
                <c:pt idx="107">
                  <c:v>3.5466666666665958</c:v>
                </c:pt>
                <c:pt idx="108">
                  <c:v>3.3249999999999957</c:v>
                </c:pt>
                <c:pt idx="109">
                  <c:v>3.1033333333332962</c:v>
                </c:pt>
                <c:pt idx="110">
                  <c:v>2.8816666666665967</c:v>
                </c:pt>
                <c:pt idx="111">
                  <c:v>2.6599999999999966</c:v>
                </c:pt>
                <c:pt idx="112">
                  <c:v>2.5390909090908949</c:v>
                </c:pt>
                <c:pt idx="113">
                  <c:v>2.4181818181818002</c:v>
                </c:pt>
                <c:pt idx="114">
                  <c:v>2.2972727272726914</c:v>
                </c:pt>
                <c:pt idx="115">
                  <c:v>2.1763636363635968</c:v>
                </c:pt>
                <c:pt idx="116">
                  <c:v>2.0554545454544879</c:v>
                </c:pt>
                <c:pt idx="117">
                  <c:v>1.9345454545453933</c:v>
                </c:pt>
                <c:pt idx="118">
                  <c:v>1.8136363636362987</c:v>
                </c:pt>
                <c:pt idx="119">
                  <c:v>1.6927272727271898</c:v>
                </c:pt>
                <c:pt idx="120">
                  <c:v>1.5718181818180952</c:v>
                </c:pt>
                <c:pt idx="121">
                  <c:v>1.4509090909089863</c:v>
                </c:pt>
                <c:pt idx="122">
                  <c:v>1.3299999999999912</c:v>
                </c:pt>
                <c:pt idx="123">
                  <c:v>1.1822222222221868</c:v>
                </c:pt>
                <c:pt idx="124">
                  <c:v>1.0344444444443965</c:v>
                </c:pt>
                <c:pt idx="125">
                  <c:v>0.88666666666659211</c:v>
                </c:pt>
                <c:pt idx="126">
                  <c:v>0.73888888888878768</c:v>
                </c:pt>
                <c:pt idx="127">
                  <c:v>0.59111111111109693</c:v>
                </c:pt>
                <c:pt idx="128">
                  <c:v>0.4433333333332925</c:v>
                </c:pt>
                <c:pt idx="129">
                  <c:v>0.29555555555548807</c:v>
                </c:pt>
                <c:pt idx="130">
                  <c:v>0.14777777777769785</c:v>
                </c:pt>
                <c:pt idx="131">
                  <c:v>0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1">
                  <c:v>-3.5738196709602099E-2</c:v>
                </c:pt>
                <c:pt idx="2">
                  <c:v>-0.11084307516487697</c:v>
                </c:pt>
                <c:pt idx="3">
                  <c:v>6.3320397133401637E-2</c:v>
                </c:pt>
                <c:pt idx="4">
                  <c:v>6.6564129425489921E-2</c:v>
                </c:pt>
                <c:pt idx="5">
                  <c:v>3.1506868884074245E-2</c:v>
                </c:pt>
                <c:pt idx="6">
                  <c:v>-5.5824385133687239E-2</c:v>
                </c:pt>
                <c:pt idx="7">
                  <c:v>-7.0421180448084514E-2</c:v>
                </c:pt>
                <c:pt idx="8">
                  <c:v>-1.8037665769862086E-3</c:v>
                </c:pt>
                <c:pt idx="9">
                  <c:v>4.4606556986738467E-2</c:v>
                </c:pt>
                <c:pt idx="10">
                  <c:v>8.1285683674198292E-2</c:v>
                </c:pt>
                <c:pt idx="11">
                  <c:v>-0.13916335325349391</c:v>
                </c:pt>
                <c:pt idx="12">
                  <c:v>-8.1275207733149155E-2</c:v>
                </c:pt>
                <c:pt idx="13">
                  <c:v>-4.3348491702578457E-2</c:v>
                </c:pt>
                <c:pt idx="14">
                  <c:v>0.1058631937334826</c:v>
                </c:pt>
                <c:pt idx="15">
                  <c:v>4.5854146329849348E-2</c:v>
                </c:pt>
                <c:pt idx="16">
                  <c:v>-0.1422823266112711</c:v>
                </c:pt>
                <c:pt idx="17">
                  <c:v>-0.18806885550344035</c:v>
                </c:pt>
                <c:pt idx="18">
                  <c:v>-9.3002547558391421E-2</c:v>
                </c:pt>
                <c:pt idx="19">
                  <c:v>0.23636103902288047</c:v>
                </c:pt>
                <c:pt idx="20">
                  <c:v>0.15676483893240642</c:v>
                </c:pt>
                <c:pt idx="21">
                  <c:v>-5.0584509892621553E-2</c:v>
                </c:pt>
                <c:pt idx="22">
                  <c:v>-0.22923930382609933</c:v>
                </c:pt>
                <c:pt idx="23">
                  <c:v>-7.9154305849860662E-2</c:v>
                </c:pt>
                <c:pt idx="24">
                  <c:v>-2.4759410490226372E-2</c:v>
                </c:pt>
                <c:pt idx="25">
                  <c:v>0.19494107283159931</c:v>
                </c:pt>
                <c:pt idx="26">
                  <c:v>7.8540987119354352E-2</c:v>
                </c:pt>
                <c:pt idx="27">
                  <c:v>-0.15226304135615815</c:v>
                </c:pt>
                <c:pt idx="28">
                  <c:v>-0.18781933763481817</c:v>
                </c:pt>
                <c:pt idx="29">
                  <c:v>-7.4787743148972588E-2</c:v>
                </c:pt>
                <c:pt idx="30">
                  <c:v>7.5546772695888248E-2</c:v>
                </c:pt>
                <c:pt idx="31">
                  <c:v>0.20891407347444116</c:v>
                </c:pt>
                <c:pt idx="32">
                  <c:v>-7.2666841265684096E-2</c:v>
                </c:pt>
                <c:pt idx="33">
                  <c:v>-0.12494083474202991</c:v>
                </c:pt>
                <c:pt idx="34">
                  <c:v>-0.17035308683126588</c:v>
                </c:pt>
                <c:pt idx="35">
                  <c:v>-9.8491940668079286E-2</c:v>
                </c:pt>
                <c:pt idx="36">
                  <c:v>0.10573843479917151</c:v>
                </c:pt>
                <c:pt idx="37">
                  <c:v>0.17897192923978006</c:v>
                </c:pt>
                <c:pt idx="38">
                  <c:v>-2.5258446227470723E-2</c:v>
                </c:pt>
                <c:pt idx="39">
                  <c:v>-0.23984381324254181</c:v>
                </c:pt>
                <c:pt idx="40">
                  <c:v>-0.18881740910930689</c:v>
                </c:pt>
                <c:pt idx="41">
                  <c:v>-0.10186043189447866</c:v>
                </c:pt>
                <c:pt idx="42">
                  <c:v>0.16150567843622776</c:v>
                </c:pt>
                <c:pt idx="43">
                  <c:v>0.27079450489274071</c:v>
                </c:pt>
                <c:pt idx="44">
                  <c:v>0.15015261541391878</c:v>
                </c:pt>
                <c:pt idx="45">
                  <c:v>-0.13454727268398367</c:v>
                </c:pt>
                <c:pt idx="46">
                  <c:v>-0.21776148186947925</c:v>
                </c:pt>
                <c:pt idx="47">
                  <c:v>-0.1157086736030094</c:v>
                </c:pt>
                <c:pt idx="48">
                  <c:v>4.3483726577938676E-2</c:v>
                </c:pt>
                <c:pt idx="49">
                  <c:v>0.15439441918049576</c:v>
                </c:pt>
                <c:pt idx="50">
                  <c:v>0.26730125473203026</c:v>
                </c:pt>
                <c:pt idx="51">
                  <c:v>9.4510130711173604E-2</c:v>
                </c:pt>
                <c:pt idx="52">
                  <c:v>-0.19780005237970522</c:v>
                </c:pt>
                <c:pt idx="53">
                  <c:v>-0.20690745458441462</c:v>
                </c:pt>
                <c:pt idx="54">
                  <c:v>-0.20478655270112611</c:v>
                </c:pt>
                <c:pt idx="55">
                  <c:v>-3.2868741220447077E-2</c:v>
                </c:pt>
                <c:pt idx="56">
                  <c:v>0.16524844646556042</c:v>
                </c:pt>
                <c:pt idx="57">
                  <c:v>0.25669674531558778</c:v>
                </c:pt>
                <c:pt idx="58">
                  <c:v>9.299778576700609E-3</c:v>
                </c:pt>
                <c:pt idx="59">
                  <c:v>-0.12494083474202991</c:v>
                </c:pt>
                <c:pt idx="60">
                  <c:v>-0.23847146496511984</c:v>
                </c:pt>
                <c:pt idx="61">
                  <c:v>-0.21576533892050184</c:v>
                </c:pt>
                <c:pt idx="62">
                  <c:v>-0.11396204852265418</c:v>
                </c:pt>
                <c:pt idx="63">
                  <c:v>9.0517844813218798E-2</c:v>
                </c:pt>
                <c:pt idx="64">
                  <c:v>0.16711983048022672</c:v>
                </c:pt>
                <c:pt idx="65">
                  <c:v>0.30946977452917795</c:v>
                </c:pt>
                <c:pt idx="66">
                  <c:v>0.19356872455417734</c:v>
                </c:pt>
                <c:pt idx="67">
                  <c:v>-8.6140806171281586E-2</c:v>
                </c:pt>
                <c:pt idx="68">
                  <c:v>-0.20366372229232632</c:v>
                </c:pt>
                <c:pt idx="69">
                  <c:v>-0.25182067093640625</c:v>
                </c:pt>
                <c:pt idx="70">
                  <c:v>-0.17272350658317653</c:v>
                </c:pt>
                <c:pt idx="71">
                  <c:v>-8.2398038141948945E-2</c:v>
                </c:pt>
                <c:pt idx="72">
                  <c:v>0.13830051665436544</c:v>
                </c:pt>
                <c:pt idx="73">
                  <c:v>0.29462346134615852</c:v>
                </c:pt>
                <c:pt idx="74">
                  <c:v>0.35363443727530303</c:v>
                </c:pt>
                <c:pt idx="75">
                  <c:v>0.13904907026023197</c:v>
                </c:pt>
                <c:pt idx="76">
                  <c:v>-6.9298350039284723E-2</c:v>
                </c:pt>
                <c:pt idx="77">
                  <c:v>-0.21514154424894641</c:v>
                </c:pt>
                <c:pt idx="78">
                  <c:v>-0.2091531154020142</c:v>
                </c:pt>
                <c:pt idx="79">
                  <c:v>-0.19580390943072778</c:v>
                </c:pt>
                <c:pt idx="80">
                  <c:v>-6.7676483893240588E-2</c:v>
                </c:pt>
                <c:pt idx="81">
                  <c:v>0.1253255874860123</c:v>
                </c:pt>
                <c:pt idx="82">
                  <c:v>0.24284850360705704</c:v>
                </c:pt>
                <c:pt idx="83">
                  <c:v>0.35226208899788108</c:v>
                </c:pt>
                <c:pt idx="84">
                  <c:v>0.29350063093735873</c:v>
                </c:pt>
                <c:pt idx="85">
                  <c:v>-1.9893812052093944E-2</c:v>
                </c:pt>
                <c:pt idx="86">
                  <c:v>-0.13629389776433889</c:v>
                </c:pt>
                <c:pt idx="87">
                  <c:v>-0.26878788600271419</c:v>
                </c:pt>
                <c:pt idx="88">
                  <c:v>-0.27065927001738049</c:v>
                </c:pt>
                <c:pt idx="89">
                  <c:v>-0.21189781195685814</c:v>
                </c:pt>
                <c:pt idx="90">
                  <c:v>-7.5162019951905856E-2</c:v>
                </c:pt>
                <c:pt idx="91">
                  <c:v>8.7897907192685948E-2</c:v>
                </c:pt>
                <c:pt idx="92">
                  <c:v>0.23049736911025934</c:v>
                </c:pt>
                <c:pt idx="93">
                  <c:v>0.3460241422823267</c:v>
                </c:pt>
                <c:pt idx="94">
                  <c:v>0.26542987071736396</c:v>
                </c:pt>
                <c:pt idx="95">
                  <c:v>0.14740791885907484</c:v>
                </c:pt>
                <c:pt idx="96">
                  <c:v>6.3195638199090548E-2</c:v>
                </c:pt>
                <c:pt idx="97">
                  <c:v>-0.15962381848051233</c:v>
                </c:pt>
                <c:pt idx="98">
                  <c:v>-0.2902464227042213</c:v>
                </c:pt>
                <c:pt idx="99">
                  <c:v>-0.20977691007356963</c:v>
                </c:pt>
                <c:pt idx="100">
                  <c:v>-0.26342325182733739</c:v>
                </c:pt>
                <c:pt idx="101">
                  <c:v>-0.10772410180709978</c:v>
                </c:pt>
                <c:pt idx="102">
                  <c:v>6.6798409561677641E-3</c:v>
                </c:pt>
                <c:pt idx="103">
                  <c:v>0.12021047117925769</c:v>
                </c:pt>
                <c:pt idx="104">
                  <c:v>0.24484464655603444</c:v>
                </c:pt>
                <c:pt idx="105">
                  <c:v>0.30410514035380115</c:v>
                </c:pt>
                <c:pt idx="106">
                  <c:v>0.39505440346658421</c:v>
                </c:pt>
                <c:pt idx="107">
                  <c:v>0.26393276350563089</c:v>
                </c:pt>
                <c:pt idx="108">
                  <c:v>9.0767362681840963E-2</c:v>
                </c:pt>
                <c:pt idx="109">
                  <c:v>-8.8635984857503347E-2</c:v>
                </c:pt>
                <c:pt idx="110">
                  <c:v>-0.18008428370753074</c:v>
                </c:pt>
                <c:pt idx="111">
                  <c:v>-0.25169591200209512</c:v>
                </c:pt>
                <c:pt idx="112">
                  <c:v>-0.27951715435346774</c:v>
                </c:pt>
                <c:pt idx="113">
                  <c:v>-0.28325992238280034</c:v>
                </c:pt>
                <c:pt idx="114">
                  <c:v>-0.235851527344587</c:v>
                </c:pt>
                <c:pt idx="115">
                  <c:v>-0.14016142472798263</c:v>
                </c:pt>
                <c:pt idx="116">
                  <c:v>-6.9048832170662558E-2</c:v>
                </c:pt>
                <c:pt idx="117">
                  <c:v>7.6669603104688039E-2</c:v>
                </c:pt>
                <c:pt idx="118">
                  <c:v>0.21078545748910746</c:v>
                </c:pt>
                <c:pt idx="119">
                  <c:v>0.31720482845646542</c:v>
                </c:pt>
                <c:pt idx="120">
                  <c:v>0.41389300254755845</c:v>
                </c:pt>
                <c:pt idx="121">
                  <c:v>0.3518878121949478</c:v>
                </c:pt>
                <c:pt idx="122">
                  <c:v>0.33866336515797252</c:v>
                </c:pt>
                <c:pt idx="123">
                  <c:v>0.29637008642651375</c:v>
                </c:pt>
                <c:pt idx="124">
                  <c:v>0.26967167448394092</c:v>
                </c:pt>
                <c:pt idx="125">
                  <c:v>0.1284445608437895</c:v>
                </c:pt>
                <c:pt idx="126">
                  <c:v>-3.9231446870312561E-2</c:v>
                </c:pt>
                <c:pt idx="127">
                  <c:v>-0.1331749244065617</c:v>
                </c:pt>
                <c:pt idx="128">
                  <c:v>-0.26254993928715981</c:v>
                </c:pt>
                <c:pt idx="129">
                  <c:v>-0.27490107378395751</c:v>
                </c:pt>
                <c:pt idx="130">
                  <c:v>-0.27103354682031378</c:v>
                </c:pt>
                <c:pt idx="131">
                  <c:v>-0.25543868003142778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319904"/>
        <c:axId val="6599896"/>
      </c:scatterChart>
      <c:valAx>
        <c:axId val="9033199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9896"/>
        <c:crosses val="autoZero"/>
        <c:crossBetween val="midCat"/>
      </c:valAx>
      <c:valAx>
        <c:axId val="65998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33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11738857501569"/>
          <c:y val="0.10053822266830652"/>
          <c:w val="6.5988700564971747E-2"/>
          <c:h val="8.0790511598976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0"/>
          <c:order val="0"/>
          <c:tx>
            <c:v>測定1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Sheet3!$B$3:$B$35</c:f>
              <c:numCache>
                <c:formatCode>General</c:formatCode>
                <c:ptCount val="33"/>
                <c:pt idx="0">
                  <c:v>42.559999999999896</c:v>
                </c:pt>
                <c:pt idx="1">
                  <c:v>41.229999999999897</c:v>
                </c:pt>
                <c:pt idx="2">
                  <c:v>39.899999999999899</c:v>
                </c:pt>
                <c:pt idx="3">
                  <c:v>38.569999999999894</c:v>
                </c:pt>
                <c:pt idx="4">
                  <c:v>37.239999999999895</c:v>
                </c:pt>
                <c:pt idx="5">
                  <c:v>35.90999999999989</c:v>
                </c:pt>
                <c:pt idx="6">
                  <c:v>34.579999999999892</c:v>
                </c:pt>
                <c:pt idx="7">
                  <c:v>33.249999999999893</c:v>
                </c:pt>
                <c:pt idx="8">
                  <c:v>31.919999999999895</c:v>
                </c:pt>
                <c:pt idx="9">
                  <c:v>30.589999999999897</c:v>
                </c:pt>
                <c:pt idx="10">
                  <c:v>29.259999999999899</c:v>
                </c:pt>
                <c:pt idx="11">
                  <c:v>27.929999999999893</c:v>
                </c:pt>
                <c:pt idx="12">
                  <c:v>26.599999999999895</c:v>
                </c:pt>
                <c:pt idx="13">
                  <c:v>25.269999999999897</c:v>
                </c:pt>
                <c:pt idx="14">
                  <c:v>23.939999999999898</c:v>
                </c:pt>
                <c:pt idx="15">
                  <c:v>22.609999999999893</c:v>
                </c:pt>
                <c:pt idx="16">
                  <c:v>21.279999999999895</c:v>
                </c:pt>
                <c:pt idx="17">
                  <c:v>19.949999999999896</c:v>
                </c:pt>
                <c:pt idx="18">
                  <c:v>18.619999999999898</c:v>
                </c:pt>
                <c:pt idx="19">
                  <c:v>17.289999999999893</c:v>
                </c:pt>
                <c:pt idx="20">
                  <c:v>15.959999999999894</c:v>
                </c:pt>
                <c:pt idx="21">
                  <c:v>14.629999999999896</c:v>
                </c:pt>
                <c:pt idx="22">
                  <c:v>13.299999999999891</c:v>
                </c:pt>
                <c:pt idx="23">
                  <c:v>11.969999999999892</c:v>
                </c:pt>
                <c:pt idx="24">
                  <c:v>10.639999999999894</c:v>
                </c:pt>
                <c:pt idx="25">
                  <c:v>9.3099999999999952</c:v>
                </c:pt>
                <c:pt idx="26">
                  <c:v>7.9799999999999969</c:v>
                </c:pt>
                <c:pt idx="27">
                  <c:v>6.6499999999999915</c:v>
                </c:pt>
                <c:pt idx="28">
                  <c:v>5.3199999999999932</c:v>
                </c:pt>
                <c:pt idx="29">
                  <c:v>3.9899999999999949</c:v>
                </c:pt>
                <c:pt idx="30">
                  <c:v>2.6599999999999966</c:v>
                </c:pt>
                <c:pt idx="31">
                  <c:v>1.3299999999999912</c:v>
                </c:pt>
                <c:pt idx="32">
                  <c:v>0</c:v>
                </c:pt>
              </c:numCache>
            </c:numRef>
          </c:xVal>
          <c:yVal>
            <c:numRef>
              <c:f>Sheet3!$C$3:$C$35</c:f>
              <c:numCache>
                <c:formatCode>General</c:formatCode>
                <c:ptCount val="33"/>
                <c:pt idx="0">
                  <c:v>-0.15812241591860896</c:v>
                </c:pt>
                <c:pt idx="1">
                  <c:v>7.7270987525201021E-2</c:v>
                </c:pt>
                <c:pt idx="2">
                  <c:v>-0.11643664911679494</c:v>
                </c:pt>
                <c:pt idx="3">
                  <c:v>0.11458412144570589</c:v>
                </c:pt>
                <c:pt idx="4">
                  <c:v>-0.15170922102602219</c:v>
                </c:pt>
                <c:pt idx="5">
                  <c:v>0.16705571602141586</c:v>
                </c:pt>
                <c:pt idx="6">
                  <c:v>-0.18625302078836459</c:v>
                </c:pt>
                <c:pt idx="7">
                  <c:v>0.2348315256817079</c:v>
                </c:pt>
                <c:pt idx="8">
                  <c:v>-0.15127195773789129</c:v>
                </c:pt>
                <c:pt idx="9">
                  <c:v>0.17507220963714934</c:v>
                </c:pt>
                <c:pt idx="10">
                  <c:v>-0.31830653380390134</c:v>
                </c:pt>
                <c:pt idx="11">
                  <c:v>0.18862737156920772</c:v>
                </c:pt>
                <c:pt idx="12">
                  <c:v>-0.28026462773651162</c:v>
                </c:pt>
                <c:pt idx="13">
                  <c:v>0.27156164188470489</c:v>
                </c:pt>
                <c:pt idx="14">
                  <c:v>-0.27370567841454785</c:v>
                </c:pt>
                <c:pt idx="15">
                  <c:v>0.30639695050580124</c:v>
                </c:pt>
                <c:pt idx="16">
                  <c:v>-0.30795796931813629</c:v>
                </c:pt>
                <c:pt idx="17">
                  <c:v>0.36061759823403483</c:v>
                </c:pt>
                <c:pt idx="18">
                  <c:v>-0.35066401712558914</c:v>
                </c:pt>
                <c:pt idx="19">
                  <c:v>0.34312706670879817</c:v>
                </c:pt>
                <c:pt idx="20">
                  <c:v>-0.32311642997334145</c:v>
                </c:pt>
                <c:pt idx="21">
                  <c:v>0.41061136751033628</c:v>
                </c:pt>
                <c:pt idx="22">
                  <c:v>-0.33652583747602288</c:v>
                </c:pt>
                <c:pt idx="23">
                  <c:v>0.391080273973822</c:v>
                </c:pt>
                <c:pt idx="24">
                  <c:v>-0.3236994476908493</c:v>
                </c:pt>
                <c:pt idx="25">
                  <c:v>0.37796237532989452</c:v>
                </c:pt>
                <c:pt idx="26">
                  <c:v>-0.33229895902409068</c:v>
                </c:pt>
                <c:pt idx="27">
                  <c:v>0.48611216192760787</c:v>
                </c:pt>
                <c:pt idx="28">
                  <c:v>-0.30679193388312054</c:v>
                </c:pt>
                <c:pt idx="29">
                  <c:v>0.46949615697863301</c:v>
                </c:pt>
                <c:pt idx="30">
                  <c:v>-0.29469431624483183</c:v>
                </c:pt>
                <c:pt idx="31">
                  <c:v>0.49281686567894856</c:v>
                </c:pt>
                <c:pt idx="32">
                  <c:v>-0.3121848477700685</c:v>
                </c:pt>
              </c:numCache>
            </c:numRef>
          </c:yVal>
          <c:smooth val="1"/>
        </c:ser>
        <c:ser>
          <c:idx val="1"/>
          <c:order val="1"/>
          <c:tx>
            <c:v>測定2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Sheet3!$F$3:$F$35</c:f>
              <c:numCache>
                <c:formatCode>General</c:formatCode>
                <c:ptCount val="33"/>
                <c:pt idx="0">
                  <c:v>42.116666666666596</c:v>
                </c:pt>
                <c:pt idx="1">
                  <c:v>41.229999999999897</c:v>
                </c:pt>
                <c:pt idx="2">
                  <c:v>39.456666666666599</c:v>
                </c:pt>
                <c:pt idx="3">
                  <c:v>37.904999999999895</c:v>
                </c:pt>
                <c:pt idx="4">
                  <c:v>37.239999999999895</c:v>
                </c:pt>
                <c:pt idx="5">
                  <c:v>35.90999999999989</c:v>
                </c:pt>
                <c:pt idx="6">
                  <c:v>34.247499999999896</c:v>
                </c:pt>
                <c:pt idx="7">
                  <c:v>33.582499999999897</c:v>
                </c:pt>
                <c:pt idx="8">
                  <c:v>31.919999999999895</c:v>
                </c:pt>
                <c:pt idx="9">
                  <c:v>30.589999999999897</c:v>
                </c:pt>
                <c:pt idx="10">
                  <c:v>28.816666666666592</c:v>
                </c:pt>
                <c:pt idx="11">
                  <c:v>27.486666666666594</c:v>
                </c:pt>
                <c:pt idx="12">
                  <c:v>26.267499999999892</c:v>
                </c:pt>
                <c:pt idx="13">
                  <c:v>25.269999999999897</c:v>
                </c:pt>
                <c:pt idx="14">
                  <c:v>23.939999999999898</c:v>
                </c:pt>
                <c:pt idx="15">
                  <c:v>22.609999999999893</c:v>
                </c:pt>
                <c:pt idx="16">
                  <c:v>21.279999999999895</c:v>
                </c:pt>
                <c:pt idx="17">
                  <c:v>19.506666666666597</c:v>
                </c:pt>
                <c:pt idx="18">
                  <c:v>18.353999999999893</c:v>
                </c:pt>
                <c:pt idx="19">
                  <c:v>17.289999999999893</c:v>
                </c:pt>
                <c:pt idx="20">
                  <c:v>16.292499999999894</c:v>
                </c:pt>
                <c:pt idx="21">
                  <c:v>14.629999999999896</c:v>
                </c:pt>
                <c:pt idx="22">
                  <c:v>13.033999999999892</c:v>
                </c:pt>
                <c:pt idx="23">
                  <c:v>11.703999999999894</c:v>
                </c:pt>
                <c:pt idx="24">
                  <c:v>10.905999999999892</c:v>
                </c:pt>
                <c:pt idx="25">
                  <c:v>9.0883333333332956</c:v>
                </c:pt>
                <c:pt idx="26">
                  <c:v>7.9799999999999969</c:v>
                </c:pt>
                <c:pt idx="27">
                  <c:v>6.6499999999999915</c:v>
                </c:pt>
                <c:pt idx="28">
                  <c:v>5.3199999999999932</c:v>
                </c:pt>
                <c:pt idx="29">
                  <c:v>3.7683333333332953</c:v>
                </c:pt>
                <c:pt idx="30">
                  <c:v>2.4181818181818002</c:v>
                </c:pt>
                <c:pt idx="31">
                  <c:v>1.5718181818180952</c:v>
                </c:pt>
                <c:pt idx="32">
                  <c:v>0.29555555555548807</c:v>
                </c:pt>
              </c:numCache>
            </c:numRef>
          </c:xVal>
          <c:yVal>
            <c:numRef>
              <c:f>Sheet3!$G$3:$G$35</c:f>
              <c:numCache>
                <c:formatCode>General</c:formatCode>
                <c:ptCount val="33"/>
                <c:pt idx="0">
                  <c:v>-0.11084307516487697</c:v>
                </c:pt>
                <c:pt idx="1">
                  <c:v>6.6564129425489921E-2</c:v>
                </c:pt>
                <c:pt idx="2">
                  <c:v>-7.0421180448084514E-2</c:v>
                </c:pt>
                <c:pt idx="3">
                  <c:v>8.1285683674198292E-2</c:v>
                </c:pt>
                <c:pt idx="4">
                  <c:v>-0.13916335325349391</c:v>
                </c:pt>
                <c:pt idx="5">
                  <c:v>0.1058631937334826</c:v>
                </c:pt>
                <c:pt idx="6">
                  <c:v>-0.18806885550344035</c:v>
                </c:pt>
                <c:pt idx="7">
                  <c:v>0.23636103902288047</c:v>
                </c:pt>
                <c:pt idx="8">
                  <c:v>-0.22923930382609933</c:v>
                </c:pt>
                <c:pt idx="9">
                  <c:v>0.19494107283159931</c:v>
                </c:pt>
                <c:pt idx="10">
                  <c:v>-0.18781933763481817</c:v>
                </c:pt>
                <c:pt idx="11">
                  <c:v>0.20891407347444116</c:v>
                </c:pt>
                <c:pt idx="12">
                  <c:v>-0.17035308683126588</c:v>
                </c:pt>
                <c:pt idx="13">
                  <c:v>0.17897192923978006</c:v>
                </c:pt>
                <c:pt idx="14">
                  <c:v>-0.23984381324254181</c:v>
                </c:pt>
                <c:pt idx="15">
                  <c:v>0.27079450489274071</c:v>
                </c:pt>
                <c:pt idx="16">
                  <c:v>-0.21776148186947925</c:v>
                </c:pt>
                <c:pt idx="17">
                  <c:v>0.26730125473203026</c:v>
                </c:pt>
                <c:pt idx="18">
                  <c:v>-0.20690745458441462</c:v>
                </c:pt>
                <c:pt idx="19">
                  <c:v>0.25669674531558778</c:v>
                </c:pt>
                <c:pt idx="20">
                  <c:v>-0.23847146496511984</c:v>
                </c:pt>
                <c:pt idx="21">
                  <c:v>0.30946977452917795</c:v>
                </c:pt>
                <c:pt idx="22">
                  <c:v>-0.25182067093640625</c:v>
                </c:pt>
                <c:pt idx="23">
                  <c:v>0.35363443727530303</c:v>
                </c:pt>
                <c:pt idx="24">
                  <c:v>-0.21514154424894641</c:v>
                </c:pt>
                <c:pt idx="25">
                  <c:v>0.35226208899788108</c:v>
                </c:pt>
                <c:pt idx="26">
                  <c:v>-0.27065927001738049</c:v>
                </c:pt>
                <c:pt idx="27">
                  <c:v>0.3460241422823267</c:v>
                </c:pt>
                <c:pt idx="28">
                  <c:v>-0.2902464227042213</c:v>
                </c:pt>
                <c:pt idx="29">
                  <c:v>0.39505440346658421</c:v>
                </c:pt>
                <c:pt idx="30">
                  <c:v>-0.28325992238280034</c:v>
                </c:pt>
                <c:pt idx="31">
                  <c:v>0.41389300254755845</c:v>
                </c:pt>
                <c:pt idx="32">
                  <c:v>-0.27490107378395751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037200"/>
        <c:axId val="7367832"/>
      </c:scatterChart>
      <c:valAx>
        <c:axId val="732037200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67832"/>
        <c:crosses val="autoZero"/>
        <c:crossBetween val="midCat"/>
      </c:valAx>
      <c:valAx>
        <c:axId val="73678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203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11738857501569"/>
          <c:y val="0.10053822266830652"/>
          <c:w val="0.20880279010071484"/>
          <c:h val="0.100671845549507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'比較(ボツ）'!$B$2:$B$34</c:f>
              <c:numCache>
                <c:formatCode>General</c:formatCode>
                <c:ptCount val="33"/>
                <c:pt idx="0">
                  <c:v>43.889999999999894</c:v>
                </c:pt>
                <c:pt idx="1">
                  <c:v>42.559999999999896</c:v>
                </c:pt>
                <c:pt idx="2">
                  <c:v>41.229999999999897</c:v>
                </c:pt>
                <c:pt idx="3">
                  <c:v>39.899999999999892</c:v>
                </c:pt>
                <c:pt idx="4">
                  <c:v>38.569999999999894</c:v>
                </c:pt>
                <c:pt idx="5">
                  <c:v>37.239999999999888</c:v>
                </c:pt>
                <c:pt idx="6">
                  <c:v>35.90999999999989</c:v>
                </c:pt>
                <c:pt idx="7">
                  <c:v>34.579999999999892</c:v>
                </c:pt>
                <c:pt idx="8">
                  <c:v>33.249999999999893</c:v>
                </c:pt>
                <c:pt idx="9">
                  <c:v>31.919999999999895</c:v>
                </c:pt>
                <c:pt idx="10">
                  <c:v>30.589999999999897</c:v>
                </c:pt>
                <c:pt idx="11">
                  <c:v>29.259999999999891</c:v>
                </c:pt>
                <c:pt idx="12">
                  <c:v>27.929999999999893</c:v>
                </c:pt>
                <c:pt idx="13">
                  <c:v>26.599999999999895</c:v>
                </c:pt>
                <c:pt idx="14">
                  <c:v>25.269999999999897</c:v>
                </c:pt>
                <c:pt idx="15">
                  <c:v>23.939999999999891</c:v>
                </c:pt>
                <c:pt idx="16">
                  <c:v>22.609999999999893</c:v>
                </c:pt>
                <c:pt idx="17">
                  <c:v>21.279999999999895</c:v>
                </c:pt>
                <c:pt idx="18">
                  <c:v>19.949999999999896</c:v>
                </c:pt>
                <c:pt idx="19">
                  <c:v>18.619999999999891</c:v>
                </c:pt>
                <c:pt idx="20">
                  <c:v>15.959999999999894</c:v>
                </c:pt>
                <c:pt idx="21">
                  <c:v>14.629999999999896</c:v>
                </c:pt>
                <c:pt idx="22">
                  <c:v>13.299999999999891</c:v>
                </c:pt>
                <c:pt idx="23">
                  <c:v>11.969999999999892</c:v>
                </c:pt>
                <c:pt idx="24">
                  <c:v>10.639999999999894</c:v>
                </c:pt>
                <c:pt idx="25">
                  <c:v>9.3099999999999952</c:v>
                </c:pt>
                <c:pt idx="26">
                  <c:v>7.9799999999999969</c:v>
                </c:pt>
                <c:pt idx="27">
                  <c:v>6.6499999999999915</c:v>
                </c:pt>
                <c:pt idx="28">
                  <c:v>5.3199999999999932</c:v>
                </c:pt>
                <c:pt idx="29">
                  <c:v>3.9899999999999949</c:v>
                </c:pt>
                <c:pt idx="30">
                  <c:v>2.6599999999999966</c:v>
                </c:pt>
                <c:pt idx="31">
                  <c:v>1.3299999999999912</c:v>
                </c:pt>
                <c:pt idx="32">
                  <c:v>0</c:v>
                </c:pt>
              </c:numCache>
            </c:numRef>
          </c:xVal>
          <c:yVal>
            <c:numRef>
              <c:f>'比較(ボツ）'!$C$2:$C$34</c:f>
              <c:numCache>
                <c:formatCode>General</c:formatCode>
                <c:ptCount val="33"/>
                <c:pt idx="0">
                  <c:v>-0.15812241591860896</c:v>
                </c:pt>
                <c:pt idx="1">
                  <c:v>7.7270987525201021E-2</c:v>
                </c:pt>
                <c:pt idx="2">
                  <c:v>-0.11643664911679494</c:v>
                </c:pt>
                <c:pt idx="3">
                  <c:v>0.11458412144570589</c:v>
                </c:pt>
                <c:pt idx="4">
                  <c:v>-0.15170922102602219</c:v>
                </c:pt>
                <c:pt idx="5">
                  <c:v>0.16705571602141586</c:v>
                </c:pt>
                <c:pt idx="6">
                  <c:v>-0.18625302078836459</c:v>
                </c:pt>
                <c:pt idx="7">
                  <c:v>0.2348315256817079</c:v>
                </c:pt>
                <c:pt idx="8">
                  <c:v>-0.15127195773789129</c:v>
                </c:pt>
                <c:pt idx="9">
                  <c:v>0.17507220963714934</c:v>
                </c:pt>
                <c:pt idx="10">
                  <c:v>-0.31830653380390134</c:v>
                </c:pt>
                <c:pt idx="11">
                  <c:v>0.18862737156920772</c:v>
                </c:pt>
                <c:pt idx="12">
                  <c:v>-0.28026462773651162</c:v>
                </c:pt>
                <c:pt idx="13">
                  <c:v>0.27156164188470489</c:v>
                </c:pt>
                <c:pt idx="14">
                  <c:v>-0.27370567841454785</c:v>
                </c:pt>
                <c:pt idx="15">
                  <c:v>0.30639695050580124</c:v>
                </c:pt>
                <c:pt idx="16">
                  <c:v>-0.30795796931813629</c:v>
                </c:pt>
                <c:pt idx="17">
                  <c:v>0.36061759823403483</c:v>
                </c:pt>
                <c:pt idx="18">
                  <c:v>-0.35066401712558914</c:v>
                </c:pt>
                <c:pt idx="19">
                  <c:v>0.34312706670879817</c:v>
                </c:pt>
                <c:pt idx="20">
                  <c:v>-0.32311642997334145</c:v>
                </c:pt>
                <c:pt idx="21">
                  <c:v>0.41061136751033628</c:v>
                </c:pt>
                <c:pt idx="22">
                  <c:v>-0.33652583747602288</c:v>
                </c:pt>
                <c:pt idx="23">
                  <c:v>0.391080273973822</c:v>
                </c:pt>
                <c:pt idx="24">
                  <c:v>-0.3236994476908493</c:v>
                </c:pt>
                <c:pt idx="25">
                  <c:v>0.37796237532989452</c:v>
                </c:pt>
                <c:pt idx="26">
                  <c:v>-0.33229895902409068</c:v>
                </c:pt>
                <c:pt idx="27">
                  <c:v>0.48611216192760787</c:v>
                </c:pt>
                <c:pt idx="28">
                  <c:v>-0.30679193388312054</c:v>
                </c:pt>
                <c:pt idx="29">
                  <c:v>0.46949615697863301</c:v>
                </c:pt>
                <c:pt idx="30">
                  <c:v>-0.29469431624483183</c:v>
                </c:pt>
                <c:pt idx="31">
                  <c:v>0.49281686567894856</c:v>
                </c:pt>
                <c:pt idx="32">
                  <c:v>-0.3121848477700685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931384"/>
        <c:axId val="7399329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'比較(ボツ）'!$B$2:$B$34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43.889999999999894</c:v>
                      </c:pt>
                      <c:pt idx="1">
                        <c:v>42.559999999999896</c:v>
                      </c:pt>
                      <c:pt idx="2">
                        <c:v>41.229999999999897</c:v>
                      </c:pt>
                      <c:pt idx="3">
                        <c:v>39.899999999999892</c:v>
                      </c:pt>
                      <c:pt idx="4">
                        <c:v>38.569999999999894</c:v>
                      </c:pt>
                      <c:pt idx="5">
                        <c:v>37.239999999999888</c:v>
                      </c:pt>
                      <c:pt idx="6">
                        <c:v>35.90999999999989</c:v>
                      </c:pt>
                      <c:pt idx="7">
                        <c:v>34.579999999999892</c:v>
                      </c:pt>
                      <c:pt idx="8">
                        <c:v>33.249999999999893</c:v>
                      </c:pt>
                      <c:pt idx="9">
                        <c:v>31.919999999999895</c:v>
                      </c:pt>
                      <c:pt idx="10">
                        <c:v>30.589999999999897</c:v>
                      </c:pt>
                      <c:pt idx="11">
                        <c:v>29.259999999999891</c:v>
                      </c:pt>
                      <c:pt idx="12">
                        <c:v>27.929999999999893</c:v>
                      </c:pt>
                      <c:pt idx="13">
                        <c:v>26.599999999999895</c:v>
                      </c:pt>
                      <c:pt idx="14">
                        <c:v>25.269999999999897</c:v>
                      </c:pt>
                      <c:pt idx="15">
                        <c:v>23.939999999999891</c:v>
                      </c:pt>
                      <c:pt idx="16">
                        <c:v>22.609999999999893</c:v>
                      </c:pt>
                      <c:pt idx="17">
                        <c:v>21.279999999999895</c:v>
                      </c:pt>
                      <c:pt idx="18">
                        <c:v>19.949999999999896</c:v>
                      </c:pt>
                      <c:pt idx="19">
                        <c:v>18.619999999999891</c:v>
                      </c:pt>
                      <c:pt idx="20">
                        <c:v>15.959999999999894</c:v>
                      </c:pt>
                      <c:pt idx="21">
                        <c:v>14.629999999999896</c:v>
                      </c:pt>
                      <c:pt idx="22">
                        <c:v>13.299999999999891</c:v>
                      </c:pt>
                      <c:pt idx="23">
                        <c:v>11.969999999999892</c:v>
                      </c:pt>
                      <c:pt idx="24">
                        <c:v>10.639999999999894</c:v>
                      </c:pt>
                      <c:pt idx="25">
                        <c:v>9.3099999999999952</c:v>
                      </c:pt>
                      <c:pt idx="26">
                        <c:v>7.9799999999999969</c:v>
                      </c:pt>
                      <c:pt idx="27">
                        <c:v>6.6499999999999915</c:v>
                      </c:pt>
                      <c:pt idx="28">
                        <c:v>5.3199999999999932</c:v>
                      </c:pt>
                      <c:pt idx="29">
                        <c:v>3.9899999999999949</c:v>
                      </c:pt>
                      <c:pt idx="30">
                        <c:v>2.6599999999999966</c:v>
                      </c:pt>
                      <c:pt idx="31">
                        <c:v>1.3299999999999912</c:v>
                      </c:pt>
                      <c:pt idx="32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'比較(ボツ）'!$D$2:$D$34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-3.5738196709602099E-2</c:v>
                      </c:pt>
                      <c:pt idx="1">
                        <c:v>6.6564129425489921E-2</c:v>
                      </c:pt>
                      <c:pt idx="2">
                        <c:v>-5.5824385133687239E-2</c:v>
                      </c:pt>
                      <c:pt idx="3">
                        <c:v>4.4606556986738467E-2</c:v>
                      </c:pt>
                      <c:pt idx="4">
                        <c:v>-0.13916335325349391</c:v>
                      </c:pt>
                      <c:pt idx="5">
                        <c:v>0.1058631937334826</c:v>
                      </c:pt>
                      <c:pt idx="6">
                        <c:v>-0.1422823266112711</c:v>
                      </c:pt>
                      <c:pt idx="7">
                        <c:v>0.15676483893240642</c:v>
                      </c:pt>
                      <c:pt idx="8">
                        <c:v>-0.22923930382609933</c:v>
                      </c:pt>
                      <c:pt idx="9">
                        <c:v>0.19494107283159931</c:v>
                      </c:pt>
                      <c:pt idx="10">
                        <c:v>-0.15226304135615815</c:v>
                      </c:pt>
                      <c:pt idx="11">
                        <c:v>7.5546772695888248E-2</c:v>
                      </c:pt>
                      <c:pt idx="12">
                        <c:v>-0.12494083474202991</c:v>
                      </c:pt>
                      <c:pt idx="13">
                        <c:v>0.17897192923978006</c:v>
                      </c:pt>
                      <c:pt idx="14">
                        <c:v>-0.23984381324254181</c:v>
                      </c:pt>
                      <c:pt idx="15">
                        <c:v>0.27079450489274071</c:v>
                      </c:pt>
                      <c:pt idx="16">
                        <c:v>-0.21776148186947925</c:v>
                      </c:pt>
                      <c:pt idx="17">
                        <c:v>0.15439441918049576</c:v>
                      </c:pt>
                      <c:pt idx="18">
                        <c:v>-0.19780005237970522</c:v>
                      </c:pt>
                      <c:pt idx="19">
                        <c:v>0.25669674531558778</c:v>
                      </c:pt>
                      <c:pt idx="20">
                        <c:v>-0.21576533892050184</c:v>
                      </c:pt>
                      <c:pt idx="21">
                        <c:v>0.30946977452917795</c:v>
                      </c:pt>
                      <c:pt idx="22">
                        <c:v>-0.20366372229232632</c:v>
                      </c:pt>
                      <c:pt idx="23">
                        <c:v>0.29462346134615852</c:v>
                      </c:pt>
                      <c:pt idx="24">
                        <c:v>-0.2091531154020142</c:v>
                      </c:pt>
                      <c:pt idx="25">
                        <c:v>0.24284850360705704</c:v>
                      </c:pt>
                      <c:pt idx="26">
                        <c:v>-0.27065927001738049</c:v>
                      </c:pt>
                      <c:pt idx="27">
                        <c:v>0.3460241422823267</c:v>
                      </c:pt>
                      <c:pt idx="28">
                        <c:v>-0.2902464227042213</c:v>
                      </c:pt>
                      <c:pt idx="29">
                        <c:v>0.30410514035380115</c:v>
                      </c:pt>
                      <c:pt idx="30">
                        <c:v>-0.25169591200209512</c:v>
                      </c:pt>
                      <c:pt idx="31">
                        <c:v>0.33866336515797252</c:v>
                      </c:pt>
                      <c:pt idx="32">
                        <c:v>-0.25543868003142778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73993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9932952"/>
        <c:crosses val="autoZero"/>
        <c:crossBetween val="midCat"/>
      </c:valAx>
      <c:valAx>
        <c:axId val="73993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993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'比較(ボツ）'!$B$2:$B$34</c:f>
              <c:numCache>
                <c:formatCode>General</c:formatCode>
                <c:ptCount val="33"/>
                <c:pt idx="0">
                  <c:v>43.889999999999894</c:v>
                </c:pt>
                <c:pt idx="1">
                  <c:v>42.559999999999896</c:v>
                </c:pt>
                <c:pt idx="2">
                  <c:v>41.229999999999897</c:v>
                </c:pt>
                <c:pt idx="3">
                  <c:v>39.899999999999892</c:v>
                </c:pt>
                <c:pt idx="4">
                  <c:v>38.569999999999894</c:v>
                </c:pt>
                <c:pt idx="5">
                  <c:v>37.239999999999888</c:v>
                </c:pt>
                <c:pt idx="6">
                  <c:v>35.90999999999989</c:v>
                </c:pt>
                <c:pt idx="7">
                  <c:v>34.579999999999892</c:v>
                </c:pt>
                <c:pt idx="8">
                  <c:v>33.249999999999893</c:v>
                </c:pt>
                <c:pt idx="9">
                  <c:v>31.919999999999895</c:v>
                </c:pt>
                <c:pt idx="10">
                  <c:v>30.589999999999897</c:v>
                </c:pt>
                <c:pt idx="11">
                  <c:v>29.259999999999891</c:v>
                </c:pt>
                <c:pt idx="12">
                  <c:v>27.929999999999893</c:v>
                </c:pt>
                <c:pt idx="13">
                  <c:v>26.599999999999895</c:v>
                </c:pt>
                <c:pt idx="14">
                  <c:v>25.269999999999897</c:v>
                </c:pt>
                <c:pt idx="15">
                  <c:v>23.939999999999891</c:v>
                </c:pt>
                <c:pt idx="16">
                  <c:v>22.609999999999893</c:v>
                </c:pt>
                <c:pt idx="17">
                  <c:v>21.279999999999895</c:v>
                </c:pt>
                <c:pt idx="18">
                  <c:v>19.949999999999896</c:v>
                </c:pt>
                <c:pt idx="19">
                  <c:v>18.619999999999891</c:v>
                </c:pt>
                <c:pt idx="20">
                  <c:v>15.959999999999894</c:v>
                </c:pt>
                <c:pt idx="21">
                  <c:v>14.629999999999896</c:v>
                </c:pt>
                <c:pt idx="22">
                  <c:v>13.299999999999891</c:v>
                </c:pt>
                <c:pt idx="23">
                  <c:v>11.969999999999892</c:v>
                </c:pt>
                <c:pt idx="24">
                  <c:v>10.639999999999894</c:v>
                </c:pt>
                <c:pt idx="25">
                  <c:v>9.3099999999999952</c:v>
                </c:pt>
                <c:pt idx="26">
                  <c:v>7.9799999999999969</c:v>
                </c:pt>
                <c:pt idx="27">
                  <c:v>6.6499999999999915</c:v>
                </c:pt>
                <c:pt idx="28">
                  <c:v>5.3199999999999932</c:v>
                </c:pt>
                <c:pt idx="29">
                  <c:v>3.9899999999999949</c:v>
                </c:pt>
                <c:pt idx="30">
                  <c:v>2.6599999999999966</c:v>
                </c:pt>
                <c:pt idx="31">
                  <c:v>1.3299999999999912</c:v>
                </c:pt>
                <c:pt idx="32">
                  <c:v>0</c:v>
                </c:pt>
              </c:numCache>
            </c:numRef>
          </c:xVal>
          <c:yVal>
            <c:numRef>
              <c:f>'比較(ボツ）'!$D$2:$D$34</c:f>
              <c:numCache>
                <c:formatCode>General</c:formatCode>
                <c:ptCount val="33"/>
                <c:pt idx="0">
                  <c:v>-3.5738196709602099E-2</c:v>
                </c:pt>
                <c:pt idx="1">
                  <c:v>6.6564129425489921E-2</c:v>
                </c:pt>
                <c:pt idx="2">
                  <c:v>-5.5824385133687239E-2</c:v>
                </c:pt>
                <c:pt idx="3">
                  <c:v>4.4606556986738467E-2</c:v>
                </c:pt>
                <c:pt idx="4">
                  <c:v>-0.13916335325349391</c:v>
                </c:pt>
                <c:pt idx="5">
                  <c:v>0.1058631937334826</c:v>
                </c:pt>
                <c:pt idx="6">
                  <c:v>-0.1422823266112711</c:v>
                </c:pt>
                <c:pt idx="7">
                  <c:v>0.15676483893240642</c:v>
                </c:pt>
                <c:pt idx="8">
                  <c:v>-0.22923930382609933</c:v>
                </c:pt>
                <c:pt idx="9">
                  <c:v>0.19494107283159931</c:v>
                </c:pt>
                <c:pt idx="10">
                  <c:v>-0.15226304135615815</c:v>
                </c:pt>
                <c:pt idx="11">
                  <c:v>7.5546772695888248E-2</c:v>
                </c:pt>
                <c:pt idx="12">
                  <c:v>-0.12494083474202991</c:v>
                </c:pt>
                <c:pt idx="13">
                  <c:v>0.17897192923978006</c:v>
                </c:pt>
                <c:pt idx="14">
                  <c:v>-0.23984381324254181</c:v>
                </c:pt>
                <c:pt idx="15">
                  <c:v>0.27079450489274071</c:v>
                </c:pt>
                <c:pt idx="16">
                  <c:v>-0.21776148186947925</c:v>
                </c:pt>
                <c:pt idx="17">
                  <c:v>0.15439441918049576</c:v>
                </c:pt>
                <c:pt idx="18">
                  <c:v>-0.19780005237970522</c:v>
                </c:pt>
                <c:pt idx="19">
                  <c:v>0.25669674531558778</c:v>
                </c:pt>
                <c:pt idx="20">
                  <c:v>-0.21576533892050184</c:v>
                </c:pt>
                <c:pt idx="21">
                  <c:v>0.30946977452917795</c:v>
                </c:pt>
                <c:pt idx="22">
                  <c:v>-0.20366372229232632</c:v>
                </c:pt>
                <c:pt idx="23">
                  <c:v>0.29462346134615852</c:v>
                </c:pt>
                <c:pt idx="24">
                  <c:v>-0.2091531154020142</c:v>
                </c:pt>
                <c:pt idx="25">
                  <c:v>0.24284850360705704</c:v>
                </c:pt>
                <c:pt idx="26">
                  <c:v>-0.27065927001738049</c:v>
                </c:pt>
                <c:pt idx="27">
                  <c:v>0.3460241422823267</c:v>
                </c:pt>
                <c:pt idx="28">
                  <c:v>-0.2902464227042213</c:v>
                </c:pt>
                <c:pt idx="29">
                  <c:v>0.30410514035380115</c:v>
                </c:pt>
                <c:pt idx="30">
                  <c:v>-0.25169591200209512</c:v>
                </c:pt>
                <c:pt idx="31">
                  <c:v>0.33866336515797252</c:v>
                </c:pt>
                <c:pt idx="32">
                  <c:v>-0.25543868003142778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934912"/>
        <c:axId val="739931776"/>
      </c:scatterChart>
      <c:valAx>
        <c:axId val="73993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9931776"/>
        <c:crosses val="autoZero"/>
        <c:crossBetween val="midCat"/>
      </c:valAx>
      <c:valAx>
        <c:axId val="7399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993491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625929</xdr:colOff>
      <xdr:row>4</xdr:row>
      <xdr:rowOff>122465</xdr:rowOff>
    </xdr:from>
    <xdr:to>
      <xdr:col>22</xdr:col>
      <xdr:colOff>299358</xdr:colOff>
      <xdr:row>42</xdr:row>
      <xdr:rowOff>40822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2</xdr:row>
      <xdr:rowOff>76200</xdr:rowOff>
    </xdr:from>
    <xdr:to>
      <xdr:col>23</xdr:col>
      <xdr:colOff>390525</xdr:colOff>
      <xdr:row>34</xdr:row>
      <xdr:rowOff>85724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3</xdr:row>
      <xdr:rowOff>76200</xdr:rowOff>
    </xdr:from>
    <xdr:to>
      <xdr:col>21</xdr:col>
      <xdr:colOff>600075</xdr:colOff>
      <xdr:row>34</xdr:row>
      <xdr:rowOff>66675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20706</xdr:colOff>
      <xdr:row>1</xdr:row>
      <xdr:rowOff>149087</xdr:rowOff>
    </xdr:from>
    <xdr:to>
      <xdr:col>18</xdr:col>
      <xdr:colOff>444775</xdr:colOff>
      <xdr:row>29</xdr:row>
      <xdr:rowOff>81170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561974</xdr:colOff>
      <xdr:row>2</xdr:row>
      <xdr:rowOff>114300</xdr:rowOff>
    </xdr:from>
    <xdr:to>
      <xdr:col>19</xdr:col>
      <xdr:colOff>285749</xdr:colOff>
      <xdr:row>18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19</xdr:row>
      <xdr:rowOff>38100</xdr:rowOff>
    </xdr:from>
    <xdr:to>
      <xdr:col>18</xdr:col>
      <xdr:colOff>276225</xdr:colOff>
      <xdr:row>35</xdr:row>
      <xdr:rowOff>38100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0" zoomScaleNormal="70" workbookViewId="0">
      <selection activeCell="K38" sqref="K38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zoomScaleNormal="100" workbookViewId="0">
      <selection activeCell="B2" sqref="B2:B132"/>
    </sheetView>
  </sheetViews>
  <sheetFormatPr defaultRowHeight="13.5" x14ac:dyDescent="0.15"/>
  <sheetData>
    <row r="1" spans="1:10" x14ac:dyDescent="0.15">
      <c r="A1" t="s">
        <v>5</v>
      </c>
      <c r="B1" t="s">
        <v>6</v>
      </c>
      <c r="C1" t="s">
        <v>7</v>
      </c>
      <c r="D1" s="27" t="s">
        <v>8</v>
      </c>
      <c r="E1" s="27"/>
      <c r="H1" t="s">
        <v>9</v>
      </c>
      <c r="I1" t="s">
        <v>10</v>
      </c>
    </row>
    <row r="2" spans="1:10" x14ac:dyDescent="0.15">
      <c r="A2" s="2">
        <v>33</v>
      </c>
      <c r="B2">
        <v>42.559999999999896</v>
      </c>
      <c r="C2">
        <v>5776</v>
      </c>
      <c r="D2" t="s">
        <v>0</v>
      </c>
      <c r="E2">
        <f>AVERAGE((C2:C132))</f>
        <v>6860.8549618320612</v>
      </c>
      <c r="F2">
        <f t="shared" ref="F2:F33" si="0">C2-$E$2</f>
        <v>-1084.8549618320612</v>
      </c>
      <c r="H2">
        <f t="shared" ref="H2:H33" si="1">F2/$E$2</f>
        <v>-0.15812241591860896</v>
      </c>
      <c r="I2">
        <f t="shared" ref="I2:I33" si="2">(C2-$E$6)/$E$6</f>
        <v>-0.21398924950670206</v>
      </c>
      <c r="J2" s="2">
        <f>MOD(B2,1.33)</f>
        <v>1.3299999999998935</v>
      </c>
    </row>
    <row r="3" spans="1:10" x14ac:dyDescent="0.15">
      <c r="A3">
        <v>34</v>
      </c>
      <c r="B3">
        <v>42.116666666666596</v>
      </c>
      <c r="C3">
        <v>6522</v>
      </c>
      <c r="D3" t="s">
        <v>1</v>
      </c>
      <c r="E3">
        <f>MAX(C:C)</f>
        <v>10242</v>
      </c>
      <c r="F3">
        <f t="shared" si="0"/>
        <v>-338.85496183206124</v>
      </c>
      <c r="H3">
        <f t="shared" si="1"/>
        <v>-4.9389611603387756E-2</v>
      </c>
      <c r="I3">
        <f t="shared" si="2"/>
        <v>-0.11247193304756073</v>
      </c>
      <c r="J3" s="2">
        <f t="shared" ref="J3:J66" si="3">MOD(B3,1.33)</f>
        <v>0.88666666666659388</v>
      </c>
    </row>
    <row r="4" spans="1:10" x14ac:dyDescent="0.15">
      <c r="A4">
        <v>35</v>
      </c>
      <c r="B4">
        <v>41.673333333333197</v>
      </c>
      <c r="C4">
        <v>7128</v>
      </c>
      <c r="D4" t="s">
        <v>2</v>
      </c>
      <c r="E4">
        <f>MIN(C:C)</f>
        <v>4455</v>
      </c>
      <c r="F4">
        <f t="shared" si="0"/>
        <v>267.14503816793876</v>
      </c>
      <c r="H4">
        <f t="shared" si="1"/>
        <v>3.8937572599057356E-2</v>
      </c>
      <c r="I4">
        <f t="shared" si="2"/>
        <v>-3.0006123698714023E-2</v>
      </c>
      <c r="J4" s="2">
        <f t="shared" si="3"/>
        <v>0.4433333333331948</v>
      </c>
    </row>
    <row r="5" spans="1:10" x14ac:dyDescent="0.15">
      <c r="A5" s="2">
        <v>36</v>
      </c>
      <c r="B5">
        <v>41.229999999999897</v>
      </c>
      <c r="C5">
        <v>7391</v>
      </c>
      <c r="D5" t="s">
        <v>3</v>
      </c>
      <c r="E5">
        <f>E3-E4</f>
        <v>5787</v>
      </c>
      <c r="F5">
        <f t="shared" si="0"/>
        <v>530.14503816793876</v>
      </c>
      <c r="H5">
        <f t="shared" si="1"/>
        <v>7.7270987525201021E-2</v>
      </c>
      <c r="I5">
        <f t="shared" si="2"/>
        <v>5.7834932299108662E-3</v>
      </c>
      <c r="J5" s="2">
        <f t="shared" si="3"/>
        <v>1.3299999999998953</v>
      </c>
    </row>
    <row r="6" spans="1:10" x14ac:dyDescent="0.15">
      <c r="A6">
        <v>37</v>
      </c>
      <c r="B6">
        <v>40.564999999999891</v>
      </c>
      <c r="C6">
        <v>6151</v>
      </c>
      <c r="D6" t="s">
        <v>4</v>
      </c>
      <c r="E6">
        <f>E5/2+E4</f>
        <v>7348.5</v>
      </c>
      <c r="F6">
        <f t="shared" si="0"/>
        <v>-709.85496183206124</v>
      </c>
      <c r="H6">
        <f t="shared" si="1"/>
        <v>-0.10346450490224442</v>
      </c>
      <c r="I6">
        <f t="shared" si="2"/>
        <v>-0.16295842688984147</v>
      </c>
      <c r="J6" s="2">
        <f t="shared" si="3"/>
        <v>0.66499999999988901</v>
      </c>
    </row>
    <row r="7" spans="1:10" x14ac:dyDescent="0.15">
      <c r="A7" s="2">
        <v>38</v>
      </c>
      <c r="B7">
        <v>39.899999999999899</v>
      </c>
      <c r="C7">
        <v>6062</v>
      </c>
      <c r="F7">
        <f t="shared" si="0"/>
        <v>-798.85496183206124</v>
      </c>
      <c r="H7">
        <f t="shared" si="1"/>
        <v>-0.11643664911679494</v>
      </c>
      <c r="I7">
        <f t="shared" si="2"/>
        <v>-0.17506974212424303</v>
      </c>
      <c r="J7" s="2">
        <f t="shared" si="3"/>
        <v>1.329999999999897</v>
      </c>
    </row>
    <row r="8" spans="1:10" x14ac:dyDescent="0.15">
      <c r="A8">
        <v>39</v>
      </c>
      <c r="B8">
        <v>39.456666666666599</v>
      </c>
      <c r="C8">
        <v>6298</v>
      </c>
      <c r="F8">
        <f t="shared" si="0"/>
        <v>-562.85496183206124</v>
      </c>
      <c r="H8">
        <f t="shared" si="1"/>
        <v>-8.2038603783829517E-2</v>
      </c>
      <c r="I8">
        <f t="shared" si="2"/>
        <v>-0.14295434442403213</v>
      </c>
      <c r="J8" s="2">
        <f t="shared" si="3"/>
        <v>0.88666666666659744</v>
      </c>
    </row>
    <row r="9" spans="1:10" x14ac:dyDescent="0.15">
      <c r="A9">
        <v>40</v>
      </c>
      <c r="B9">
        <v>39.0133333333332</v>
      </c>
      <c r="C9">
        <v>7071</v>
      </c>
      <c r="F9">
        <f t="shared" si="0"/>
        <v>210.14503816793876</v>
      </c>
      <c r="H9">
        <f t="shared" si="1"/>
        <v>3.0629570124569943E-2</v>
      </c>
      <c r="I9">
        <f t="shared" si="2"/>
        <v>-3.7762808736476833E-2</v>
      </c>
      <c r="J9" s="2">
        <f t="shared" si="3"/>
        <v>0.44333333333319835</v>
      </c>
    </row>
    <row r="10" spans="1:10" x14ac:dyDescent="0.15">
      <c r="A10" s="2">
        <v>41</v>
      </c>
      <c r="B10">
        <v>38.569999999999894</v>
      </c>
      <c r="C10">
        <v>7647</v>
      </c>
      <c r="F10">
        <f t="shared" si="0"/>
        <v>786.14503816793876</v>
      </c>
      <c r="H10">
        <f t="shared" si="1"/>
        <v>0.11458412144570589</v>
      </c>
      <c r="I10">
        <f t="shared" si="2"/>
        <v>4.0620534803021024E-2</v>
      </c>
      <c r="J10" s="2">
        <f t="shared" si="3"/>
        <v>1.3299999999998917</v>
      </c>
    </row>
    <row r="11" spans="1:10" x14ac:dyDescent="0.15">
      <c r="A11">
        <v>42</v>
      </c>
      <c r="B11">
        <v>37.904999999999895</v>
      </c>
      <c r="C11">
        <v>6789</v>
      </c>
      <c r="F11">
        <f t="shared" si="0"/>
        <v>-71.854961832061235</v>
      </c>
      <c r="H11">
        <f t="shared" si="1"/>
        <v>-1.0473178959736198E-2</v>
      </c>
      <c r="I11">
        <f t="shared" si="2"/>
        <v>-7.6137987344355992E-2</v>
      </c>
      <c r="J11" s="2">
        <f t="shared" si="3"/>
        <v>0.66499999999989257</v>
      </c>
    </row>
    <row r="12" spans="1:10" x14ac:dyDescent="0.15">
      <c r="A12" s="2">
        <v>43</v>
      </c>
      <c r="B12">
        <v>37.239999999999895</v>
      </c>
      <c r="C12">
        <v>5820</v>
      </c>
      <c r="F12">
        <f t="shared" si="0"/>
        <v>-1040.8549618320612</v>
      </c>
      <c r="H12">
        <f t="shared" si="1"/>
        <v>-0.15170922102602219</v>
      </c>
      <c r="I12">
        <f t="shared" si="2"/>
        <v>-0.20800163298632374</v>
      </c>
      <c r="J12" s="2">
        <f t="shared" si="3"/>
        <v>1.3299999999998935</v>
      </c>
    </row>
    <row r="13" spans="1:10" x14ac:dyDescent="0.15">
      <c r="A13">
        <v>44</v>
      </c>
      <c r="B13">
        <v>36.796666666666596</v>
      </c>
      <c r="C13">
        <v>6200</v>
      </c>
      <c r="F13">
        <f t="shared" si="0"/>
        <v>-660.85496183206124</v>
      </c>
      <c r="H13">
        <f t="shared" si="1"/>
        <v>-9.6322537862772784E-2</v>
      </c>
      <c r="I13">
        <f t="shared" si="2"/>
        <v>-0.15629039940123834</v>
      </c>
      <c r="J13" s="2">
        <f t="shared" si="3"/>
        <v>0.88666666666659388</v>
      </c>
    </row>
    <row r="14" spans="1:10" x14ac:dyDescent="0.15">
      <c r="A14">
        <v>45</v>
      </c>
      <c r="B14">
        <v>36.353333333333197</v>
      </c>
      <c r="C14">
        <v>6756</v>
      </c>
      <c r="F14">
        <f t="shared" si="0"/>
        <v>-104.85496183206124</v>
      </c>
      <c r="H14">
        <f t="shared" si="1"/>
        <v>-1.5283075129176277E-2</v>
      </c>
      <c r="I14">
        <f t="shared" si="2"/>
        <v>-8.0628699734639722E-2</v>
      </c>
      <c r="J14" s="2">
        <f t="shared" si="3"/>
        <v>0.4433333333331948</v>
      </c>
    </row>
    <row r="15" spans="1:10" x14ac:dyDescent="0.15">
      <c r="A15" s="2">
        <v>46</v>
      </c>
      <c r="B15">
        <v>35.90999999999989</v>
      </c>
      <c r="C15">
        <v>8007</v>
      </c>
      <c r="F15">
        <f t="shared" si="0"/>
        <v>1146.1450381679388</v>
      </c>
      <c r="H15">
        <f t="shared" si="1"/>
        <v>0.16705571602141586</v>
      </c>
      <c r="I15">
        <f t="shared" si="2"/>
        <v>8.9610124515207182E-2</v>
      </c>
      <c r="J15" s="2">
        <f t="shared" si="3"/>
        <v>1.3299999999998882</v>
      </c>
    </row>
    <row r="16" spans="1:10" x14ac:dyDescent="0.15">
      <c r="A16">
        <v>47</v>
      </c>
      <c r="B16">
        <v>35.244999999999898</v>
      </c>
      <c r="C16">
        <v>6946</v>
      </c>
      <c r="F16">
        <f t="shared" si="0"/>
        <v>85.145038167938765</v>
      </c>
      <c r="H16">
        <f t="shared" si="1"/>
        <v>1.2410266452448427E-2</v>
      </c>
      <c r="I16">
        <f t="shared" si="2"/>
        <v>-5.4773082942097026E-2</v>
      </c>
      <c r="J16" s="2">
        <f t="shared" si="3"/>
        <v>0.66499999999989612</v>
      </c>
    </row>
    <row r="17" spans="1:10" x14ac:dyDescent="0.15">
      <c r="A17" s="2">
        <v>48</v>
      </c>
      <c r="B17">
        <v>34.579999999999892</v>
      </c>
      <c r="C17">
        <v>5583</v>
      </c>
      <c r="F17">
        <f t="shared" si="0"/>
        <v>-1277.8549618320612</v>
      </c>
      <c r="H17">
        <f t="shared" si="1"/>
        <v>-0.18625302078836459</v>
      </c>
      <c r="I17">
        <f t="shared" si="2"/>
        <v>-0.24025311288017964</v>
      </c>
      <c r="J17" s="2">
        <f t="shared" si="3"/>
        <v>1.3299999999998899</v>
      </c>
    </row>
    <row r="18" spans="1:10" x14ac:dyDescent="0.15">
      <c r="A18">
        <v>49</v>
      </c>
      <c r="B18">
        <v>34.247499999999896</v>
      </c>
      <c r="C18">
        <v>5965</v>
      </c>
      <c r="F18">
        <f t="shared" si="0"/>
        <v>-895.85496183206124</v>
      </c>
      <c r="H18">
        <f t="shared" si="1"/>
        <v>-0.13057482876636123</v>
      </c>
      <c r="I18">
        <f t="shared" si="2"/>
        <v>-0.18826971490780431</v>
      </c>
      <c r="J18" s="2">
        <f t="shared" si="3"/>
        <v>0.99749999999989392</v>
      </c>
    </row>
    <row r="19" spans="1:10" x14ac:dyDescent="0.15">
      <c r="A19">
        <v>50</v>
      </c>
      <c r="B19">
        <v>33.9149999999999</v>
      </c>
      <c r="C19">
        <v>6275</v>
      </c>
      <c r="F19">
        <f t="shared" si="0"/>
        <v>-585.85496183206124</v>
      </c>
      <c r="H19">
        <f t="shared" si="1"/>
        <v>-8.5390955659499876E-2</v>
      </c>
      <c r="I19">
        <f t="shared" si="2"/>
        <v>-0.14608423487786623</v>
      </c>
      <c r="J19" s="2">
        <f t="shared" si="3"/>
        <v>0.6649999999998979</v>
      </c>
    </row>
    <row r="20" spans="1:10" x14ac:dyDescent="0.15">
      <c r="A20">
        <v>51</v>
      </c>
      <c r="B20">
        <v>33.582499999999897</v>
      </c>
      <c r="C20">
        <v>7153</v>
      </c>
      <c r="F20">
        <f t="shared" si="0"/>
        <v>292.14503816793876</v>
      </c>
      <c r="H20">
        <f t="shared" si="1"/>
        <v>4.2581433333481661E-2</v>
      </c>
      <c r="I20">
        <f t="shared" si="2"/>
        <v>-2.6604068857589983E-2</v>
      </c>
      <c r="J20" s="2">
        <f t="shared" si="3"/>
        <v>0.33249999999989477</v>
      </c>
    </row>
    <row r="21" spans="1:10" x14ac:dyDescent="0.15">
      <c r="A21" s="2">
        <v>52</v>
      </c>
      <c r="B21">
        <v>33.249999999999893</v>
      </c>
      <c r="C21">
        <v>8472</v>
      </c>
      <c r="F21">
        <f t="shared" si="0"/>
        <v>1611.1450381679388</v>
      </c>
      <c r="H21">
        <f t="shared" si="1"/>
        <v>0.2348315256817079</v>
      </c>
      <c r="I21">
        <f t="shared" si="2"/>
        <v>0.1528883445601143</v>
      </c>
      <c r="J21" s="2">
        <f t="shared" si="3"/>
        <v>1.3299999999998917</v>
      </c>
    </row>
    <row r="22" spans="1:10" x14ac:dyDescent="0.15">
      <c r="A22">
        <v>53</v>
      </c>
      <c r="B22">
        <v>32.584999999999894</v>
      </c>
      <c r="C22">
        <v>5988</v>
      </c>
      <c r="F22">
        <f t="shared" si="0"/>
        <v>-872.85496183206124</v>
      </c>
      <c r="H22">
        <f t="shared" si="1"/>
        <v>-0.12722247689069088</v>
      </c>
      <c r="I22">
        <f t="shared" si="2"/>
        <v>-0.1851398244539702</v>
      </c>
      <c r="J22" s="2">
        <f t="shared" si="3"/>
        <v>0.66499999999989257</v>
      </c>
    </row>
    <row r="23" spans="1:10" x14ac:dyDescent="0.15">
      <c r="A23" s="2">
        <v>54</v>
      </c>
      <c r="B23">
        <v>31.919999999999895</v>
      </c>
      <c r="C23">
        <v>5823</v>
      </c>
      <c r="F23">
        <f t="shared" si="0"/>
        <v>-1037.8549618320612</v>
      </c>
      <c r="H23">
        <f t="shared" si="1"/>
        <v>-0.15127195773789129</v>
      </c>
      <c r="I23">
        <f t="shared" si="2"/>
        <v>-0.20759338640538885</v>
      </c>
      <c r="J23" s="2">
        <f t="shared" si="3"/>
        <v>1.3299999999998935</v>
      </c>
    </row>
    <row r="24" spans="1:10" x14ac:dyDescent="0.15">
      <c r="A24">
        <v>55</v>
      </c>
      <c r="B24">
        <v>31.476666666666596</v>
      </c>
      <c r="C24">
        <v>5940</v>
      </c>
      <c r="F24">
        <f t="shared" si="0"/>
        <v>-920.85496183206124</v>
      </c>
      <c r="H24">
        <f t="shared" si="1"/>
        <v>-0.13421868950078553</v>
      </c>
      <c r="I24">
        <f t="shared" si="2"/>
        <v>-0.19167176974892836</v>
      </c>
      <c r="J24" s="2">
        <f t="shared" si="3"/>
        <v>0.88666666666659388</v>
      </c>
    </row>
    <row r="25" spans="1:10" x14ac:dyDescent="0.15">
      <c r="A25">
        <v>56</v>
      </c>
      <c r="B25">
        <v>31.033333333333296</v>
      </c>
      <c r="C25">
        <v>7881</v>
      </c>
      <c r="F25">
        <f t="shared" si="0"/>
        <v>1020.1450381679388</v>
      </c>
      <c r="H25">
        <f t="shared" si="1"/>
        <v>0.14869065791991737</v>
      </c>
      <c r="I25">
        <f t="shared" si="2"/>
        <v>7.2463768115942032E-2</v>
      </c>
      <c r="J25" s="2">
        <f t="shared" si="3"/>
        <v>0.44333333333329428</v>
      </c>
    </row>
    <row r="26" spans="1:10" x14ac:dyDescent="0.15">
      <c r="A26" s="2">
        <v>57</v>
      </c>
      <c r="B26">
        <v>30.589999999999897</v>
      </c>
      <c r="C26">
        <v>8062</v>
      </c>
      <c r="F26">
        <f t="shared" si="0"/>
        <v>1201.1450381679388</v>
      </c>
      <c r="H26">
        <f t="shared" si="1"/>
        <v>0.17507220963714934</v>
      </c>
      <c r="I26">
        <f t="shared" si="2"/>
        <v>9.7094645165680074E-2</v>
      </c>
      <c r="J26" s="2">
        <f t="shared" si="3"/>
        <v>1.3299999999998953</v>
      </c>
    </row>
    <row r="27" spans="1:10" x14ac:dyDescent="0.15">
      <c r="A27">
        <v>58</v>
      </c>
      <c r="B27">
        <v>29.924999999999898</v>
      </c>
      <c r="C27">
        <v>5928</v>
      </c>
      <c r="F27">
        <f t="shared" si="0"/>
        <v>-932.85496183206124</v>
      </c>
      <c r="H27">
        <f t="shared" si="1"/>
        <v>-0.13596774265330921</v>
      </c>
      <c r="I27">
        <f t="shared" si="2"/>
        <v>-0.19330475607266789</v>
      </c>
      <c r="J27" s="2">
        <f t="shared" si="3"/>
        <v>0.66499999999989612</v>
      </c>
    </row>
    <row r="28" spans="1:10" x14ac:dyDescent="0.15">
      <c r="A28" s="2">
        <v>59</v>
      </c>
      <c r="B28">
        <v>29.259999999999899</v>
      </c>
      <c r="C28">
        <v>4677</v>
      </c>
      <c r="F28">
        <f t="shared" si="0"/>
        <v>-2183.8549618320612</v>
      </c>
      <c r="H28">
        <f t="shared" si="1"/>
        <v>-0.31830653380390134</v>
      </c>
      <c r="I28">
        <f t="shared" si="2"/>
        <v>-0.36354358032251483</v>
      </c>
      <c r="J28" s="2">
        <f t="shared" si="3"/>
        <v>1.329999999999897</v>
      </c>
    </row>
    <row r="29" spans="1:10" x14ac:dyDescent="0.15">
      <c r="A29">
        <v>60</v>
      </c>
      <c r="B29">
        <v>28.816666666666592</v>
      </c>
      <c r="C29">
        <v>5564</v>
      </c>
      <c r="F29">
        <f t="shared" si="0"/>
        <v>-1296.8549618320612</v>
      </c>
      <c r="H29">
        <f t="shared" si="1"/>
        <v>-0.18902235494652705</v>
      </c>
      <c r="I29">
        <f t="shared" si="2"/>
        <v>-0.24283867455943389</v>
      </c>
      <c r="J29" s="2">
        <f t="shared" si="3"/>
        <v>0.88666666666659033</v>
      </c>
    </row>
    <row r="30" spans="1:10" x14ac:dyDescent="0.15">
      <c r="A30">
        <v>61</v>
      </c>
      <c r="B30">
        <v>28.373333333333292</v>
      </c>
      <c r="C30">
        <v>6396</v>
      </c>
      <c r="F30">
        <f t="shared" si="0"/>
        <v>-464.85496183206124</v>
      </c>
      <c r="H30">
        <f t="shared" si="1"/>
        <v>-6.775466970488625E-2</v>
      </c>
      <c r="I30">
        <f t="shared" si="2"/>
        <v>-0.12961828944682588</v>
      </c>
      <c r="J30" s="2">
        <f t="shared" si="3"/>
        <v>0.44333333333329072</v>
      </c>
    </row>
    <row r="31" spans="1:10" x14ac:dyDescent="0.15">
      <c r="A31" s="2">
        <v>62</v>
      </c>
      <c r="B31">
        <v>27.929999999999893</v>
      </c>
      <c r="C31">
        <v>8155</v>
      </c>
      <c r="F31">
        <f t="shared" si="0"/>
        <v>1294.1450381679388</v>
      </c>
      <c r="H31">
        <f t="shared" si="1"/>
        <v>0.18862737156920772</v>
      </c>
      <c r="I31">
        <f t="shared" si="2"/>
        <v>0.10975028917466149</v>
      </c>
      <c r="J31" s="2">
        <f t="shared" si="3"/>
        <v>1.3299999999998917</v>
      </c>
    </row>
    <row r="32" spans="1:10" x14ac:dyDescent="0.15">
      <c r="A32">
        <v>63</v>
      </c>
      <c r="B32">
        <v>27.486666666666594</v>
      </c>
      <c r="C32">
        <v>7950</v>
      </c>
      <c r="F32">
        <f t="shared" si="0"/>
        <v>1089.1450381679388</v>
      </c>
      <c r="H32">
        <f t="shared" si="1"/>
        <v>0.15874771354692846</v>
      </c>
      <c r="I32">
        <f t="shared" si="2"/>
        <v>8.1853439477444376E-2</v>
      </c>
      <c r="J32" s="2">
        <f t="shared" si="3"/>
        <v>0.88666666666659211</v>
      </c>
    </row>
    <row r="33" spans="1:10" x14ac:dyDescent="0.15">
      <c r="A33">
        <v>64</v>
      </c>
      <c r="B33">
        <v>27.043333333333294</v>
      </c>
      <c r="C33">
        <v>5563</v>
      </c>
      <c r="F33">
        <f t="shared" si="0"/>
        <v>-1297.8549618320612</v>
      </c>
      <c r="H33">
        <f t="shared" si="1"/>
        <v>-0.18916810937590403</v>
      </c>
      <c r="I33">
        <f t="shared" si="2"/>
        <v>-0.24297475675307886</v>
      </c>
      <c r="J33" s="2">
        <f t="shared" si="3"/>
        <v>0.4433333333332925</v>
      </c>
    </row>
    <row r="34" spans="1:10" x14ac:dyDescent="0.15">
      <c r="A34" s="2">
        <v>65</v>
      </c>
      <c r="B34">
        <v>26.599999999999895</v>
      </c>
      <c r="C34">
        <v>4938</v>
      </c>
      <c r="F34">
        <f t="shared" ref="F34:F65" si="4">C34-$E$2</f>
        <v>-1922.8549618320612</v>
      </c>
      <c r="H34">
        <f t="shared" ref="H34:H97" si="5">F34/$E$2</f>
        <v>-0.28026462773651162</v>
      </c>
      <c r="I34">
        <f t="shared" ref="I34:I65" si="6">(C34-$E$6)/$E$6</f>
        <v>-0.32802612778117984</v>
      </c>
      <c r="J34" s="2">
        <f t="shared" si="3"/>
        <v>1.3299999999998935</v>
      </c>
    </row>
    <row r="35" spans="1:10" x14ac:dyDescent="0.15">
      <c r="A35">
        <v>66</v>
      </c>
      <c r="B35">
        <v>26.267499999999892</v>
      </c>
      <c r="C35">
        <v>5597</v>
      </c>
      <c r="F35">
        <f t="shared" si="4"/>
        <v>-1263.8549618320612</v>
      </c>
      <c r="H35">
        <f t="shared" si="5"/>
        <v>-0.18421245877708697</v>
      </c>
      <c r="I35">
        <f t="shared" si="6"/>
        <v>-0.23834796216915016</v>
      </c>
      <c r="J35" s="2">
        <f t="shared" si="3"/>
        <v>0.99749999999989036</v>
      </c>
    </row>
    <row r="36" spans="1:10" x14ac:dyDescent="0.15">
      <c r="A36">
        <v>67</v>
      </c>
      <c r="B36">
        <v>25.934999999999896</v>
      </c>
      <c r="C36">
        <v>7295</v>
      </c>
      <c r="F36">
        <f t="shared" si="4"/>
        <v>434.14503816793876</v>
      </c>
      <c r="H36">
        <f t="shared" si="5"/>
        <v>6.3278562305011707E-2</v>
      </c>
      <c r="I36">
        <f t="shared" si="6"/>
        <v>-7.2803973600054431E-3</v>
      </c>
      <c r="J36" s="2">
        <f t="shared" si="3"/>
        <v>0.66499999999989434</v>
      </c>
    </row>
    <row r="37" spans="1:10" x14ac:dyDescent="0.15">
      <c r="A37">
        <v>68</v>
      </c>
      <c r="B37">
        <v>25.602499999999893</v>
      </c>
      <c r="C37">
        <v>8288</v>
      </c>
      <c r="F37">
        <f t="shared" si="4"/>
        <v>1427.1450381679388</v>
      </c>
      <c r="H37">
        <f t="shared" si="5"/>
        <v>0.20801271067634503</v>
      </c>
      <c r="I37">
        <f t="shared" si="6"/>
        <v>0.12784922092944137</v>
      </c>
      <c r="J37" s="2">
        <f t="shared" si="3"/>
        <v>0.33249999999989122</v>
      </c>
    </row>
    <row r="38" spans="1:10" x14ac:dyDescent="0.15">
      <c r="A38" s="2">
        <v>69</v>
      </c>
      <c r="B38">
        <v>25.269999999999897</v>
      </c>
      <c r="C38">
        <v>8724</v>
      </c>
      <c r="F38">
        <f t="shared" si="4"/>
        <v>1863.1450381679388</v>
      </c>
      <c r="H38">
        <f t="shared" si="5"/>
        <v>0.27156164188470489</v>
      </c>
      <c r="I38">
        <f t="shared" si="6"/>
        <v>0.18718105735864463</v>
      </c>
      <c r="J38" s="2">
        <f t="shared" si="3"/>
        <v>1.3299999999998953</v>
      </c>
    </row>
    <row r="39" spans="1:10" x14ac:dyDescent="0.15">
      <c r="A39">
        <v>70</v>
      </c>
      <c r="B39">
        <v>24.604999999999897</v>
      </c>
      <c r="C39">
        <v>6947</v>
      </c>
      <c r="F39">
        <f t="shared" si="4"/>
        <v>86.145038167938765</v>
      </c>
      <c r="H39">
        <f t="shared" si="5"/>
        <v>1.25560208818254E-2</v>
      </c>
      <c r="I39">
        <f t="shared" si="6"/>
        <v>-5.4637000748452062E-2</v>
      </c>
      <c r="J39" s="2">
        <f t="shared" si="3"/>
        <v>0.66499999999989612</v>
      </c>
    </row>
    <row r="40" spans="1:10" x14ac:dyDescent="0.15">
      <c r="A40">
        <v>71</v>
      </c>
      <c r="B40">
        <v>23.939999999999898</v>
      </c>
      <c r="C40">
        <v>4983</v>
      </c>
      <c r="F40">
        <f t="shared" si="4"/>
        <v>-1877.8549618320612</v>
      </c>
      <c r="H40">
        <f t="shared" si="5"/>
        <v>-0.27370567841454785</v>
      </c>
      <c r="I40">
        <f t="shared" si="6"/>
        <v>-0.32190242906715655</v>
      </c>
      <c r="J40" s="2">
        <f t="shared" si="3"/>
        <v>1.329999999999897</v>
      </c>
    </row>
    <row r="41" spans="1:10" x14ac:dyDescent="0.15">
      <c r="A41">
        <v>72</v>
      </c>
      <c r="B41">
        <v>23.607499999999895</v>
      </c>
      <c r="C41">
        <v>5345</v>
      </c>
      <c r="F41">
        <f t="shared" si="4"/>
        <v>-1515.8549618320612</v>
      </c>
      <c r="H41">
        <f t="shared" si="5"/>
        <v>-0.22094257498008396</v>
      </c>
      <c r="I41">
        <f t="shared" si="6"/>
        <v>-0.27264067496768046</v>
      </c>
      <c r="J41" s="2">
        <f t="shared" si="3"/>
        <v>0.99749999999989392</v>
      </c>
    </row>
    <row r="42" spans="1:10" x14ac:dyDescent="0.15">
      <c r="A42">
        <v>73</v>
      </c>
      <c r="B42">
        <v>23.274999999999892</v>
      </c>
      <c r="C42">
        <v>6632</v>
      </c>
      <c r="F42">
        <f t="shared" si="4"/>
        <v>-228.85496183206124</v>
      </c>
      <c r="H42">
        <f t="shared" si="5"/>
        <v>-3.3356624371920822E-2</v>
      </c>
      <c r="I42">
        <f t="shared" si="6"/>
        <v>-9.7502891746614959E-2</v>
      </c>
      <c r="J42" s="2">
        <f t="shared" si="3"/>
        <v>0.66499999999989079</v>
      </c>
    </row>
    <row r="43" spans="1:10" x14ac:dyDescent="0.15">
      <c r="A43">
        <v>74</v>
      </c>
      <c r="B43">
        <v>22.942499999999896</v>
      </c>
      <c r="C43">
        <v>8306</v>
      </c>
      <c r="F43">
        <f t="shared" si="4"/>
        <v>1445.1450381679388</v>
      </c>
      <c r="H43">
        <f t="shared" si="5"/>
        <v>0.21063629040513052</v>
      </c>
      <c r="I43">
        <f t="shared" si="6"/>
        <v>0.13029870041505068</v>
      </c>
      <c r="J43" s="2">
        <f t="shared" si="3"/>
        <v>0.33249999999989477</v>
      </c>
    </row>
    <row r="44" spans="1:10" x14ac:dyDescent="0.15">
      <c r="A44">
        <v>75</v>
      </c>
      <c r="B44">
        <v>22.609999999999893</v>
      </c>
      <c r="C44">
        <v>8963</v>
      </c>
      <c r="F44">
        <f t="shared" si="4"/>
        <v>2102.1450381679388</v>
      </c>
      <c r="H44">
        <f t="shared" si="5"/>
        <v>0.30639695050580124</v>
      </c>
      <c r="I44">
        <f t="shared" si="6"/>
        <v>0.21970470163979045</v>
      </c>
      <c r="J44" s="2">
        <f t="shared" si="3"/>
        <v>1.3299999999998917</v>
      </c>
    </row>
    <row r="45" spans="1:10" x14ac:dyDescent="0.15">
      <c r="A45">
        <v>76</v>
      </c>
      <c r="B45">
        <v>22.166666666666593</v>
      </c>
      <c r="C45">
        <v>6712</v>
      </c>
      <c r="F45">
        <f t="shared" si="4"/>
        <v>-148.85496183206124</v>
      </c>
      <c r="H45">
        <f t="shared" si="5"/>
        <v>-2.169627002176305E-2</v>
      </c>
      <c r="I45">
        <f t="shared" si="6"/>
        <v>-8.6616316255018033E-2</v>
      </c>
      <c r="J45" s="2">
        <f t="shared" si="3"/>
        <v>0.88666666666659211</v>
      </c>
    </row>
    <row r="46" spans="1:10" x14ac:dyDescent="0.15">
      <c r="A46">
        <v>77</v>
      </c>
      <c r="B46">
        <v>21.723333333333294</v>
      </c>
      <c r="C46">
        <v>5050</v>
      </c>
      <c r="F46">
        <f t="shared" si="4"/>
        <v>-1810.8549618320612</v>
      </c>
      <c r="H46">
        <f t="shared" si="5"/>
        <v>-0.26394013164629071</v>
      </c>
      <c r="I46">
        <f t="shared" si="6"/>
        <v>-0.31278492209294412</v>
      </c>
      <c r="J46" s="2">
        <f t="shared" si="3"/>
        <v>0.4433333333332925</v>
      </c>
    </row>
    <row r="47" spans="1:10" x14ac:dyDescent="0.15">
      <c r="A47">
        <v>78</v>
      </c>
      <c r="B47">
        <v>21.279999999999895</v>
      </c>
      <c r="C47">
        <v>4748</v>
      </c>
      <c r="F47">
        <f t="shared" si="4"/>
        <v>-2112.8549618320612</v>
      </c>
      <c r="H47">
        <f t="shared" si="5"/>
        <v>-0.30795796931813629</v>
      </c>
      <c r="I47">
        <f t="shared" si="6"/>
        <v>-0.35388174457372251</v>
      </c>
      <c r="J47" s="2">
        <f t="shared" si="3"/>
        <v>1.3299999999998935</v>
      </c>
    </row>
    <row r="48" spans="1:10" x14ac:dyDescent="0.15">
      <c r="A48">
        <v>79</v>
      </c>
      <c r="B48">
        <v>20.836666666666595</v>
      </c>
      <c r="C48">
        <v>5855</v>
      </c>
      <c r="F48">
        <f t="shared" si="4"/>
        <v>-1005.8549618320612</v>
      </c>
      <c r="H48">
        <f t="shared" si="5"/>
        <v>-0.14660781599782816</v>
      </c>
      <c r="I48">
        <f t="shared" si="6"/>
        <v>-0.20323875620875009</v>
      </c>
      <c r="J48" s="2">
        <f t="shared" si="3"/>
        <v>0.88666666666659388</v>
      </c>
    </row>
    <row r="49" spans="1:10" x14ac:dyDescent="0.15">
      <c r="A49">
        <v>80</v>
      </c>
      <c r="B49">
        <v>20.393333333333295</v>
      </c>
      <c r="C49">
        <v>7359</v>
      </c>
      <c r="F49">
        <f t="shared" si="4"/>
        <v>498.14503816793876</v>
      </c>
      <c r="H49">
        <f t="shared" si="5"/>
        <v>7.2606845785137916E-2</v>
      </c>
      <c r="I49">
        <f t="shared" si="6"/>
        <v>1.4288630332720963E-3</v>
      </c>
      <c r="J49" s="2">
        <f t="shared" si="3"/>
        <v>0.44333333333329428</v>
      </c>
    </row>
    <row r="50" spans="1:10" x14ac:dyDescent="0.15">
      <c r="A50">
        <v>81</v>
      </c>
      <c r="B50">
        <v>19.949999999999896</v>
      </c>
      <c r="C50">
        <v>9335</v>
      </c>
      <c r="F50">
        <f t="shared" si="4"/>
        <v>2474.1450381679388</v>
      </c>
      <c r="H50">
        <f t="shared" si="5"/>
        <v>0.36061759823403483</v>
      </c>
      <c r="I50">
        <f t="shared" si="6"/>
        <v>0.27032727767571613</v>
      </c>
      <c r="J50" s="2">
        <f t="shared" si="3"/>
        <v>1.3299999999998953</v>
      </c>
    </row>
    <row r="51" spans="1:10" x14ac:dyDescent="0.15">
      <c r="A51">
        <v>82</v>
      </c>
      <c r="B51">
        <v>19.506666666666597</v>
      </c>
      <c r="C51">
        <v>8447</v>
      </c>
      <c r="F51">
        <f t="shared" si="4"/>
        <v>1586.1450381679388</v>
      </c>
      <c r="H51">
        <f t="shared" si="5"/>
        <v>0.2311876649472836</v>
      </c>
      <c r="I51">
        <f t="shared" si="6"/>
        <v>0.14948628971899028</v>
      </c>
      <c r="J51" s="2">
        <f t="shared" si="3"/>
        <v>0.88666666666659566</v>
      </c>
    </row>
    <row r="52" spans="1:10" x14ac:dyDescent="0.15">
      <c r="A52">
        <v>83</v>
      </c>
      <c r="B52">
        <v>19.063333333333297</v>
      </c>
      <c r="C52">
        <v>6124</v>
      </c>
      <c r="F52">
        <f t="shared" si="4"/>
        <v>-736.85496183206124</v>
      </c>
      <c r="H52">
        <f t="shared" si="5"/>
        <v>-0.10739987449542267</v>
      </c>
      <c r="I52">
        <f t="shared" si="6"/>
        <v>-0.16663264611825543</v>
      </c>
      <c r="J52" s="2">
        <f t="shared" si="3"/>
        <v>0.44333333333329605</v>
      </c>
    </row>
    <row r="53" spans="1:10" x14ac:dyDescent="0.15">
      <c r="A53">
        <v>84</v>
      </c>
      <c r="B53">
        <v>18.619999999999898</v>
      </c>
      <c r="C53">
        <v>4455</v>
      </c>
      <c r="F53">
        <f t="shared" si="4"/>
        <v>-2405.8549618320612</v>
      </c>
      <c r="H53">
        <f t="shared" si="5"/>
        <v>-0.35066401712558914</v>
      </c>
      <c r="I53">
        <f t="shared" si="6"/>
        <v>-0.39375382731169628</v>
      </c>
      <c r="J53" s="2">
        <f t="shared" si="3"/>
        <v>1.329999999999897</v>
      </c>
    </row>
    <row r="54" spans="1:10" x14ac:dyDescent="0.15">
      <c r="A54">
        <v>85</v>
      </c>
      <c r="B54">
        <v>18.353999999999893</v>
      </c>
      <c r="C54">
        <v>4912</v>
      </c>
      <c r="F54">
        <f t="shared" si="4"/>
        <v>-1948.8549618320612</v>
      </c>
      <c r="H54">
        <f t="shared" si="5"/>
        <v>-0.28405424290031289</v>
      </c>
      <c r="I54">
        <f t="shared" si="6"/>
        <v>-0.33156426481594881</v>
      </c>
      <c r="J54" s="2">
        <f t="shared" si="3"/>
        <v>1.0639999999998917</v>
      </c>
    </row>
    <row r="55" spans="1:10" x14ac:dyDescent="0.15">
      <c r="A55">
        <v>86</v>
      </c>
      <c r="B55">
        <v>18.087999999999894</v>
      </c>
      <c r="C55">
        <v>5764</v>
      </c>
      <c r="F55">
        <f t="shared" si="4"/>
        <v>-1096.8549618320612</v>
      </c>
      <c r="H55">
        <f t="shared" si="5"/>
        <v>-0.15987146907113264</v>
      </c>
      <c r="I55">
        <f t="shared" si="6"/>
        <v>-0.2156222358304416</v>
      </c>
      <c r="J55" s="2">
        <f t="shared" si="3"/>
        <v>0.79799999999989346</v>
      </c>
    </row>
    <row r="56" spans="1:10" x14ac:dyDescent="0.15">
      <c r="A56">
        <v>87</v>
      </c>
      <c r="B56">
        <v>17.821999999999896</v>
      </c>
      <c r="C56">
        <v>7579</v>
      </c>
      <c r="F56">
        <f t="shared" si="4"/>
        <v>718.14503816793876</v>
      </c>
      <c r="H56">
        <f t="shared" si="5"/>
        <v>0.10467282024807179</v>
      </c>
      <c r="I56">
        <f t="shared" si="6"/>
        <v>3.1366945635163637E-2</v>
      </c>
      <c r="J56" s="2">
        <f t="shared" si="3"/>
        <v>0.53199999999989522</v>
      </c>
    </row>
    <row r="57" spans="1:10" x14ac:dyDescent="0.15">
      <c r="A57">
        <v>88</v>
      </c>
      <c r="B57">
        <v>17.555999999999898</v>
      </c>
      <c r="C57">
        <v>8857</v>
      </c>
      <c r="F57">
        <f t="shared" si="4"/>
        <v>1996.1450381679388</v>
      </c>
      <c r="H57">
        <f t="shared" si="5"/>
        <v>0.29094698099184219</v>
      </c>
      <c r="I57">
        <f t="shared" si="6"/>
        <v>0.20527998911342452</v>
      </c>
      <c r="J57" s="2">
        <f t="shared" si="3"/>
        <v>0.26599999999989699</v>
      </c>
    </row>
    <row r="58" spans="1:10" x14ac:dyDescent="0.15">
      <c r="A58">
        <v>89</v>
      </c>
      <c r="B58">
        <v>17.289999999999893</v>
      </c>
      <c r="C58">
        <v>9215</v>
      </c>
      <c r="F58">
        <f t="shared" si="4"/>
        <v>2354.1450381679388</v>
      </c>
      <c r="H58">
        <f t="shared" si="5"/>
        <v>0.34312706670879817</v>
      </c>
      <c r="I58">
        <f t="shared" si="6"/>
        <v>0.25399741443832075</v>
      </c>
      <c r="J58" s="2">
        <f t="shared" si="3"/>
        <v>1.3299999999998917</v>
      </c>
    </row>
    <row r="59" spans="1:10" x14ac:dyDescent="0.15">
      <c r="A59">
        <v>90</v>
      </c>
      <c r="B59">
        <v>16.957499999999893</v>
      </c>
      <c r="C59">
        <v>7316</v>
      </c>
      <c r="F59">
        <f t="shared" si="4"/>
        <v>455.14503816793876</v>
      </c>
      <c r="H59">
        <f t="shared" si="5"/>
        <v>6.6339405321928113E-2</v>
      </c>
      <c r="I59">
        <f t="shared" si="6"/>
        <v>-4.4226712934612505E-3</v>
      </c>
      <c r="J59" s="2">
        <f t="shared" si="3"/>
        <v>0.99749999999989214</v>
      </c>
    </row>
    <row r="60" spans="1:10" x14ac:dyDescent="0.15">
      <c r="A60">
        <v>91</v>
      </c>
      <c r="B60">
        <v>16.624999999999893</v>
      </c>
      <c r="C60">
        <v>4915</v>
      </c>
      <c r="F60">
        <f t="shared" si="4"/>
        <v>-1945.8549618320612</v>
      </c>
      <c r="H60">
        <f t="shared" si="5"/>
        <v>-0.28361697961218196</v>
      </c>
      <c r="I60">
        <f t="shared" si="6"/>
        <v>-0.33115601823501395</v>
      </c>
      <c r="J60" s="2">
        <f t="shared" si="3"/>
        <v>0.66499999999989257</v>
      </c>
    </row>
    <row r="61" spans="1:10" x14ac:dyDescent="0.15">
      <c r="A61">
        <v>92</v>
      </c>
      <c r="B61">
        <v>16.292499999999894</v>
      </c>
      <c r="C61">
        <v>4924</v>
      </c>
      <c r="F61">
        <f t="shared" si="4"/>
        <v>-1936.8549618320612</v>
      </c>
      <c r="H61">
        <f t="shared" si="5"/>
        <v>-0.28230518974778923</v>
      </c>
      <c r="I61">
        <f t="shared" si="6"/>
        <v>-0.32993127849220927</v>
      </c>
      <c r="J61" s="2">
        <f t="shared" si="3"/>
        <v>0.33249999999989299</v>
      </c>
    </row>
    <row r="62" spans="1:10" x14ac:dyDescent="0.15">
      <c r="A62">
        <v>93</v>
      </c>
      <c r="B62">
        <v>15.959999999999894</v>
      </c>
      <c r="C62">
        <v>4644</v>
      </c>
      <c r="F62">
        <f t="shared" si="4"/>
        <v>-2216.8549618320612</v>
      </c>
      <c r="H62">
        <f t="shared" si="5"/>
        <v>-0.32311642997334145</v>
      </c>
      <c r="I62">
        <f t="shared" si="6"/>
        <v>-0.36803429271279853</v>
      </c>
      <c r="J62" s="2">
        <f t="shared" si="3"/>
        <v>1.3299999999998935</v>
      </c>
    </row>
    <row r="63" spans="1:10" x14ac:dyDescent="0.15">
      <c r="A63">
        <v>94</v>
      </c>
      <c r="B63">
        <v>15.627499999999891</v>
      </c>
      <c r="C63">
        <v>5872</v>
      </c>
      <c r="F63">
        <f t="shared" si="4"/>
        <v>-988.85496183206124</v>
      </c>
      <c r="H63">
        <f t="shared" si="5"/>
        <v>-0.14412999069841964</v>
      </c>
      <c r="I63">
        <f t="shared" si="6"/>
        <v>-0.20092535891678573</v>
      </c>
      <c r="J63" s="2">
        <f t="shared" si="3"/>
        <v>0.99749999999989036</v>
      </c>
    </row>
    <row r="64" spans="1:10" x14ac:dyDescent="0.15">
      <c r="A64">
        <v>95</v>
      </c>
      <c r="B64">
        <v>15.294999999999895</v>
      </c>
      <c r="C64">
        <v>7815</v>
      </c>
      <c r="F64">
        <f t="shared" si="4"/>
        <v>954.14503816793876</v>
      </c>
      <c r="H64">
        <f t="shared" si="5"/>
        <v>0.13907086558103721</v>
      </c>
      <c r="I64">
        <f t="shared" si="6"/>
        <v>6.3482343335374572E-2</v>
      </c>
      <c r="J64" s="2">
        <f t="shared" si="3"/>
        <v>0.66499999999989434</v>
      </c>
    </row>
    <row r="65" spans="1:10" x14ac:dyDescent="0.15">
      <c r="A65">
        <v>96</v>
      </c>
      <c r="B65">
        <v>14.962499999999892</v>
      </c>
      <c r="C65">
        <v>9269</v>
      </c>
      <c r="F65">
        <f t="shared" si="4"/>
        <v>2408.1450381679388</v>
      </c>
      <c r="H65">
        <f t="shared" si="5"/>
        <v>0.35099780589515467</v>
      </c>
      <c r="I65">
        <f t="shared" si="6"/>
        <v>0.26134585289514867</v>
      </c>
      <c r="J65" s="2">
        <f t="shared" si="3"/>
        <v>0.33249999999989122</v>
      </c>
    </row>
    <row r="66" spans="1:10" x14ac:dyDescent="0.15">
      <c r="A66">
        <v>97</v>
      </c>
      <c r="B66">
        <v>14.629999999999896</v>
      </c>
      <c r="C66">
        <v>9678</v>
      </c>
      <c r="F66">
        <f t="shared" ref="F66:F97" si="7">C66-$E$2</f>
        <v>2817.1450381679388</v>
      </c>
      <c r="H66">
        <f t="shared" si="5"/>
        <v>0.41061136751033628</v>
      </c>
      <c r="I66">
        <f t="shared" ref="I66:I97" si="8">(C66-$E$6)/$E$6</f>
        <v>0.31700347009593793</v>
      </c>
      <c r="J66" s="2">
        <f t="shared" si="3"/>
        <v>1.3299999999998953</v>
      </c>
    </row>
    <row r="67" spans="1:10" x14ac:dyDescent="0.15">
      <c r="A67">
        <v>98</v>
      </c>
      <c r="B67">
        <v>14.186666666666596</v>
      </c>
      <c r="C67">
        <v>7042</v>
      </c>
      <c r="F67">
        <f t="shared" si="7"/>
        <v>181.14503816793876</v>
      </c>
      <c r="H67">
        <f t="shared" si="5"/>
        <v>2.6402691672637753E-2</v>
      </c>
      <c r="I67">
        <f t="shared" si="8"/>
        <v>-4.1709192352180714E-2</v>
      </c>
      <c r="J67" s="2">
        <f t="shared" ref="J67:J130" si="9">MOD(B67,1.33)</f>
        <v>0.88666666666659566</v>
      </c>
    </row>
    <row r="68" spans="1:10" x14ac:dyDescent="0.15">
      <c r="A68">
        <v>99</v>
      </c>
      <c r="B68">
        <v>13.743333333333297</v>
      </c>
      <c r="C68">
        <v>5176</v>
      </c>
      <c r="F68">
        <f t="shared" si="7"/>
        <v>-1684.8549618320612</v>
      </c>
      <c r="H68">
        <f t="shared" si="5"/>
        <v>-0.24557507354479224</v>
      </c>
      <c r="I68">
        <f t="shared" si="8"/>
        <v>-0.29563856569367897</v>
      </c>
      <c r="J68" s="2">
        <f t="shared" si="9"/>
        <v>0.44333333333329605</v>
      </c>
    </row>
    <row r="69" spans="1:10" x14ac:dyDescent="0.15">
      <c r="A69">
        <v>100</v>
      </c>
      <c r="B69">
        <v>13.299999999999891</v>
      </c>
      <c r="C69">
        <v>4552</v>
      </c>
      <c r="F69">
        <f t="shared" si="7"/>
        <v>-2308.8549618320612</v>
      </c>
      <c r="H69">
        <f t="shared" si="5"/>
        <v>-0.33652583747602288</v>
      </c>
      <c r="I69">
        <f t="shared" si="8"/>
        <v>-0.380553854528135</v>
      </c>
      <c r="J69" s="2">
        <f t="shared" si="9"/>
        <v>1.3299999999998899</v>
      </c>
    </row>
    <row r="70" spans="1:10" x14ac:dyDescent="0.15">
      <c r="A70">
        <v>101</v>
      </c>
      <c r="B70">
        <v>13.033999999999892</v>
      </c>
      <c r="C70">
        <v>5118</v>
      </c>
      <c r="F70">
        <f t="shared" si="7"/>
        <v>-1742.8549618320612</v>
      </c>
      <c r="H70">
        <f t="shared" si="5"/>
        <v>-0.25402883044865665</v>
      </c>
      <c r="I70">
        <f t="shared" si="8"/>
        <v>-0.30353133292508677</v>
      </c>
      <c r="J70" s="2">
        <f t="shared" si="9"/>
        <v>1.0639999999998917</v>
      </c>
    </row>
    <row r="71" spans="1:10" x14ac:dyDescent="0.15">
      <c r="A71">
        <v>102</v>
      </c>
      <c r="B71">
        <v>12.767999999999894</v>
      </c>
      <c r="C71">
        <v>5270</v>
      </c>
      <c r="F71">
        <f t="shared" si="7"/>
        <v>-1590.8549618320612</v>
      </c>
      <c r="H71">
        <f t="shared" si="5"/>
        <v>-0.23187415718335685</v>
      </c>
      <c r="I71">
        <f t="shared" si="8"/>
        <v>-0.2828468394910526</v>
      </c>
      <c r="J71" s="2">
        <f t="shared" si="9"/>
        <v>0.79799999999989346</v>
      </c>
    </row>
    <row r="72" spans="1:10" x14ac:dyDescent="0.15">
      <c r="A72">
        <v>103</v>
      </c>
      <c r="B72">
        <v>12.501999999999896</v>
      </c>
      <c r="C72">
        <v>7136</v>
      </c>
      <c r="F72">
        <f t="shared" si="7"/>
        <v>275.14503816793876</v>
      </c>
      <c r="H72">
        <f t="shared" si="5"/>
        <v>4.0103608034073132E-2</v>
      </c>
      <c r="I72">
        <f t="shared" si="8"/>
        <v>-2.891746614955433E-2</v>
      </c>
      <c r="J72" s="2">
        <f t="shared" si="9"/>
        <v>0.53199999999989522</v>
      </c>
    </row>
    <row r="73" spans="1:10" x14ac:dyDescent="0.15">
      <c r="A73">
        <v>104</v>
      </c>
      <c r="B73">
        <v>12.235999999999891</v>
      </c>
      <c r="C73">
        <v>8534</v>
      </c>
      <c r="F73">
        <f t="shared" si="7"/>
        <v>1673.1450381679388</v>
      </c>
      <c r="H73">
        <f t="shared" si="5"/>
        <v>0.24386830030308018</v>
      </c>
      <c r="I73">
        <f t="shared" si="8"/>
        <v>0.16132544056610193</v>
      </c>
      <c r="J73" s="2">
        <f t="shared" si="9"/>
        <v>0.26599999999988988</v>
      </c>
    </row>
    <row r="74" spans="1:10" x14ac:dyDescent="0.15">
      <c r="A74">
        <v>105</v>
      </c>
      <c r="B74">
        <v>11.969999999999892</v>
      </c>
      <c r="C74">
        <v>9544</v>
      </c>
      <c r="F74">
        <f t="shared" si="7"/>
        <v>2683.1450381679388</v>
      </c>
      <c r="H74">
        <f t="shared" si="5"/>
        <v>0.391080273973822</v>
      </c>
      <c r="I74">
        <f t="shared" si="8"/>
        <v>0.29876845614751307</v>
      </c>
      <c r="J74" s="2">
        <f t="shared" si="9"/>
        <v>1.3299999999998917</v>
      </c>
    </row>
    <row r="75" spans="1:10" x14ac:dyDescent="0.15">
      <c r="A75">
        <v>106</v>
      </c>
      <c r="B75">
        <v>11.703999999999894</v>
      </c>
      <c r="C75">
        <v>8551</v>
      </c>
      <c r="F75">
        <f t="shared" si="7"/>
        <v>1690.1450381679388</v>
      </c>
      <c r="H75">
        <f t="shared" si="5"/>
        <v>0.2463461256024887</v>
      </c>
      <c r="I75">
        <f t="shared" si="8"/>
        <v>0.16363883785806627</v>
      </c>
      <c r="J75" s="2">
        <f t="shared" si="9"/>
        <v>1.0639999999998935</v>
      </c>
    </row>
    <row r="76" spans="1:10" x14ac:dyDescent="0.15">
      <c r="A76">
        <v>107</v>
      </c>
      <c r="B76">
        <v>11.437999999999896</v>
      </c>
      <c r="C76">
        <v>6770</v>
      </c>
      <c r="F76">
        <f t="shared" si="7"/>
        <v>-90.854961832061235</v>
      </c>
      <c r="H76">
        <f t="shared" si="5"/>
        <v>-1.3242513117898667E-2</v>
      </c>
      <c r="I76">
        <f t="shared" si="8"/>
        <v>-7.8723549023610256E-2</v>
      </c>
      <c r="J76" s="2">
        <f t="shared" si="9"/>
        <v>0.79799999999989524</v>
      </c>
    </row>
    <row r="77" spans="1:10" x14ac:dyDescent="0.15">
      <c r="A77">
        <v>108</v>
      </c>
      <c r="B77">
        <v>11.17199999999989</v>
      </c>
      <c r="C77">
        <v>5595</v>
      </c>
      <c r="F77">
        <f t="shared" si="7"/>
        <v>-1265.8549618320612</v>
      </c>
      <c r="H77">
        <f t="shared" si="5"/>
        <v>-0.18450396763584093</v>
      </c>
      <c r="I77">
        <f t="shared" si="8"/>
        <v>-0.23862012655644008</v>
      </c>
      <c r="J77" s="2">
        <f t="shared" si="9"/>
        <v>0.53199999999988989</v>
      </c>
    </row>
    <row r="78" spans="1:10" ht="11.25" customHeight="1" x14ac:dyDescent="0.15">
      <c r="A78">
        <v>109</v>
      </c>
      <c r="B78">
        <v>10.905999999999892</v>
      </c>
      <c r="C78">
        <v>4729</v>
      </c>
      <c r="F78">
        <f t="shared" si="7"/>
        <v>-2131.8549618320612</v>
      </c>
      <c r="H78">
        <f t="shared" si="5"/>
        <v>-0.31072730347629879</v>
      </c>
      <c r="I78">
        <f t="shared" si="8"/>
        <v>-0.35646730625297679</v>
      </c>
      <c r="J78" s="2">
        <f t="shared" si="9"/>
        <v>0.26599999999989166</v>
      </c>
    </row>
    <row r="79" spans="1:10" ht="11.25" customHeight="1" x14ac:dyDescent="0.15">
      <c r="A79">
        <v>110</v>
      </c>
      <c r="B79">
        <v>10.639999999999894</v>
      </c>
      <c r="C79">
        <v>4640</v>
      </c>
      <c r="F79">
        <f t="shared" si="7"/>
        <v>-2220.8549618320612</v>
      </c>
      <c r="H79">
        <f t="shared" si="5"/>
        <v>-0.3236994476908493</v>
      </c>
      <c r="I79">
        <f t="shared" si="8"/>
        <v>-0.36857862148737836</v>
      </c>
      <c r="J79" s="2">
        <f t="shared" si="9"/>
        <v>1.3299999999998935</v>
      </c>
    </row>
    <row r="80" spans="1:10" x14ac:dyDescent="0.15">
      <c r="A80">
        <v>111</v>
      </c>
      <c r="B80">
        <v>10.307499999999891</v>
      </c>
      <c r="C80">
        <v>5369</v>
      </c>
      <c r="F80">
        <f t="shared" si="7"/>
        <v>-1491.8549618320612</v>
      </c>
      <c r="H80">
        <f t="shared" si="5"/>
        <v>-0.21744446867503661</v>
      </c>
      <c r="I80">
        <f t="shared" si="8"/>
        <v>-0.26937470232020139</v>
      </c>
      <c r="J80" s="2">
        <f t="shared" si="9"/>
        <v>0.99749999999989036</v>
      </c>
    </row>
    <row r="81" spans="1:10" x14ac:dyDescent="0.15">
      <c r="A81">
        <v>112</v>
      </c>
      <c r="B81">
        <v>9.9749999999999943</v>
      </c>
      <c r="C81">
        <v>6975</v>
      </c>
      <c r="F81">
        <f t="shared" si="7"/>
        <v>114.14503816793876</v>
      </c>
      <c r="H81">
        <f t="shared" si="5"/>
        <v>1.6637144904380619E-2</v>
      </c>
      <c r="I81">
        <f t="shared" si="8"/>
        <v>-5.0826699326393145E-2</v>
      </c>
      <c r="J81" s="2">
        <f t="shared" si="9"/>
        <v>0.66499999999999382</v>
      </c>
    </row>
    <row r="82" spans="1:10" x14ac:dyDescent="0.15">
      <c r="A82">
        <v>113</v>
      </c>
      <c r="B82">
        <v>9.6424999999998917</v>
      </c>
      <c r="C82">
        <v>7758</v>
      </c>
      <c r="F82">
        <f t="shared" si="7"/>
        <v>897.14503816793876</v>
      </c>
      <c r="H82">
        <f t="shared" si="5"/>
        <v>0.1307628631065498</v>
      </c>
      <c r="I82">
        <f t="shared" si="8"/>
        <v>5.5725658297611759E-2</v>
      </c>
      <c r="J82" s="2">
        <f t="shared" si="9"/>
        <v>0.33249999999989122</v>
      </c>
    </row>
    <row r="83" spans="1:10" s="2" customFormat="1" x14ac:dyDescent="0.15">
      <c r="A83" s="2">
        <v>114</v>
      </c>
      <c r="B83">
        <v>9.3099999999999952</v>
      </c>
      <c r="C83" s="2">
        <v>9454</v>
      </c>
      <c r="F83" s="2">
        <f t="shared" si="7"/>
        <v>2593.1450381679388</v>
      </c>
      <c r="H83" s="2">
        <f t="shared" si="5"/>
        <v>0.37796237532989452</v>
      </c>
      <c r="I83" s="2">
        <f t="shared" si="8"/>
        <v>0.28652105871946654</v>
      </c>
      <c r="J83" s="2">
        <f t="shared" si="9"/>
        <v>1.3299999999999947</v>
      </c>
    </row>
    <row r="84" spans="1:10" x14ac:dyDescent="0.15">
      <c r="A84">
        <v>115</v>
      </c>
      <c r="B84">
        <v>9.0883333333332956</v>
      </c>
      <c r="C84">
        <v>8910</v>
      </c>
      <c r="F84">
        <f t="shared" si="7"/>
        <v>2049.1450381679388</v>
      </c>
      <c r="H84">
        <f t="shared" si="5"/>
        <v>0.29867196574882171</v>
      </c>
      <c r="I84">
        <f t="shared" si="8"/>
        <v>0.21249234537660747</v>
      </c>
      <c r="J84" s="2">
        <f t="shared" si="9"/>
        <v>1.1083333333332952</v>
      </c>
    </row>
    <row r="85" spans="1:10" x14ac:dyDescent="0.15">
      <c r="A85">
        <v>116</v>
      </c>
      <c r="B85">
        <v>8.8666666666665961</v>
      </c>
      <c r="C85">
        <v>8825</v>
      </c>
      <c r="F85">
        <f t="shared" si="7"/>
        <v>1964.1450381679388</v>
      </c>
      <c r="H85">
        <f t="shared" si="5"/>
        <v>0.28628283925177905</v>
      </c>
      <c r="I85">
        <f t="shared" si="8"/>
        <v>0.20092535891678573</v>
      </c>
      <c r="J85" s="2">
        <f t="shared" si="9"/>
        <v>0.88666666666659566</v>
      </c>
    </row>
    <row r="86" spans="1:10" x14ac:dyDescent="0.15">
      <c r="A86">
        <v>117</v>
      </c>
      <c r="B86">
        <v>8.644999999999996</v>
      </c>
      <c r="C86">
        <v>6536</v>
      </c>
      <c r="F86">
        <f t="shared" si="7"/>
        <v>-324.85496183206124</v>
      </c>
      <c r="H86">
        <f t="shared" si="5"/>
        <v>-4.734904959211015E-2</v>
      </c>
      <c r="I86">
        <f t="shared" si="8"/>
        <v>-0.11056678233653126</v>
      </c>
      <c r="J86" s="2">
        <f t="shared" si="9"/>
        <v>0.66499999999999559</v>
      </c>
    </row>
    <row r="87" spans="1:10" x14ac:dyDescent="0.15">
      <c r="A87">
        <v>118</v>
      </c>
      <c r="B87">
        <v>8.4233333333332965</v>
      </c>
      <c r="C87">
        <v>5044</v>
      </c>
      <c r="F87">
        <f t="shared" si="7"/>
        <v>-1816.8549618320612</v>
      </c>
      <c r="H87">
        <f t="shared" si="5"/>
        <v>-0.26481465822255257</v>
      </c>
      <c r="I87">
        <f t="shared" si="8"/>
        <v>-0.31360141525481389</v>
      </c>
      <c r="J87" s="2">
        <f t="shared" si="9"/>
        <v>0.44333333333329605</v>
      </c>
    </row>
    <row r="88" spans="1:10" x14ac:dyDescent="0.15">
      <c r="A88">
        <v>119</v>
      </c>
      <c r="B88">
        <v>8.2016666666665969</v>
      </c>
      <c r="C88">
        <v>4643</v>
      </c>
      <c r="F88">
        <f t="shared" si="7"/>
        <v>-2217.8549618320612</v>
      </c>
      <c r="H88">
        <f t="shared" si="5"/>
        <v>-0.32326218440271837</v>
      </c>
      <c r="I88">
        <f t="shared" si="8"/>
        <v>-0.3681703749064435</v>
      </c>
      <c r="J88" s="2">
        <f t="shared" si="9"/>
        <v>0.22166666666659651</v>
      </c>
    </row>
    <row r="89" spans="1:10" s="2" customFormat="1" ht="11.25" customHeight="1" x14ac:dyDescent="0.15">
      <c r="A89" s="2">
        <v>120</v>
      </c>
      <c r="B89">
        <v>7.9799999999999969</v>
      </c>
      <c r="C89" s="2">
        <v>4581</v>
      </c>
      <c r="F89" s="2">
        <f t="shared" si="7"/>
        <v>-2279.8549618320612</v>
      </c>
      <c r="H89" s="2">
        <f t="shared" si="5"/>
        <v>-0.33229895902409068</v>
      </c>
      <c r="I89" s="2">
        <f t="shared" si="8"/>
        <v>-0.37660747091243113</v>
      </c>
      <c r="J89" s="2">
        <f t="shared" si="9"/>
        <v>1.3299999999999965</v>
      </c>
    </row>
    <row r="90" spans="1:10" x14ac:dyDescent="0.15">
      <c r="A90">
        <v>121</v>
      </c>
      <c r="B90">
        <v>7.7139999999999915</v>
      </c>
      <c r="C90">
        <v>5393</v>
      </c>
      <c r="F90">
        <f t="shared" si="7"/>
        <v>-1467.8549618320612</v>
      </c>
      <c r="H90">
        <f t="shared" si="5"/>
        <v>-0.21394636236998929</v>
      </c>
      <c r="I90">
        <f t="shared" si="8"/>
        <v>-0.26610872967272231</v>
      </c>
      <c r="J90" s="2">
        <f t="shared" si="9"/>
        <v>1.0639999999999912</v>
      </c>
    </row>
    <row r="91" spans="1:10" x14ac:dyDescent="0.15">
      <c r="A91">
        <v>122</v>
      </c>
      <c r="B91">
        <v>7.4479999999998938</v>
      </c>
      <c r="C91">
        <v>6696</v>
      </c>
      <c r="F91">
        <f t="shared" si="7"/>
        <v>-164.85496183206124</v>
      </c>
      <c r="H91">
        <f t="shared" si="5"/>
        <v>-2.4028340891794606E-2</v>
      </c>
      <c r="I91">
        <f t="shared" si="8"/>
        <v>-8.8793631353337413E-2</v>
      </c>
      <c r="J91" s="2">
        <f t="shared" si="9"/>
        <v>0.79799999999989346</v>
      </c>
    </row>
    <row r="92" spans="1:10" x14ac:dyDescent="0.15">
      <c r="A92">
        <v>123</v>
      </c>
      <c r="B92">
        <v>7.1819999999999951</v>
      </c>
      <c r="C92">
        <v>7577</v>
      </c>
      <c r="F92">
        <f t="shared" si="7"/>
        <v>716.14503816793876</v>
      </c>
      <c r="H92">
        <f t="shared" si="5"/>
        <v>0.10438131138931785</v>
      </c>
      <c r="I92">
        <f t="shared" si="8"/>
        <v>3.1094781247873717E-2</v>
      </c>
      <c r="J92" s="2">
        <f t="shared" si="9"/>
        <v>0.5319999999999947</v>
      </c>
    </row>
    <row r="93" spans="1:10" x14ac:dyDescent="0.15">
      <c r="A93">
        <v>124</v>
      </c>
      <c r="B93">
        <v>6.9159999999999968</v>
      </c>
      <c r="C93">
        <v>9404</v>
      </c>
      <c r="F93">
        <f t="shared" si="7"/>
        <v>2543.1450381679388</v>
      </c>
      <c r="H93">
        <f t="shared" si="5"/>
        <v>0.37067465386104592</v>
      </c>
      <c r="I93">
        <f t="shared" si="8"/>
        <v>0.2797169490372185</v>
      </c>
      <c r="J93" s="2">
        <f t="shared" si="9"/>
        <v>0.26599999999999646</v>
      </c>
    </row>
    <row r="94" spans="1:10" x14ac:dyDescent="0.15">
      <c r="A94">
        <v>125</v>
      </c>
      <c r="B94">
        <v>6.6499999999999915</v>
      </c>
      <c r="C94">
        <v>10196</v>
      </c>
      <c r="F94">
        <f t="shared" si="7"/>
        <v>3335.1450381679388</v>
      </c>
      <c r="H94">
        <f t="shared" si="5"/>
        <v>0.48611216192760787</v>
      </c>
      <c r="I94">
        <f t="shared" si="8"/>
        <v>0.38749404640402801</v>
      </c>
      <c r="J94" s="2">
        <f t="shared" si="9"/>
        <v>1.3299999999999912</v>
      </c>
    </row>
    <row r="95" spans="1:10" x14ac:dyDescent="0.15">
      <c r="A95">
        <v>126</v>
      </c>
      <c r="B95">
        <v>6.3839999999999932</v>
      </c>
      <c r="C95">
        <v>8761</v>
      </c>
      <c r="F95">
        <f t="shared" si="7"/>
        <v>1900.1450381679388</v>
      </c>
      <c r="H95">
        <f t="shared" si="5"/>
        <v>0.27695455577165284</v>
      </c>
      <c r="I95">
        <f t="shared" si="8"/>
        <v>0.19221609852350821</v>
      </c>
      <c r="J95" s="2">
        <f t="shared" si="9"/>
        <v>1.063999999999993</v>
      </c>
    </row>
    <row r="96" spans="1:10" x14ac:dyDescent="0.15">
      <c r="A96">
        <v>127</v>
      </c>
      <c r="B96">
        <v>6.117999999999995</v>
      </c>
      <c r="C96">
        <v>8832</v>
      </c>
      <c r="F96">
        <f t="shared" si="7"/>
        <v>1971.1450381679388</v>
      </c>
      <c r="H96">
        <f t="shared" si="5"/>
        <v>0.28730312025741789</v>
      </c>
      <c r="I96">
        <f t="shared" si="8"/>
        <v>0.20187793427230047</v>
      </c>
      <c r="J96" s="2">
        <f t="shared" si="9"/>
        <v>0.79799999999999471</v>
      </c>
    </row>
    <row r="97" spans="1:10" x14ac:dyDescent="0.15">
      <c r="A97">
        <v>128</v>
      </c>
      <c r="B97">
        <v>5.8519999999999968</v>
      </c>
      <c r="C97">
        <v>6197</v>
      </c>
      <c r="F97">
        <f t="shared" si="7"/>
        <v>-663.85496183206124</v>
      </c>
      <c r="H97">
        <f t="shared" si="5"/>
        <v>-9.6759801150903699E-2</v>
      </c>
      <c r="I97">
        <f t="shared" si="8"/>
        <v>-0.15669864598217323</v>
      </c>
      <c r="J97" s="2">
        <f t="shared" si="9"/>
        <v>0.53199999999999648</v>
      </c>
    </row>
    <row r="98" spans="1:10" x14ac:dyDescent="0.15">
      <c r="A98">
        <v>129</v>
      </c>
      <c r="B98">
        <v>5.5859999999999914</v>
      </c>
      <c r="C98">
        <v>4920</v>
      </c>
      <c r="F98">
        <f t="shared" ref="F98:F132" si="10">C98-$E$2</f>
        <v>-1940.8549618320612</v>
      </c>
      <c r="H98">
        <f t="shared" ref="H98:H132" si="11">F98/$E$2</f>
        <v>-0.28288820746529714</v>
      </c>
      <c r="I98">
        <f t="shared" ref="I98:I132" si="12">(C98-$E$6)/$E$6</f>
        <v>-0.33047560726678915</v>
      </c>
      <c r="J98" s="2">
        <f t="shared" si="9"/>
        <v>0.26599999999999113</v>
      </c>
    </row>
    <row r="99" spans="1:10" s="2" customFormat="1" ht="11.25" customHeight="1" x14ac:dyDescent="0.15">
      <c r="A99" s="2">
        <v>130</v>
      </c>
      <c r="B99">
        <v>5.3199999999999932</v>
      </c>
      <c r="C99" s="2">
        <v>4756</v>
      </c>
      <c r="F99" s="2">
        <f t="shared" si="10"/>
        <v>-2104.8549618320612</v>
      </c>
      <c r="H99" s="2">
        <f t="shared" si="11"/>
        <v>-0.30679193388312054</v>
      </c>
      <c r="I99" s="2">
        <f t="shared" si="12"/>
        <v>-0.35279308702456286</v>
      </c>
      <c r="J99" s="2">
        <f t="shared" si="9"/>
        <v>1.329999999999993</v>
      </c>
    </row>
    <row r="100" spans="1:10" x14ac:dyDescent="0.15">
      <c r="A100">
        <v>131</v>
      </c>
      <c r="B100">
        <v>5.1299999999999955</v>
      </c>
      <c r="C100">
        <v>5160</v>
      </c>
      <c r="F100">
        <f t="shared" si="10"/>
        <v>-1700.8549618320612</v>
      </c>
      <c r="H100">
        <f t="shared" si="11"/>
        <v>-0.24790714441482381</v>
      </c>
      <c r="I100">
        <f t="shared" si="12"/>
        <v>-0.29781588079199839</v>
      </c>
      <c r="J100" s="2">
        <f t="shared" si="9"/>
        <v>1.1399999999999952</v>
      </c>
    </row>
    <row r="101" spans="1:10" x14ac:dyDescent="0.15">
      <c r="A101">
        <v>132</v>
      </c>
      <c r="B101">
        <v>4.9399999999999906</v>
      </c>
      <c r="C101">
        <v>5050</v>
      </c>
      <c r="F101">
        <f t="shared" si="10"/>
        <v>-1810.8549618320612</v>
      </c>
      <c r="H101">
        <f t="shared" si="11"/>
        <v>-0.26394013164629071</v>
      </c>
      <c r="I101">
        <f t="shared" si="12"/>
        <v>-0.31278492209294412</v>
      </c>
      <c r="J101" s="2">
        <f t="shared" si="9"/>
        <v>0.94999999999999041</v>
      </c>
    </row>
    <row r="102" spans="1:10" x14ac:dyDescent="0.15">
      <c r="A102">
        <v>133</v>
      </c>
      <c r="B102">
        <v>4.7499999999999929</v>
      </c>
      <c r="C102">
        <v>6140</v>
      </c>
      <c r="F102">
        <f t="shared" si="10"/>
        <v>-720.85496183206124</v>
      </c>
      <c r="H102">
        <f t="shared" si="11"/>
        <v>-0.10506780362539112</v>
      </c>
      <c r="I102">
        <f t="shared" si="12"/>
        <v>-0.16445533101993604</v>
      </c>
      <c r="J102" s="2">
        <f t="shared" si="9"/>
        <v>0.75999999999999268</v>
      </c>
    </row>
    <row r="103" spans="1:10" x14ac:dyDescent="0.15">
      <c r="A103">
        <v>134</v>
      </c>
      <c r="B103">
        <v>4.5599999999999952</v>
      </c>
      <c r="C103">
        <v>7399</v>
      </c>
      <c r="F103">
        <f t="shared" si="10"/>
        <v>538.14503816793876</v>
      </c>
      <c r="H103">
        <f t="shared" si="11"/>
        <v>7.8437022960216804E-2</v>
      </c>
      <c r="I103">
        <f t="shared" si="12"/>
        <v>6.8721507790705585E-3</v>
      </c>
      <c r="J103" s="2">
        <f t="shared" si="9"/>
        <v>0.56999999999999496</v>
      </c>
    </row>
    <row r="104" spans="1:10" x14ac:dyDescent="0.15">
      <c r="A104">
        <v>135</v>
      </c>
      <c r="B104">
        <v>4.3699999999999903</v>
      </c>
      <c r="C104">
        <v>8445</v>
      </c>
      <c r="F104">
        <f t="shared" si="10"/>
        <v>1584.1450381679388</v>
      </c>
      <c r="H104">
        <f t="shared" si="11"/>
        <v>0.23089615608852965</v>
      </c>
      <c r="I104">
        <f t="shared" si="12"/>
        <v>0.14921412533170034</v>
      </c>
      <c r="J104" s="2">
        <f t="shared" si="9"/>
        <v>0.37999999999999012</v>
      </c>
    </row>
    <row r="105" spans="1:10" x14ac:dyDescent="0.15">
      <c r="A105">
        <v>136</v>
      </c>
      <c r="B105">
        <v>4.1799999999999926</v>
      </c>
      <c r="C105">
        <v>9254</v>
      </c>
      <c r="F105">
        <f t="shared" si="10"/>
        <v>2393.1450381679388</v>
      </c>
      <c r="H105">
        <f t="shared" si="11"/>
        <v>0.34881148945450013</v>
      </c>
      <c r="I105">
        <f t="shared" si="12"/>
        <v>0.25930461999047427</v>
      </c>
      <c r="J105" s="2">
        <f t="shared" si="9"/>
        <v>0.1899999999999924</v>
      </c>
    </row>
    <row r="106" spans="1:10" s="2" customFormat="1" ht="11.25" customHeight="1" x14ac:dyDescent="0.15">
      <c r="A106" s="2">
        <v>137</v>
      </c>
      <c r="B106">
        <v>3.9899999999999949</v>
      </c>
      <c r="C106" s="2">
        <v>10082</v>
      </c>
      <c r="F106" s="2">
        <f t="shared" si="10"/>
        <v>3221.1450381679388</v>
      </c>
      <c r="H106" s="2">
        <f t="shared" si="11"/>
        <v>0.46949615697863301</v>
      </c>
      <c r="I106" s="2">
        <f t="shared" si="12"/>
        <v>0.3719806763285024</v>
      </c>
      <c r="J106" s="2">
        <f t="shared" si="9"/>
        <v>1.3299999999999947</v>
      </c>
    </row>
    <row r="107" spans="1:10" x14ac:dyDescent="0.15">
      <c r="A107">
        <v>138</v>
      </c>
      <c r="B107">
        <v>3.7683333333332953</v>
      </c>
      <c r="C107">
        <v>9604</v>
      </c>
      <c r="F107">
        <f t="shared" si="10"/>
        <v>2743.1450381679388</v>
      </c>
      <c r="H107">
        <f t="shared" si="11"/>
        <v>0.39982553973644036</v>
      </c>
      <c r="I107">
        <f t="shared" si="12"/>
        <v>0.30693338776621082</v>
      </c>
      <c r="J107" s="2">
        <f t="shared" si="9"/>
        <v>1.1083333333332952</v>
      </c>
    </row>
    <row r="108" spans="1:10" x14ac:dyDescent="0.15">
      <c r="A108">
        <v>139</v>
      </c>
      <c r="B108">
        <v>3.5466666666665958</v>
      </c>
      <c r="C108">
        <v>8609</v>
      </c>
      <c r="F108">
        <f t="shared" si="10"/>
        <v>1748.1450381679388</v>
      </c>
      <c r="H108">
        <f t="shared" si="11"/>
        <v>0.2547998825063531</v>
      </c>
      <c r="I108">
        <f t="shared" si="12"/>
        <v>0.17153160508947404</v>
      </c>
      <c r="J108" s="2">
        <f t="shared" si="9"/>
        <v>0.88666666666659566</v>
      </c>
    </row>
    <row r="109" spans="1:10" x14ac:dyDescent="0.15">
      <c r="A109">
        <v>140</v>
      </c>
      <c r="B109">
        <v>3.3249999999999957</v>
      </c>
      <c r="C109">
        <v>7892</v>
      </c>
      <c r="F109">
        <f t="shared" si="10"/>
        <v>1031.1450381679388</v>
      </c>
      <c r="H109">
        <f t="shared" si="11"/>
        <v>0.15029395664306405</v>
      </c>
      <c r="I109">
        <f t="shared" si="12"/>
        <v>7.3960672246036613E-2</v>
      </c>
      <c r="J109" s="2">
        <f t="shared" si="9"/>
        <v>0.66499999999999559</v>
      </c>
    </row>
    <row r="110" spans="1:10" x14ac:dyDescent="0.15">
      <c r="A110">
        <v>141</v>
      </c>
      <c r="B110">
        <v>3.1033333333332962</v>
      </c>
      <c r="C110">
        <v>6245</v>
      </c>
      <c r="F110">
        <f t="shared" si="10"/>
        <v>-615.85496183206124</v>
      </c>
      <c r="H110">
        <f t="shared" si="11"/>
        <v>-8.9763588540809042E-2</v>
      </c>
      <c r="I110">
        <f t="shared" si="12"/>
        <v>-0.15016670068721508</v>
      </c>
      <c r="J110" s="2">
        <f t="shared" si="9"/>
        <v>0.44333333333329605</v>
      </c>
    </row>
    <row r="111" spans="1:10" x14ac:dyDescent="0.15">
      <c r="A111">
        <v>142</v>
      </c>
      <c r="B111">
        <v>2.8816666666665967</v>
      </c>
      <c r="C111">
        <v>5130</v>
      </c>
      <c r="F111">
        <f t="shared" si="10"/>
        <v>-1730.8549618320612</v>
      </c>
      <c r="H111">
        <f t="shared" si="11"/>
        <v>-0.25227977729613299</v>
      </c>
      <c r="I111">
        <f t="shared" si="12"/>
        <v>-0.30189834660134723</v>
      </c>
      <c r="J111" s="2">
        <f t="shared" si="9"/>
        <v>0.22166666666659651</v>
      </c>
    </row>
    <row r="112" spans="1:10" s="2" customFormat="1" ht="11.25" customHeight="1" x14ac:dyDescent="0.15">
      <c r="A112" s="2">
        <v>143</v>
      </c>
      <c r="B112">
        <v>2.6599999999999966</v>
      </c>
      <c r="C112" s="2">
        <v>4839</v>
      </c>
      <c r="F112" s="2">
        <f t="shared" si="10"/>
        <v>-2021.8549618320612</v>
      </c>
      <c r="H112" s="2">
        <f t="shared" si="11"/>
        <v>-0.29469431624483183</v>
      </c>
      <c r="I112" s="2">
        <f t="shared" si="12"/>
        <v>-0.34149826495203101</v>
      </c>
      <c r="J112" s="2">
        <f t="shared" si="9"/>
        <v>1.3299999999999965</v>
      </c>
    </row>
    <row r="113" spans="1:10" x14ac:dyDescent="0.15">
      <c r="A113">
        <v>144</v>
      </c>
      <c r="B113">
        <v>2.5390909090908949</v>
      </c>
      <c r="C113">
        <v>4873</v>
      </c>
      <c r="F113">
        <f t="shared" si="10"/>
        <v>-1987.8549618320612</v>
      </c>
      <c r="H113">
        <f t="shared" si="11"/>
        <v>-0.2897386656460148</v>
      </c>
      <c r="I113">
        <f t="shared" si="12"/>
        <v>-0.33687147036810233</v>
      </c>
      <c r="J113" s="2">
        <f t="shared" si="9"/>
        <v>1.2090909090908948</v>
      </c>
    </row>
    <row r="114" spans="1:10" x14ac:dyDescent="0.15">
      <c r="A114">
        <v>145</v>
      </c>
      <c r="B114">
        <v>2.4181818181818002</v>
      </c>
      <c r="C114">
        <v>5082</v>
      </c>
      <c r="F114">
        <f t="shared" si="10"/>
        <v>-1778.8549618320612</v>
      </c>
      <c r="H114">
        <f t="shared" si="11"/>
        <v>-0.25927598990622763</v>
      </c>
      <c r="I114">
        <f t="shared" si="12"/>
        <v>-0.30843029189630539</v>
      </c>
      <c r="J114" s="2">
        <f t="shared" si="9"/>
        <v>1.0881818181818002</v>
      </c>
    </row>
    <row r="115" spans="1:10" x14ac:dyDescent="0.15">
      <c r="A115">
        <v>146</v>
      </c>
      <c r="B115">
        <v>2.2972727272726914</v>
      </c>
      <c r="C115">
        <v>5169</v>
      </c>
      <c r="F115">
        <f t="shared" si="10"/>
        <v>-1691.8549618320612</v>
      </c>
      <c r="H115">
        <f t="shared" si="11"/>
        <v>-0.24659535455043105</v>
      </c>
      <c r="I115">
        <f t="shared" si="12"/>
        <v>-0.29659114104919371</v>
      </c>
      <c r="J115" s="2">
        <f t="shared" si="9"/>
        <v>0.96727272727269131</v>
      </c>
    </row>
    <row r="116" spans="1:10" x14ac:dyDescent="0.15">
      <c r="A116">
        <v>147</v>
      </c>
      <c r="B116">
        <v>2.1763636363635968</v>
      </c>
      <c r="C116">
        <v>6056</v>
      </c>
      <c r="F116">
        <f t="shared" si="10"/>
        <v>-804.85496183206124</v>
      </c>
      <c r="H116">
        <f t="shared" si="11"/>
        <v>-0.11731117569305677</v>
      </c>
      <c r="I116">
        <f t="shared" si="12"/>
        <v>-0.1758862352861128</v>
      </c>
      <c r="J116" s="2">
        <f t="shared" si="9"/>
        <v>0.84636363636359668</v>
      </c>
    </row>
    <row r="117" spans="1:10" x14ac:dyDescent="0.15">
      <c r="A117">
        <v>148</v>
      </c>
      <c r="B117">
        <v>2.0554545454544879</v>
      </c>
      <c r="C117">
        <v>6660</v>
      </c>
      <c r="F117">
        <f t="shared" si="10"/>
        <v>-200.85496183206124</v>
      </c>
      <c r="H117">
        <f t="shared" si="11"/>
        <v>-2.9275500349365602E-2</v>
      </c>
      <c r="I117">
        <f t="shared" si="12"/>
        <v>-9.3692590324556027E-2</v>
      </c>
      <c r="J117" s="2">
        <f t="shared" si="9"/>
        <v>0.72545454545448784</v>
      </c>
    </row>
    <row r="118" spans="1:10" x14ac:dyDescent="0.15">
      <c r="A118">
        <v>149</v>
      </c>
      <c r="B118">
        <v>1.9345454545453933</v>
      </c>
      <c r="C118">
        <v>7336</v>
      </c>
      <c r="F118">
        <f t="shared" si="10"/>
        <v>475.14503816793876</v>
      </c>
      <c r="H118">
        <f t="shared" si="11"/>
        <v>6.9254493909467557E-2</v>
      </c>
      <c r="I118">
        <f t="shared" si="12"/>
        <v>-1.7010274205620194E-3</v>
      </c>
      <c r="J118" s="2">
        <f t="shared" si="9"/>
        <v>0.60454545454539321</v>
      </c>
    </row>
    <row r="119" spans="1:10" x14ac:dyDescent="0.15">
      <c r="A119">
        <v>150</v>
      </c>
      <c r="B119">
        <v>1.8136363636362987</v>
      </c>
      <c r="C119">
        <v>9179</v>
      </c>
      <c r="F119">
        <f t="shared" si="10"/>
        <v>2318.1450381679388</v>
      </c>
      <c r="H119">
        <f t="shared" si="11"/>
        <v>0.33787990725122719</v>
      </c>
      <c r="I119">
        <f t="shared" si="12"/>
        <v>0.24909845546710213</v>
      </c>
      <c r="J119" s="2">
        <f t="shared" si="9"/>
        <v>0.48363636363629858</v>
      </c>
    </row>
    <row r="120" spans="1:10" x14ac:dyDescent="0.15">
      <c r="A120">
        <v>151</v>
      </c>
      <c r="B120">
        <v>1.6927272727271898</v>
      </c>
      <c r="C120">
        <v>10030</v>
      </c>
      <c r="F120">
        <f t="shared" si="10"/>
        <v>3169.1450381679388</v>
      </c>
      <c r="H120">
        <f t="shared" si="11"/>
        <v>0.46191692665103046</v>
      </c>
      <c r="I120">
        <f t="shared" si="12"/>
        <v>0.36490440225896442</v>
      </c>
      <c r="J120" s="2">
        <f t="shared" si="9"/>
        <v>0.36272727272718974</v>
      </c>
    </row>
    <row r="121" spans="1:10" x14ac:dyDescent="0.15">
      <c r="A121">
        <v>152</v>
      </c>
      <c r="B121">
        <v>1.5718181818180952</v>
      </c>
      <c r="C121">
        <v>9874</v>
      </c>
      <c r="F121">
        <f t="shared" si="10"/>
        <v>3013.1450381679388</v>
      </c>
      <c r="H121">
        <f t="shared" si="11"/>
        <v>0.43917923566822281</v>
      </c>
      <c r="I121">
        <f t="shared" si="12"/>
        <v>0.34367558005035043</v>
      </c>
      <c r="J121" s="2">
        <f t="shared" si="9"/>
        <v>0.24181818181809511</v>
      </c>
    </row>
    <row r="122" spans="1:10" x14ac:dyDescent="0.15">
      <c r="A122">
        <v>153</v>
      </c>
      <c r="B122">
        <v>1.4509090909089863</v>
      </c>
      <c r="C122">
        <v>10213</v>
      </c>
      <c r="F122">
        <f t="shared" si="10"/>
        <v>3352.1450381679388</v>
      </c>
      <c r="H122">
        <f t="shared" si="11"/>
        <v>0.48858998722701641</v>
      </c>
      <c r="I122">
        <f t="shared" si="12"/>
        <v>0.38980744369599241</v>
      </c>
      <c r="J122" s="2">
        <f t="shared" si="9"/>
        <v>0.12090909090898627</v>
      </c>
    </row>
    <row r="123" spans="1:10" s="2" customFormat="1" ht="11.25" customHeight="1" x14ac:dyDescent="0.15">
      <c r="A123" s="2">
        <v>154</v>
      </c>
      <c r="B123">
        <v>1.3299999999999912</v>
      </c>
      <c r="C123" s="2">
        <v>10242</v>
      </c>
      <c r="F123" s="2">
        <f t="shared" si="10"/>
        <v>3381.1450381679388</v>
      </c>
      <c r="H123" s="2">
        <f t="shared" si="11"/>
        <v>0.49281686567894856</v>
      </c>
      <c r="I123" s="2">
        <f t="shared" si="12"/>
        <v>0.39375382731169628</v>
      </c>
      <c r="J123" s="2">
        <f t="shared" si="9"/>
        <v>1.3299999999999912</v>
      </c>
    </row>
    <row r="124" spans="1:10" x14ac:dyDescent="0.15">
      <c r="A124">
        <v>155</v>
      </c>
      <c r="B124">
        <v>1.1822222222221868</v>
      </c>
      <c r="C124">
        <v>10176</v>
      </c>
      <c r="F124">
        <f t="shared" si="10"/>
        <v>3315.1450381679388</v>
      </c>
      <c r="H124">
        <f t="shared" si="11"/>
        <v>0.48319707334006839</v>
      </c>
      <c r="I124">
        <f t="shared" si="12"/>
        <v>0.38477240253112882</v>
      </c>
      <c r="J124" s="2">
        <f t="shared" si="9"/>
        <v>1.1822222222221868</v>
      </c>
    </row>
    <row r="125" spans="1:10" x14ac:dyDescent="0.15">
      <c r="A125">
        <v>156</v>
      </c>
      <c r="B125">
        <v>1.0344444444443965</v>
      </c>
      <c r="C125">
        <v>8584</v>
      </c>
      <c r="F125">
        <f t="shared" si="10"/>
        <v>1723.1450381679388</v>
      </c>
      <c r="H125">
        <f t="shared" si="11"/>
        <v>0.25115602177192881</v>
      </c>
      <c r="I125">
        <f t="shared" si="12"/>
        <v>0.16812955024835</v>
      </c>
      <c r="J125" s="2">
        <f t="shared" si="9"/>
        <v>1.0344444444443965</v>
      </c>
    </row>
    <row r="126" spans="1:10" x14ac:dyDescent="0.15">
      <c r="A126">
        <v>157</v>
      </c>
      <c r="B126">
        <v>0.88666666666659211</v>
      </c>
      <c r="C126">
        <v>7316</v>
      </c>
      <c r="F126">
        <f t="shared" si="10"/>
        <v>455.14503816793876</v>
      </c>
      <c r="H126">
        <f t="shared" si="11"/>
        <v>6.6339405321928113E-2</v>
      </c>
      <c r="I126">
        <f t="shared" si="12"/>
        <v>-4.4226712934612505E-3</v>
      </c>
      <c r="J126" s="2">
        <f t="shared" si="9"/>
        <v>0.88666666666659211</v>
      </c>
    </row>
    <row r="127" spans="1:10" x14ac:dyDescent="0.15">
      <c r="A127">
        <v>158</v>
      </c>
      <c r="B127">
        <v>0.73888888888878768</v>
      </c>
      <c r="C127">
        <v>6591</v>
      </c>
      <c r="F127">
        <f t="shared" si="10"/>
        <v>-269.85496183206124</v>
      </c>
      <c r="H127">
        <f t="shared" si="11"/>
        <v>-3.9332555976376679E-2</v>
      </c>
      <c r="I127">
        <f t="shared" si="12"/>
        <v>-0.10308226168605839</v>
      </c>
      <c r="J127" s="2">
        <f t="shared" si="9"/>
        <v>0.73888888888878768</v>
      </c>
    </row>
    <row r="128" spans="1:10" x14ac:dyDescent="0.15">
      <c r="A128">
        <v>159</v>
      </c>
      <c r="B128">
        <v>0.59111111111109693</v>
      </c>
      <c r="C128">
        <v>6167</v>
      </c>
      <c r="F128">
        <f t="shared" si="10"/>
        <v>-693.85496183206124</v>
      </c>
      <c r="H128">
        <f t="shared" si="11"/>
        <v>-0.10113243403221286</v>
      </c>
      <c r="I128">
        <f t="shared" si="12"/>
        <v>-0.16078111179152207</v>
      </c>
      <c r="J128" s="2">
        <f t="shared" si="9"/>
        <v>0.59111111111109693</v>
      </c>
    </row>
    <row r="129" spans="1:10" x14ac:dyDescent="0.15">
      <c r="A129">
        <v>160</v>
      </c>
      <c r="B129">
        <v>0.4433333333332925</v>
      </c>
      <c r="C129">
        <v>5919</v>
      </c>
      <c r="F129">
        <f t="shared" si="10"/>
        <v>-941.85496183206124</v>
      </c>
      <c r="H129">
        <f t="shared" si="11"/>
        <v>-0.13727953251770195</v>
      </c>
      <c r="I129">
        <f t="shared" si="12"/>
        <v>-0.19452949581547255</v>
      </c>
      <c r="J129" s="2">
        <f t="shared" si="9"/>
        <v>0.4433333333332925</v>
      </c>
    </row>
    <row r="130" spans="1:10" x14ac:dyDescent="0.15">
      <c r="A130">
        <v>161</v>
      </c>
      <c r="B130">
        <v>0.29555555555548807</v>
      </c>
      <c r="C130">
        <v>5295</v>
      </c>
      <c r="F130">
        <f t="shared" si="10"/>
        <v>-1565.8549618320612</v>
      </c>
      <c r="H130">
        <f t="shared" si="11"/>
        <v>-0.22823029644893256</v>
      </c>
      <c r="I130">
        <f t="shared" si="12"/>
        <v>-0.27944478464992856</v>
      </c>
      <c r="J130" s="2">
        <f t="shared" si="9"/>
        <v>0.29555555555548807</v>
      </c>
    </row>
    <row r="131" spans="1:10" x14ac:dyDescent="0.15">
      <c r="A131">
        <v>162</v>
      </c>
      <c r="B131">
        <v>0.14777777777769785</v>
      </c>
      <c r="C131">
        <v>5156</v>
      </c>
      <c r="F131">
        <f t="shared" si="10"/>
        <v>-1704.8549618320612</v>
      </c>
      <c r="H131">
        <f t="shared" si="11"/>
        <v>-0.24849016213233169</v>
      </c>
      <c r="I131">
        <f t="shared" si="12"/>
        <v>-0.29836020956657822</v>
      </c>
      <c r="J131" s="2">
        <f t="shared" ref="J131:J132" si="13">MOD(B131,1.33)</f>
        <v>0.14777777777769785</v>
      </c>
    </row>
    <row r="132" spans="1:10" s="2" customFormat="1" ht="11.25" customHeight="1" x14ac:dyDescent="0.15">
      <c r="A132" s="2">
        <v>163</v>
      </c>
      <c r="B132">
        <v>0</v>
      </c>
      <c r="C132" s="2">
        <v>4719</v>
      </c>
      <c r="F132" s="2">
        <f t="shared" si="10"/>
        <v>-2141.8549618320612</v>
      </c>
      <c r="H132" s="2">
        <f t="shared" si="11"/>
        <v>-0.3121848477700685</v>
      </c>
      <c r="I132" s="2">
        <f t="shared" si="12"/>
        <v>-0.35782812818942639</v>
      </c>
      <c r="J132" s="2">
        <f t="shared" si="13"/>
        <v>0</v>
      </c>
    </row>
  </sheetData>
  <autoFilter ref="A1:J132">
    <filterColumn colId="3" showButton="0"/>
  </autoFilter>
  <mergeCells count="1">
    <mergeCell ref="D1:E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3"/>
  <sheetViews>
    <sheetView workbookViewId="0">
      <selection activeCell="D35" sqref="D35"/>
    </sheetView>
  </sheetViews>
  <sheetFormatPr defaultRowHeight="13.5" x14ac:dyDescent="0.15"/>
  <cols>
    <col min="1" max="2" width="9" style="1"/>
    <col min="4" max="4" width="9" style="1"/>
  </cols>
  <sheetData>
    <row r="2" spans="1:10" x14ac:dyDescent="0.15">
      <c r="A2" s="1">
        <v>33</v>
      </c>
      <c r="B2">
        <v>42.559999999999896</v>
      </c>
      <c r="C2">
        <f>$G2/$F$2</f>
        <v>-3.5738196709602099E-2</v>
      </c>
      <c r="D2" s="1">
        <v>7729</v>
      </c>
      <c r="E2" t="s">
        <v>0</v>
      </c>
      <c r="F2">
        <f>AVERAGE((D2:D132))</f>
        <v>8015.4580152671751</v>
      </c>
      <c r="G2">
        <f t="shared" ref="G2:G33" si="0">D2-$F$2</f>
        <v>-286.45801526717514</v>
      </c>
      <c r="I2">
        <f>$G2/$F$2</f>
        <v>-3.5738196709602099E-2</v>
      </c>
      <c r="J2">
        <f>MOD(B2,1.33)</f>
        <v>1.3299999999998935</v>
      </c>
    </row>
    <row r="3" spans="1:10" s="16" customFormat="1" x14ac:dyDescent="0.15">
      <c r="A3" s="14">
        <v>34</v>
      </c>
      <c r="B3" s="15">
        <v>42.116666666666596</v>
      </c>
      <c r="C3" s="16">
        <f t="shared" ref="C3:C66" si="1">$G3/$F$2</f>
        <v>-0.11084307516487697</v>
      </c>
      <c r="D3" s="14">
        <v>7127</v>
      </c>
      <c r="E3" s="16" t="s">
        <v>1</v>
      </c>
      <c r="F3" s="16">
        <f>MAX(D:D)</f>
        <v>11333</v>
      </c>
      <c r="G3" s="16">
        <f t="shared" si="0"/>
        <v>-888.45801526717514</v>
      </c>
      <c r="I3" s="16">
        <f t="shared" ref="I3:I66" si="2">$G3/$F$2</f>
        <v>-0.11084307516487697</v>
      </c>
      <c r="J3" s="16">
        <f t="shared" ref="J3:J66" si="3">MOD(B3,1.33)</f>
        <v>0.88666666666659388</v>
      </c>
    </row>
    <row r="4" spans="1:10" x14ac:dyDescent="0.15">
      <c r="A4" s="1">
        <v>35</v>
      </c>
      <c r="B4">
        <v>41.673333333333197</v>
      </c>
      <c r="C4">
        <f t="shared" si="1"/>
        <v>6.3320397133401637E-2</v>
      </c>
      <c r="D4" s="1">
        <v>8523</v>
      </c>
      <c r="E4" t="s">
        <v>2</v>
      </c>
      <c r="F4">
        <f>MIN(D:D)</f>
        <v>5689</v>
      </c>
      <c r="G4">
        <f t="shared" si="0"/>
        <v>507.54198473282486</v>
      </c>
      <c r="I4">
        <f t="shared" si="2"/>
        <v>6.3320397133401637E-2</v>
      </c>
      <c r="J4">
        <f t="shared" si="3"/>
        <v>0.4433333333331948</v>
      </c>
    </row>
    <row r="5" spans="1:10" s="16" customFormat="1" x14ac:dyDescent="0.15">
      <c r="A5" s="14">
        <v>36</v>
      </c>
      <c r="B5" s="15">
        <v>41.229999999999897</v>
      </c>
      <c r="C5" s="16">
        <f t="shared" si="1"/>
        <v>6.6564129425489921E-2</v>
      </c>
      <c r="D5" s="14">
        <v>8549</v>
      </c>
      <c r="E5" s="16" t="s">
        <v>3</v>
      </c>
      <c r="F5" s="16">
        <f>F3-F4</f>
        <v>5644</v>
      </c>
      <c r="G5" s="16">
        <f t="shared" si="0"/>
        <v>533.54198473282486</v>
      </c>
      <c r="I5" s="16">
        <f t="shared" si="2"/>
        <v>6.6564129425489921E-2</v>
      </c>
      <c r="J5" s="16">
        <f t="shared" si="3"/>
        <v>1.3299999999998953</v>
      </c>
    </row>
    <row r="6" spans="1:10" x14ac:dyDescent="0.15">
      <c r="A6" s="1">
        <v>37</v>
      </c>
      <c r="B6">
        <v>40.564999999999891</v>
      </c>
      <c r="C6">
        <f t="shared" si="1"/>
        <v>3.1506868884074245E-2</v>
      </c>
      <c r="D6" s="1">
        <v>8268</v>
      </c>
      <c r="E6" t="s">
        <v>4</v>
      </c>
      <c r="F6">
        <f>F5/2+F4</f>
        <v>8511</v>
      </c>
      <c r="G6">
        <f t="shared" si="0"/>
        <v>252.54198473282486</v>
      </c>
      <c r="I6">
        <f t="shared" si="2"/>
        <v>3.1506868884074245E-2</v>
      </c>
      <c r="J6">
        <f t="shared" si="3"/>
        <v>0.66499999999988901</v>
      </c>
    </row>
    <row r="7" spans="1:10" x14ac:dyDescent="0.15">
      <c r="A7" s="1">
        <v>38</v>
      </c>
      <c r="B7">
        <v>39.899999999999899</v>
      </c>
      <c r="C7">
        <f t="shared" si="1"/>
        <v>-5.5824385133687239E-2</v>
      </c>
      <c r="D7" s="1">
        <v>7568</v>
      </c>
      <c r="G7">
        <f t="shared" si="0"/>
        <v>-447.45801526717514</v>
      </c>
      <c r="I7">
        <f t="shared" si="2"/>
        <v>-5.5824385133687239E-2</v>
      </c>
      <c r="J7">
        <f t="shared" si="3"/>
        <v>1.329999999999897</v>
      </c>
    </row>
    <row r="8" spans="1:10" s="16" customFormat="1" x14ac:dyDescent="0.15">
      <c r="A8" s="14">
        <v>39</v>
      </c>
      <c r="B8" s="15">
        <v>39.456666666666599</v>
      </c>
      <c r="C8" s="16">
        <f t="shared" si="1"/>
        <v>-7.0421180448084514E-2</v>
      </c>
      <c r="D8" s="14">
        <v>7451</v>
      </c>
      <c r="G8" s="16">
        <f t="shared" si="0"/>
        <v>-564.45801526717514</v>
      </c>
      <c r="I8" s="16">
        <f t="shared" si="2"/>
        <v>-7.0421180448084514E-2</v>
      </c>
      <c r="J8" s="16">
        <f t="shared" si="3"/>
        <v>0.88666666666659744</v>
      </c>
    </row>
    <row r="9" spans="1:10" x14ac:dyDescent="0.15">
      <c r="A9" s="1">
        <v>40</v>
      </c>
      <c r="B9">
        <v>39.0133333333332</v>
      </c>
      <c r="C9">
        <f t="shared" si="1"/>
        <v>-1.8037665769862086E-3</v>
      </c>
      <c r="D9" s="1">
        <v>8001</v>
      </c>
      <c r="G9">
        <f t="shared" si="0"/>
        <v>-14.458015267175142</v>
      </c>
      <c r="I9">
        <f t="shared" si="2"/>
        <v>-1.8037665769862086E-3</v>
      </c>
      <c r="J9">
        <f t="shared" si="3"/>
        <v>0.44333333333319835</v>
      </c>
    </row>
    <row r="10" spans="1:10" x14ac:dyDescent="0.15">
      <c r="A10" s="1">
        <v>41</v>
      </c>
      <c r="B10">
        <v>38.569999999999894</v>
      </c>
      <c r="C10">
        <f t="shared" si="1"/>
        <v>4.4606556986738467E-2</v>
      </c>
      <c r="D10" s="1">
        <v>8373</v>
      </c>
      <c r="G10">
        <f t="shared" si="0"/>
        <v>357.54198473282486</v>
      </c>
      <c r="I10">
        <f t="shared" si="2"/>
        <v>4.4606556986738467E-2</v>
      </c>
      <c r="J10">
        <f t="shared" si="3"/>
        <v>1.3299999999998917</v>
      </c>
    </row>
    <row r="11" spans="1:10" s="16" customFormat="1" ht="12" customHeight="1" x14ac:dyDescent="0.15">
      <c r="A11" s="14">
        <v>42</v>
      </c>
      <c r="B11" s="15">
        <v>37.904999999999895</v>
      </c>
      <c r="C11" s="16">
        <f t="shared" si="1"/>
        <v>8.1285683674198292E-2</v>
      </c>
      <c r="D11" s="14">
        <v>8667</v>
      </c>
      <c r="G11" s="16">
        <f t="shared" si="0"/>
        <v>651.54198473282486</v>
      </c>
      <c r="I11" s="16">
        <f t="shared" si="2"/>
        <v>8.1285683674198292E-2</v>
      </c>
      <c r="J11" s="16">
        <f t="shared" si="3"/>
        <v>0.66499999999989257</v>
      </c>
    </row>
    <row r="12" spans="1:10" s="16" customFormat="1" x14ac:dyDescent="0.15">
      <c r="A12" s="14">
        <v>43</v>
      </c>
      <c r="B12" s="15">
        <v>37.239999999999895</v>
      </c>
      <c r="C12" s="16">
        <f t="shared" si="1"/>
        <v>-0.13916335325349391</v>
      </c>
      <c r="D12" s="14">
        <v>6900</v>
      </c>
      <c r="G12" s="16">
        <f t="shared" si="0"/>
        <v>-1115.4580152671751</v>
      </c>
      <c r="I12" s="16">
        <f t="shared" si="2"/>
        <v>-0.13916335325349391</v>
      </c>
      <c r="J12" s="16">
        <f t="shared" si="3"/>
        <v>1.3299999999998935</v>
      </c>
    </row>
    <row r="13" spans="1:10" x14ac:dyDescent="0.15">
      <c r="A13" s="1">
        <v>44</v>
      </c>
      <c r="B13">
        <v>36.796666666666596</v>
      </c>
      <c r="C13">
        <f t="shared" si="1"/>
        <v>-8.1275207733149155E-2</v>
      </c>
      <c r="D13" s="1">
        <v>7364</v>
      </c>
      <c r="G13">
        <f t="shared" si="0"/>
        <v>-651.45801526717514</v>
      </c>
      <c r="I13">
        <f t="shared" si="2"/>
        <v>-8.1275207733149155E-2</v>
      </c>
      <c r="J13">
        <f t="shared" si="3"/>
        <v>0.88666666666659388</v>
      </c>
    </row>
    <row r="14" spans="1:10" x14ac:dyDescent="0.15">
      <c r="A14" s="1">
        <v>45</v>
      </c>
      <c r="B14">
        <v>36.353333333333197</v>
      </c>
      <c r="C14">
        <f t="shared" si="1"/>
        <v>-4.3348491702578457E-2</v>
      </c>
      <c r="D14" s="1">
        <v>7668</v>
      </c>
      <c r="G14">
        <f t="shared" si="0"/>
        <v>-347.45801526717514</v>
      </c>
      <c r="I14">
        <f t="shared" si="2"/>
        <v>-4.3348491702578457E-2</v>
      </c>
      <c r="J14">
        <f t="shared" si="3"/>
        <v>0.4433333333331948</v>
      </c>
    </row>
    <row r="15" spans="1:10" s="16" customFormat="1" x14ac:dyDescent="0.15">
      <c r="A15" s="14">
        <v>46</v>
      </c>
      <c r="B15" s="15">
        <v>35.90999999999989</v>
      </c>
      <c r="C15" s="16">
        <f t="shared" si="1"/>
        <v>0.1058631937334826</v>
      </c>
      <c r="D15" s="14">
        <v>8864</v>
      </c>
      <c r="G15" s="16">
        <f t="shared" si="0"/>
        <v>848.54198473282486</v>
      </c>
      <c r="I15" s="16">
        <f t="shared" si="2"/>
        <v>0.1058631937334826</v>
      </c>
      <c r="J15" s="16">
        <f t="shared" si="3"/>
        <v>1.3299999999998882</v>
      </c>
    </row>
    <row r="16" spans="1:10" x14ac:dyDescent="0.15">
      <c r="A16" s="1">
        <v>47</v>
      </c>
      <c r="B16">
        <v>35.244999999999898</v>
      </c>
      <c r="C16">
        <f t="shared" si="1"/>
        <v>4.5854146329849348E-2</v>
      </c>
      <c r="D16" s="1">
        <v>8383</v>
      </c>
      <c r="G16">
        <f t="shared" si="0"/>
        <v>367.54198473282486</v>
      </c>
      <c r="I16">
        <f t="shared" si="2"/>
        <v>4.5854146329849348E-2</v>
      </c>
      <c r="J16">
        <f t="shared" si="3"/>
        <v>0.66499999999989612</v>
      </c>
    </row>
    <row r="17" spans="1:10" x14ac:dyDescent="0.15">
      <c r="A17" s="1">
        <v>48</v>
      </c>
      <c r="B17">
        <v>34.579999999999892</v>
      </c>
      <c r="C17">
        <f t="shared" si="1"/>
        <v>-0.1422823266112711</v>
      </c>
      <c r="D17" s="1">
        <v>6875</v>
      </c>
      <c r="G17">
        <f t="shared" si="0"/>
        <v>-1140.4580152671751</v>
      </c>
      <c r="I17">
        <f t="shared" si="2"/>
        <v>-0.1422823266112711</v>
      </c>
      <c r="J17">
        <f t="shared" si="3"/>
        <v>1.3299999999998899</v>
      </c>
    </row>
    <row r="18" spans="1:10" s="16" customFormat="1" x14ac:dyDescent="0.15">
      <c r="A18" s="14">
        <v>49</v>
      </c>
      <c r="B18" s="15">
        <v>34.247499999999896</v>
      </c>
      <c r="C18" s="16">
        <f t="shared" si="1"/>
        <v>-0.18806885550344035</v>
      </c>
      <c r="D18" s="14">
        <v>6508</v>
      </c>
      <c r="G18" s="16">
        <f t="shared" si="0"/>
        <v>-1507.4580152671751</v>
      </c>
      <c r="I18" s="16">
        <f t="shared" si="2"/>
        <v>-0.18806885550344035</v>
      </c>
      <c r="J18" s="16">
        <f t="shared" si="3"/>
        <v>0.99749999999989392</v>
      </c>
    </row>
    <row r="19" spans="1:10" x14ac:dyDescent="0.15">
      <c r="A19" s="1">
        <v>50</v>
      </c>
      <c r="B19">
        <v>33.9149999999999</v>
      </c>
      <c r="C19">
        <f t="shared" si="1"/>
        <v>-9.3002547558391421E-2</v>
      </c>
      <c r="D19" s="1">
        <v>7270</v>
      </c>
      <c r="G19">
        <f t="shared" si="0"/>
        <v>-745.45801526717514</v>
      </c>
      <c r="I19">
        <f t="shared" si="2"/>
        <v>-9.3002547558391421E-2</v>
      </c>
      <c r="J19">
        <f t="shared" si="3"/>
        <v>0.6649999999998979</v>
      </c>
    </row>
    <row r="20" spans="1:10" s="16" customFormat="1" x14ac:dyDescent="0.15">
      <c r="A20" s="14">
        <v>51</v>
      </c>
      <c r="B20" s="15">
        <v>33.582499999999897</v>
      </c>
      <c r="C20" s="16">
        <f t="shared" si="1"/>
        <v>0.23636103902288047</v>
      </c>
      <c r="D20" s="14">
        <v>9910</v>
      </c>
      <c r="G20" s="16">
        <f t="shared" si="0"/>
        <v>1894.5419847328249</v>
      </c>
      <c r="I20" s="16">
        <f t="shared" si="2"/>
        <v>0.23636103902288047</v>
      </c>
      <c r="J20" s="16">
        <f t="shared" si="3"/>
        <v>0.33249999999989477</v>
      </c>
    </row>
    <row r="21" spans="1:10" x14ac:dyDescent="0.15">
      <c r="A21" s="1">
        <v>52</v>
      </c>
      <c r="B21">
        <v>33.249999999999893</v>
      </c>
      <c r="C21">
        <f t="shared" si="1"/>
        <v>0.15676483893240642</v>
      </c>
      <c r="D21" s="1">
        <v>9272</v>
      </c>
      <c r="G21">
        <f t="shared" si="0"/>
        <v>1256.5419847328249</v>
      </c>
      <c r="I21">
        <f t="shared" si="2"/>
        <v>0.15676483893240642</v>
      </c>
      <c r="J21">
        <f t="shared" si="3"/>
        <v>1.3299999999998917</v>
      </c>
    </row>
    <row r="22" spans="1:10" x14ac:dyDescent="0.15">
      <c r="A22" s="1">
        <v>53</v>
      </c>
      <c r="B22">
        <v>32.584999999999894</v>
      </c>
      <c r="C22">
        <f t="shared" si="1"/>
        <v>-5.0584509892621553E-2</v>
      </c>
      <c r="D22" s="1">
        <v>7610</v>
      </c>
      <c r="G22">
        <f t="shared" si="0"/>
        <v>-405.45801526717514</v>
      </c>
      <c r="I22">
        <f t="shared" si="2"/>
        <v>-5.0584509892621553E-2</v>
      </c>
      <c r="J22">
        <f t="shared" si="3"/>
        <v>0.66499999999989257</v>
      </c>
    </row>
    <row r="23" spans="1:10" s="16" customFormat="1" x14ac:dyDescent="0.15">
      <c r="A23" s="14">
        <v>54</v>
      </c>
      <c r="B23" s="15">
        <v>31.919999999999895</v>
      </c>
      <c r="C23" s="16">
        <f t="shared" si="1"/>
        <v>-0.22923930382609933</v>
      </c>
      <c r="D23" s="14">
        <v>6178</v>
      </c>
      <c r="G23" s="16">
        <f t="shared" si="0"/>
        <v>-1837.4580152671751</v>
      </c>
      <c r="I23" s="16">
        <f t="shared" si="2"/>
        <v>-0.22923930382609933</v>
      </c>
      <c r="J23" s="16">
        <f t="shared" si="3"/>
        <v>1.3299999999998935</v>
      </c>
    </row>
    <row r="24" spans="1:10" x14ac:dyDescent="0.15">
      <c r="A24" s="1">
        <v>55</v>
      </c>
      <c r="B24">
        <v>31.476666666666596</v>
      </c>
      <c r="C24">
        <f t="shared" si="1"/>
        <v>-7.9154305849860662E-2</v>
      </c>
      <c r="D24" s="1">
        <v>7381</v>
      </c>
      <c r="G24">
        <f t="shared" si="0"/>
        <v>-634.45801526717514</v>
      </c>
      <c r="I24">
        <f t="shared" si="2"/>
        <v>-7.9154305849860662E-2</v>
      </c>
      <c r="J24">
        <f t="shared" si="3"/>
        <v>0.88666666666659388</v>
      </c>
    </row>
    <row r="25" spans="1:10" x14ac:dyDescent="0.15">
      <c r="A25" s="1">
        <v>56</v>
      </c>
      <c r="B25">
        <v>31.033333333333296</v>
      </c>
      <c r="C25">
        <f t="shared" si="1"/>
        <v>-2.4759410490226372E-2</v>
      </c>
      <c r="D25" s="1">
        <v>7817</v>
      </c>
      <c r="G25">
        <f t="shared" si="0"/>
        <v>-198.45801526717514</v>
      </c>
      <c r="I25">
        <f t="shared" si="2"/>
        <v>-2.4759410490226372E-2</v>
      </c>
      <c r="J25">
        <f t="shared" si="3"/>
        <v>0.44333333333329428</v>
      </c>
    </row>
    <row r="26" spans="1:10" s="16" customFormat="1" x14ac:dyDescent="0.15">
      <c r="A26" s="14">
        <v>57</v>
      </c>
      <c r="B26" s="15">
        <v>30.589999999999897</v>
      </c>
      <c r="C26" s="16">
        <f t="shared" si="1"/>
        <v>0.19494107283159931</v>
      </c>
      <c r="D26" s="14">
        <v>9578</v>
      </c>
      <c r="G26" s="16">
        <f t="shared" si="0"/>
        <v>1562.5419847328249</v>
      </c>
      <c r="I26" s="16">
        <f t="shared" si="2"/>
        <v>0.19494107283159931</v>
      </c>
      <c r="J26" s="16">
        <f t="shared" si="3"/>
        <v>1.3299999999998953</v>
      </c>
    </row>
    <row r="27" spans="1:10" x14ac:dyDescent="0.15">
      <c r="A27" s="1">
        <v>58</v>
      </c>
      <c r="B27">
        <v>29.924999999999898</v>
      </c>
      <c r="C27">
        <f t="shared" si="1"/>
        <v>7.8540987119354352E-2</v>
      </c>
      <c r="D27" s="1">
        <v>8645</v>
      </c>
      <c r="G27">
        <f t="shared" si="0"/>
        <v>629.54198473282486</v>
      </c>
      <c r="I27">
        <f t="shared" si="2"/>
        <v>7.8540987119354352E-2</v>
      </c>
      <c r="J27">
        <f t="shared" si="3"/>
        <v>0.66499999999989612</v>
      </c>
    </row>
    <row r="28" spans="1:10" x14ac:dyDescent="0.15">
      <c r="A28" s="1">
        <v>59</v>
      </c>
      <c r="B28">
        <v>29.259999999999899</v>
      </c>
      <c r="C28">
        <f t="shared" si="1"/>
        <v>-0.15226304135615815</v>
      </c>
      <c r="D28" s="1">
        <v>6795</v>
      </c>
      <c r="G28">
        <f t="shared" si="0"/>
        <v>-1220.4580152671751</v>
      </c>
      <c r="I28">
        <f t="shared" si="2"/>
        <v>-0.15226304135615815</v>
      </c>
      <c r="J28">
        <f t="shared" si="3"/>
        <v>1.329999999999897</v>
      </c>
    </row>
    <row r="29" spans="1:10" s="16" customFormat="1" x14ac:dyDescent="0.15">
      <c r="A29" s="14">
        <v>60</v>
      </c>
      <c r="B29" s="15">
        <v>28.816666666666592</v>
      </c>
      <c r="C29" s="16">
        <f t="shared" si="1"/>
        <v>-0.18781933763481817</v>
      </c>
      <c r="D29" s="14">
        <v>6510</v>
      </c>
      <c r="G29" s="16">
        <f t="shared" si="0"/>
        <v>-1505.4580152671751</v>
      </c>
      <c r="I29" s="16">
        <f t="shared" si="2"/>
        <v>-0.18781933763481817</v>
      </c>
      <c r="J29" s="16">
        <f t="shared" si="3"/>
        <v>0.88666666666659033</v>
      </c>
    </row>
    <row r="30" spans="1:10" s="5" customFormat="1" x14ac:dyDescent="0.15">
      <c r="A30" s="4">
        <v>61</v>
      </c>
      <c r="B30">
        <v>28.373333333333292</v>
      </c>
      <c r="C30" s="5">
        <f t="shared" si="1"/>
        <v>-7.4787743148972588E-2</v>
      </c>
      <c r="D30" s="4">
        <v>7416</v>
      </c>
      <c r="G30" s="5">
        <f t="shared" si="0"/>
        <v>-599.45801526717514</v>
      </c>
      <c r="I30" s="5">
        <f t="shared" si="2"/>
        <v>-7.4787743148972588E-2</v>
      </c>
      <c r="J30" s="5">
        <f t="shared" si="3"/>
        <v>0.44333333333329072</v>
      </c>
    </row>
    <row r="31" spans="1:10" x14ac:dyDescent="0.15">
      <c r="A31" s="1">
        <v>62</v>
      </c>
      <c r="B31">
        <v>27.929999999999893</v>
      </c>
      <c r="C31">
        <f t="shared" si="1"/>
        <v>7.5546772695888248E-2</v>
      </c>
      <c r="D31" s="1">
        <v>8621</v>
      </c>
      <c r="G31">
        <f t="shared" si="0"/>
        <v>605.54198473282486</v>
      </c>
      <c r="I31">
        <f t="shared" si="2"/>
        <v>7.5546772695888248E-2</v>
      </c>
      <c r="J31">
        <f t="shared" si="3"/>
        <v>1.3299999999998917</v>
      </c>
    </row>
    <row r="32" spans="1:10" s="16" customFormat="1" x14ac:dyDescent="0.15">
      <c r="A32" s="14">
        <v>63</v>
      </c>
      <c r="B32" s="15">
        <v>27.486666666666594</v>
      </c>
      <c r="C32" s="16">
        <f t="shared" si="1"/>
        <v>0.20891407347444116</v>
      </c>
      <c r="D32" s="14">
        <v>9690</v>
      </c>
      <c r="G32" s="16">
        <f t="shared" si="0"/>
        <v>1674.5419847328249</v>
      </c>
      <c r="I32" s="16">
        <f t="shared" si="2"/>
        <v>0.20891407347444116</v>
      </c>
      <c r="J32" s="16">
        <f t="shared" si="3"/>
        <v>0.88666666666659211</v>
      </c>
    </row>
    <row r="33" spans="1:10" x14ac:dyDescent="0.15">
      <c r="A33" s="1">
        <v>64</v>
      </c>
      <c r="B33">
        <v>27.043333333333294</v>
      </c>
      <c r="C33">
        <f t="shared" si="1"/>
        <v>-7.2666841265684096E-2</v>
      </c>
      <c r="D33" s="1">
        <v>7433</v>
      </c>
      <c r="G33">
        <f t="shared" si="0"/>
        <v>-582.45801526717514</v>
      </c>
      <c r="I33">
        <f t="shared" si="2"/>
        <v>-7.2666841265684096E-2</v>
      </c>
      <c r="J33">
        <f t="shared" si="3"/>
        <v>0.4433333333332925</v>
      </c>
    </row>
    <row r="34" spans="1:10" x14ac:dyDescent="0.15">
      <c r="A34" s="1">
        <v>65</v>
      </c>
      <c r="B34">
        <v>26.599999999999895</v>
      </c>
      <c r="C34">
        <f t="shared" si="1"/>
        <v>-0.12494083474202991</v>
      </c>
      <c r="D34" s="1">
        <v>7014</v>
      </c>
      <c r="G34">
        <f t="shared" ref="G34:G65" si="4">D34-$F$2</f>
        <v>-1001.4580152671751</v>
      </c>
      <c r="I34">
        <f t="shared" si="2"/>
        <v>-0.12494083474202991</v>
      </c>
      <c r="J34">
        <f t="shared" si="3"/>
        <v>1.3299999999998935</v>
      </c>
    </row>
    <row r="35" spans="1:10" s="16" customFormat="1" x14ac:dyDescent="0.15">
      <c r="A35" s="14">
        <v>66</v>
      </c>
      <c r="B35" s="15">
        <v>26.267499999999892</v>
      </c>
      <c r="C35" s="16">
        <f t="shared" si="1"/>
        <v>-0.17035308683126588</v>
      </c>
      <c r="D35" s="14">
        <v>6650</v>
      </c>
      <c r="G35" s="16">
        <f t="shared" si="4"/>
        <v>-1365.4580152671751</v>
      </c>
      <c r="I35" s="16">
        <f t="shared" si="2"/>
        <v>-0.17035308683126588</v>
      </c>
      <c r="J35" s="16">
        <f t="shared" si="3"/>
        <v>0.99749999999989036</v>
      </c>
    </row>
    <row r="36" spans="1:10" x14ac:dyDescent="0.15">
      <c r="A36" s="1">
        <v>67</v>
      </c>
      <c r="B36">
        <v>25.934999999999896</v>
      </c>
      <c r="C36">
        <f t="shared" si="1"/>
        <v>-9.8491940668079286E-2</v>
      </c>
      <c r="D36" s="1">
        <v>7226</v>
      </c>
      <c r="G36">
        <f t="shared" si="4"/>
        <v>-789.45801526717514</v>
      </c>
      <c r="I36">
        <f t="shared" si="2"/>
        <v>-9.8491940668079286E-2</v>
      </c>
      <c r="J36">
        <f t="shared" si="3"/>
        <v>0.66499999999989434</v>
      </c>
    </row>
    <row r="37" spans="1:10" x14ac:dyDescent="0.15">
      <c r="A37" s="1">
        <v>68</v>
      </c>
      <c r="B37">
        <v>25.602499999999893</v>
      </c>
      <c r="C37">
        <f t="shared" si="1"/>
        <v>0.10573843479917151</v>
      </c>
      <c r="D37" s="1">
        <v>8863</v>
      </c>
      <c r="G37">
        <f t="shared" si="4"/>
        <v>847.54198473282486</v>
      </c>
      <c r="I37">
        <f t="shared" si="2"/>
        <v>0.10573843479917151</v>
      </c>
      <c r="J37">
        <f t="shared" si="3"/>
        <v>0.33249999999989122</v>
      </c>
    </row>
    <row r="38" spans="1:10" s="16" customFormat="1" x14ac:dyDescent="0.15">
      <c r="A38" s="14">
        <v>69</v>
      </c>
      <c r="B38" s="15">
        <v>25.269999999999897</v>
      </c>
      <c r="C38" s="16">
        <f t="shared" si="1"/>
        <v>0.17897192923978006</v>
      </c>
      <c r="D38" s="14">
        <v>9450</v>
      </c>
      <c r="G38" s="16">
        <f t="shared" si="4"/>
        <v>1434.5419847328249</v>
      </c>
      <c r="I38" s="16">
        <f t="shared" si="2"/>
        <v>0.17897192923978006</v>
      </c>
      <c r="J38" s="16">
        <f t="shared" si="3"/>
        <v>1.3299999999998953</v>
      </c>
    </row>
    <row r="39" spans="1:10" x14ac:dyDescent="0.15">
      <c r="A39" s="1">
        <v>70</v>
      </c>
      <c r="B39">
        <v>24.604999999999897</v>
      </c>
      <c r="C39">
        <f t="shared" si="1"/>
        <v>-2.5258446227470723E-2</v>
      </c>
      <c r="D39" s="1">
        <v>7813</v>
      </c>
      <c r="G39">
        <f t="shared" si="4"/>
        <v>-202.45801526717514</v>
      </c>
      <c r="I39">
        <f t="shared" si="2"/>
        <v>-2.5258446227470723E-2</v>
      </c>
      <c r="J39">
        <f t="shared" si="3"/>
        <v>0.66499999999989612</v>
      </c>
    </row>
    <row r="40" spans="1:10" s="16" customFormat="1" x14ac:dyDescent="0.15">
      <c r="A40" s="14">
        <v>71</v>
      </c>
      <c r="B40" s="15">
        <v>23.939999999999898</v>
      </c>
      <c r="C40" s="16">
        <f t="shared" si="1"/>
        <v>-0.23984381324254181</v>
      </c>
      <c r="D40" s="14">
        <v>6093</v>
      </c>
      <c r="G40" s="16">
        <f t="shared" si="4"/>
        <v>-1922.4580152671751</v>
      </c>
      <c r="I40" s="16">
        <f t="shared" si="2"/>
        <v>-0.23984381324254181</v>
      </c>
      <c r="J40" s="16">
        <f t="shared" si="3"/>
        <v>1.329999999999897</v>
      </c>
    </row>
    <row r="41" spans="1:10" x14ac:dyDescent="0.15">
      <c r="A41" s="1">
        <v>72</v>
      </c>
      <c r="B41">
        <v>23.607499999999895</v>
      </c>
      <c r="C41">
        <f t="shared" si="1"/>
        <v>-0.18881740910930689</v>
      </c>
      <c r="D41" s="1">
        <v>6502</v>
      </c>
      <c r="G41">
        <f t="shared" si="4"/>
        <v>-1513.4580152671751</v>
      </c>
      <c r="I41">
        <f t="shared" si="2"/>
        <v>-0.18881740910930689</v>
      </c>
      <c r="J41">
        <f t="shared" si="3"/>
        <v>0.99749999999989392</v>
      </c>
    </row>
    <row r="42" spans="1:10" x14ac:dyDescent="0.15">
      <c r="A42" s="1">
        <v>73</v>
      </c>
      <c r="B42">
        <v>23.274999999999892</v>
      </c>
      <c r="C42">
        <f t="shared" si="1"/>
        <v>-0.10186043189447866</v>
      </c>
      <c r="D42" s="1">
        <v>7199</v>
      </c>
      <c r="G42">
        <f t="shared" si="4"/>
        <v>-816.45801526717514</v>
      </c>
      <c r="I42">
        <f t="shared" si="2"/>
        <v>-0.10186043189447866</v>
      </c>
      <c r="J42">
        <f t="shared" si="3"/>
        <v>0.66499999999989079</v>
      </c>
    </row>
    <row r="43" spans="1:10" x14ac:dyDescent="0.15">
      <c r="A43" s="1">
        <v>74</v>
      </c>
      <c r="B43">
        <v>22.942499999999896</v>
      </c>
      <c r="C43">
        <f t="shared" si="1"/>
        <v>0.16150567843622776</v>
      </c>
      <c r="D43" s="1">
        <v>9310</v>
      </c>
      <c r="G43">
        <f t="shared" si="4"/>
        <v>1294.5419847328249</v>
      </c>
      <c r="I43">
        <f t="shared" si="2"/>
        <v>0.16150567843622776</v>
      </c>
      <c r="J43">
        <f t="shared" si="3"/>
        <v>0.33249999999989477</v>
      </c>
    </row>
    <row r="44" spans="1:10" s="16" customFormat="1" x14ac:dyDescent="0.15">
      <c r="A44" s="14">
        <v>75</v>
      </c>
      <c r="B44" s="15">
        <v>22.609999999999893</v>
      </c>
      <c r="C44" s="16">
        <f t="shared" si="1"/>
        <v>0.27079450489274071</v>
      </c>
      <c r="D44" s="14">
        <v>10186</v>
      </c>
      <c r="G44" s="16">
        <f t="shared" si="4"/>
        <v>2170.5419847328249</v>
      </c>
      <c r="I44" s="16">
        <f t="shared" si="2"/>
        <v>0.27079450489274071</v>
      </c>
      <c r="J44" s="16">
        <f t="shared" si="3"/>
        <v>1.3299999999998917</v>
      </c>
    </row>
    <row r="45" spans="1:10" x14ac:dyDescent="0.15">
      <c r="A45" s="1">
        <v>76</v>
      </c>
      <c r="B45">
        <v>22.166666666666593</v>
      </c>
      <c r="C45">
        <f t="shared" si="1"/>
        <v>0.15015261541391878</v>
      </c>
      <c r="D45" s="1">
        <v>9219</v>
      </c>
      <c r="G45">
        <f t="shared" si="4"/>
        <v>1203.5419847328249</v>
      </c>
      <c r="I45">
        <f t="shared" si="2"/>
        <v>0.15015261541391878</v>
      </c>
      <c r="J45">
        <f t="shared" si="3"/>
        <v>0.88666666666659211</v>
      </c>
    </row>
    <row r="46" spans="1:10" x14ac:dyDescent="0.15">
      <c r="A46" s="1">
        <v>77</v>
      </c>
      <c r="B46">
        <v>21.723333333333294</v>
      </c>
      <c r="C46">
        <f t="shared" si="1"/>
        <v>-0.13454727268398367</v>
      </c>
      <c r="D46" s="1">
        <v>6937</v>
      </c>
      <c r="G46">
        <f t="shared" si="4"/>
        <v>-1078.4580152671751</v>
      </c>
      <c r="I46">
        <f t="shared" si="2"/>
        <v>-0.13454727268398367</v>
      </c>
      <c r="J46">
        <f t="shared" si="3"/>
        <v>0.4433333333332925</v>
      </c>
    </row>
    <row r="47" spans="1:10" s="16" customFormat="1" x14ac:dyDescent="0.15">
      <c r="A47" s="14">
        <v>78</v>
      </c>
      <c r="B47" s="15">
        <v>21.279999999999895</v>
      </c>
      <c r="C47" s="16">
        <f t="shared" si="1"/>
        <v>-0.21776148186947925</v>
      </c>
      <c r="D47" s="14">
        <v>6270</v>
      </c>
      <c r="G47" s="16">
        <f t="shared" si="4"/>
        <v>-1745.4580152671751</v>
      </c>
      <c r="I47" s="16">
        <f t="shared" si="2"/>
        <v>-0.21776148186947925</v>
      </c>
      <c r="J47" s="16">
        <f t="shared" si="3"/>
        <v>1.3299999999998935</v>
      </c>
    </row>
    <row r="48" spans="1:10" x14ac:dyDescent="0.15">
      <c r="A48" s="1">
        <v>79</v>
      </c>
      <c r="B48">
        <v>20.836666666666595</v>
      </c>
      <c r="C48">
        <f t="shared" si="1"/>
        <v>-0.1157086736030094</v>
      </c>
      <c r="D48" s="1">
        <v>7088</v>
      </c>
      <c r="G48">
        <f t="shared" si="4"/>
        <v>-927.45801526717514</v>
      </c>
      <c r="I48">
        <f t="shared" si="2"/>
        <v>-0.1157086736030094</v>
      </c>
      <c r="J48">
        <f t="shared" si="3"/>
        <v>0.88666666666659388</v>
      </c>
    </row>
    <row r="49" spans="1:10" x14ac:dyDescent="0.15">
      <c r="A49" s="1">
        <v>80</v>
      </c>
      <c r="B49">
        <v>20.393333333333295</v>
      </c>
      <c r="C49">
        <f t="shared" si="1"/>
        <v>4.3483726577938676E-2</v>
      </c>
      <c r="D49" s="1">
        <v>8364</v>
      </c>
      <c r="G49">
        <f t="shared" si="4"/>
        <v>348.54198473282486</v>
      </c>
      <c r="I49">
        <f t="shared" si="2"/>
        <v>4.3483726577938676E-2</v>
      </c>
      <c r="J49">
        <f t="shared" si="3"/>
        <v>0.44333333333329428</v>
      </c>
    </row>
    <row r="50" spans="1:10" x14ac:dyDescent="0.15">
      <c r="A50" s="1">
        <v>81</v>
      </c>
      <c r="B50">
        <v>19.949999999999896</v>
      </c>
      <c r="C50">
        <f t="shared" si="1"/>
        <v>0.15439441918049576</v>
      </c>
      <c r="D50" s="1">
        <v>9253</v>
      </c>
      <c r="G50">
        <f t="shared" si="4"/>
        <v>1237.5419847328249</v>
      </c>
      <c r="I50">
        <f t="shared" si="2"/>
        <v>0.15439441918049576</v>
      </c>
      <c r="J50">
        <f t="shared" si="3"/>
        <v>1.3299999999998953</v>
      </c>
    </row>
    <row r="51" spans="1:10" s="16" customFormat="1" x14ac:dyDescent="0.15">
      <c r="A51" s="14">
        <v>82</v>
      </c>
      <c r="B51" s="15">
        <v>19.506666666666597</v>
      </c>
      <c r="C51" s="16">
        <f t="shared" si="1"/>
        <v>0.26730125473203026</v>
      </c>
      <c r="D51" s="14">
        <v>10158</v>
      </c>
      <c r="G51" s="16">
        <f t="shared" si="4"/>
        <v>2142.5419847328249</v>
      </c>
      <c r="I51" s="16">
        <f t="shared" si="2"/>
        <v>0.26730125473203026</v>
      </c>
      <c r="J51" s="16">
        <f t="shared" si="3"/>
        <v>0.88666666666659566</v>
      </c>
    </row>
    <row r="52" spans="1:10" x14ac:dyDescent="0.15">
      <c r="A52" s="1">
        <v>83</v>
      </c>
      <c r="B52">
        <v>19.063333333333297</v>
      </c>
      <c r="C52">
        <f t="shared" si="1"/>
        <v>9.4510130711173604E-2</v>
      </c>
      <c r="D52" s="1">
        <v>8773</v>
      </c>
      <c r="G52">
        <f t="shared" si="4"/>
        <v>757.54198473282486</v>
      </c>
      <c r="I52">
        <f t="shared" si="2"/>
        <v>9.4510130711173604E-2</v>
      </c>
      <c r="J52">
        <f t="shared" si="3"/>
        <v>0.44333333333329605</v>
      </c>
    </row>
    <row r="53" spans="1:10" x14ac:dyDescent="0.15">
      <c r="A53" s="1">
        <v>84</v>
      </c>
      <c r="B53">
        <v>18.619999999999898</v>
      </c>
      <c r="C53">
        <f t="shared" si="1"/>
        <v>-0.19780005237970522</v>
      </c>
      <c r="D53" s="1">
        <v>6430</v>
      </c>
      <c r="G53">
        <f t="shared" si="4"/>
        <v>-1585.4580152671751</v>
      </c>
      <c r="I53">
        <f t="shared" si="2"/>
        <v>-0.19780005237970522</v>
      </c>
      <c r="J53">
        <f t="shared" si="3"/>
        <v>1.329999999999897</v>
      </c>
    </row>
    <row r="54" spans="1:10" s="16" customFormat="1" x14ac:dyDescent="0.15">
      <c r="A54" s="14">
        <v>85</v>
      </c>
      <c r="B54" s="15">
        <v>18.353999999999893</v>
      </c>
      <c r="C54" s="16">
        <f t="shared" si="1"/>
        <v>-0.20690745458441462</v>
      </c>
      <c r="D54" s="14">
        <v>6357</v>
      </c>
      <c r="G54" s="16">
        <f t="shared" si="4"/>
        <v>-1658.4580152671751</v>
      </c>
      <c r="I54" s="16">
        <f t="shared" si="2"/>
        <v>-0.20690745458441462</v>
      </c>
      <c r="J54" s="16">
        <f t="shared" si="3"/>
        <v>1.0639999999998917</v>
      </c>
    </row>
    <row r="55" spans="1:10" x14ac:dyDescent="0.15">
      <c r="A55" s="1">
        <v>86</v>
      </c>
      <c r="B55">
        <v>18.087999999999894</v>
      </c>
      <c r="C55">
        <f t="shared" si="1"/>
        <v>-0.20478655270112611</v>
      </c>
      <c r="D55" s="1">
        <v>6374</v>
      </c>
      <c r="G55">
        <f t="shared" si="4"/>
        <v>-1641.4580152671751</v>
      </c>
      <c r="I55">
        <f t="shared" si="2"/>
        <v>-0.20478655270112611</v>
      </c>
      <c r="J55">
        <f t="shared" si="3"/>
        <v>0.79799999999989346</v>
      </c>
    </row>
    <row r="56" spans="1:10" x14ac:dyDescent="0.15">
      <c r="A56" s="1">
        <v>87</v>
      </c>
      <c r="B56">
        <v>17.821999999999896</v>
      </c>
      <c r="C56">
        <f t="shared" si="1"/>
        <v>-3.2868741220447077E-2</v>
      </c>
      <c r="D56" s="1">
        <v>7752</v>
      </c>
      <c r="G56">
        <f t="shared" si="4"/>
        <v>-263.45801526717514</v>
      </c>
      <c r="I56">
        <f t="shared" si="2"/>
        <v>-3.2868741220447077E-2</v>
      </c>
      <c r="J56">
        <f t="shared" si="3"/>
        <v>0.53199999999989522</v>
      </c>
    </row>
    <row r="57" spans="1:10" x14ac:dyDescent="0.15">
      <c r="A57" s="1">
        <v>88</v>
      </c>
      <c r="B57">
        <v>17.555999999999898</v>
      </c>
      <c r="C57">
        <f t="shared" si="1"/>
        <v>0.16524844646556042</v>
      </c>
      <c r="D57" s="1">
        <v>9340</v>
      </c>
      <c r="G57">
        <f t="shared" si="4"/>
        <v>1324.5419847328249</v>
      </c>
      <c r="I57">
        <f t="shared" si="2"/>
        <v>0.16524844646556042</v>
      </c>
      <c r="J57">
        <f t="shared" si="3"/>
        <v>0.26599999999989699</v>
      </c>
    </row>
    <row r="58" spans="1:10" s="16" customFormat="1" x14ac:dyDescent="0.15">
      <c r="A58" s="14">
        <v>89</v>
      </c>
      <c r="B58" s="15">
        <v>17.289999999999893</v>
      </c>
      <c r="C58" s="16">
        <f t="shared" si="1"/>
        <v>0.25669674531558778</v>
      </c>
      <c r="D58" s="14">
        <v>10073</v>
      </c>
      <c r="G58" s="16">
        <f t="shared" si="4"/>
        <v>2057.5419847328249</v>
      </c>
      <c r="I58" s="16">
        <f t="shared" si="2"/>
        <v>0.25669674531558778</v>
      </c>
      <c r="J58" s="16">
        <f t="shared" si="3"/>
        <v>1.3299999999998917</v>
      </c>
    </row>
    <row r="59" spans="1:10" x14ac:dyDescent="0.15">
      <c r="A59" s="1">
        <v>90</v>
      </c>
      <c r="B59">
        <v>16.957499999999893</v>
      </c>
      <c r="C59">
        <f t="shared" si="1"/>
        <v>9.299778576700609E-3</v>
      </c>
      <c r="D59" s="1">
        <v>8090</v>
      </c>
      <c r="G59">
        <f t="shared" si="4"/>
        <v>74.541984732824858</v>
      </c>
      <c r="I59">
        <f t="shared" si="2"/>
        <v>9.299778576700609E-3</v>
      </c>
      <c r="J59">
        <f t="shared" si="3"/>
        <v>0.99749999999989214</v>
      </c>
    </row>
    <row r="60" spans="1:10" x14ac:dyDescent="0.15">
      <c r="A60" s="1">
        <v>91</v>
      </c>
      <c r="B60">
        <v>16.624999999999893</v>
      </c>
      <c r="C60">
        <f t="shared" si="1"/>
        <v>-0.12494083474202991</v>
      </c>
      <c r="D60" s="1">
        <v>7014</v>
      </c>
      <c r="G60">
        <f t="shared" si="4"/>
        <v>-1001.4580152671751</v>
      </c>
      <c r="I60">
        <f t="shared" si="2"/>
        <v>-0.12494083474202991</v>
      </c>
      <c r="J60">
        <f t="shared" si="3"/>
        <v>0.66499999999989257</v>
      </c>
    </row>
    <row r="61" spans="1:10" s="16" customFormat="1" x14ac:dyDescent="0.15">
      <c r="A61" s="14">
        <v>92</v>
      </c>
      <c r="B61" s="15">
        <v>16.292499999999894</v>
      </c>
      <c r="C61" s="16">
        <f t="shared" si="1"/>
        <v>-0.23847146496511984</v>
      </c>
      <c r="D61" s="14">
        <v>6104</v>
      </c>
      <c r="G61" s="16">
        <f t="shared" si="4"/>
        <v>-1911.4580152671751</v>
      </c>
      <c r="I61" s="16">
        <f t="shared" si="2"/>
        <v>-0.23847146496511984</v>
      </c>
      <c r="J61" s="16">
        <f t="shared" si="3"/>
        <v>0.33249999999989299</v>
      </c>
    </row>
    <row r="62" spans="1:10" x14ac:dyDescent="0.15">
      <c r="A62" s="1">
        <v>93</v>
      </c>
      <c r="B62">
        <v>15.959999999999894</v>
      </c>
      <c r="C62">
        <f t="shared" si="1"/>
        <v>-0.21576533892050184</v>
      </c>
      <c r="D62" s="1">
        <v>6286</v>
      </c>
      <c r="G62">
        <f t="shared" si="4"/>
        <v>-1729.4580152671751</v>
      </c>
      <c r="I62">
        <f t="shared" si="2"/>
        <v>-0.21576533892050184</v>
      </c>
      <c r="J62">
        <f t="shared" si="3"/>
        <v>1.3299999999998935</v>
      </c>
    </row>
    <row r="63" spans="1:10" x14ac:dyDescent="0.15">
      <c r="A63" s="1">
        <v>94</v>
      </c>
      <c r="B63">
        <v>15.627499999999891</v>
      </c>
      <c r="C63">
        <f t="shared" si="1"/>
        <v>-0.11396204852265418</v>
      </c>
      <c r="D63" s="1">
        <v>7102</v>
      </c>
      <c r="G63">
        <f t="shared" si="4"/>
        <v>-913.45801526717514</v>
      </c>
      <c r="I63">
        <f t="shared" si="2"/>
        <v>-0.11396204852265418</v>
      </c>
      <c r="J63">
        <f t="shared" si="3"/>
        <v>0.99749999999989036</v>
      </c>
    </row>
    <row r="64" spans="1:10" x14ac:dyDescent="0.15">
      <c r="A64" s="1">
        <v>95</v>
      </c>
      <c r="B64">
        <v>15.294999999999895</v>
      </c>
      <c r="C64">
        <f t="shared" si="1"/>
        <v>9.0517844813218798E-2</v>
      </c>
      <c r="D64" s="1">
        <v>8741</v>
      </c>
      <c r="G64">
        <f t="shared" si="4"/>
        <v>725.54198473282486</v>
      </c>
      <c r="I64">
        <f t="shared" si="2"/>
        <v>9.0517844813218798E-2</v>
      </c>
      <c r="J64">
        <f t="shared" si="3"/>
        <v>0.66499999999989434</v>
      </c>
    </row>
    <row r="65" spans="1:10" x14ac:dyDescent="0.15">
      <c r="A65" s="1">
        <v>96</v>
      </c>
      <c r="B65">
        <v>14.962499999999892</v>
      </c>
      <c r="C65">
        <f t="shared" si="1"/>
        <v>0.16711983048022672</v>
      </c>
      <c r="D65" s="1">
        <v>9355</v>
      </c>
      <c r="G65">
        <f t="shared" si="4"/>
        <v>1339.5419847328249</v>
      </c>
      <c r="I65">
        <f t="shared" si="2"/>
        <v>0.16711983048022672</v>
      </c>
      <c r="J65">
        <f t="shared" si="3"/>
        <v>0.33249999999989122</v>
      </c>
    </row>
    <row r="66" spans="1:10" s="16" customFormat="1" x14ac:dyDescent="0.15">
      <c r="A66" s="14">
        <v>97</v>
      </c>
      <c r="B66" s="15">
        <v>14.629999999999896</v>
      </c>
      <c r="C66" s="16">
        <f t="shared" si="1"/>
        <v>0.30946977452917795</v>
      </c>
      <c r="D66" s="14">
        <v>10496</v>
      </c>
      <c r="G66" s="16">
        <f t="shared" ref="G66:G97" si="5">D66-$F$2</f>
        <v>2480.5419847328249</v>
      </c>
      <c r="I66" s="16">
        <f t="shared" si="2"/>
        <v>0.30946977452917795</v>
      </c>
      <c r="J66" s="16">
        <f t="shared" si="3"/>
        <v>1.3299999999998953</v>
      </c>
    </row>
    <row r="67" spans="1:10" x14ac:dyDescent="0.15">
      <c r="A67" s="1">
        <v>98</v>
      </c>
      <c r="B67">
        <v>14.186666666666596</v>
      </c>
      <c r="C67">
        <f t="shared" ref="C67:C130" si="6">$G67/$F$2</f>
        <v>0.19356872455417734</v>
      </c>
      <c r="D67" s="1">
        <v>9567</v>
      </c>
      <c r="G67">
        <f t="shared" si="5"/>
        <v>1551.5419847328249</v>
      </c>
      <c r="I67">
        <f t="shared" ref="I67:I130" si="7">$G67/$F$2</f>
        <v>0.19356872455417734</v>
      </c>
      <c r="J67">
        <f t="shared" ref="J67:J130" si="8">MOD(B67,1.33)</f>
        <v>0.88666666666659566</v>
      </c>
    </row>
    <row r="68" spans="1:10" x14ac:dyDescent="0.15">
      <c r="A68" s="1">
        <v>99</v>
      </c>
      <c r="B68">
        <v>13.743333333333297</v>
      </c>
      <c r="C68">
        <f t="shared" si="6"/>
        <v>-8.6140806171281586E-2</v>
      </c>
      <c r="D68" s="1">
        <v>7325</v>
      </c>
      <c r="G68">
        <f t="shared" si="5"/>
        <v>-690.45801526717514</v>
      </c>
      <c r="I68">
        <f t="shared" si="7"/>
        <v>-8.6140806171281586E-2</v>
      </c>
      <c r="J68">
        <f t="shared" si="8"/>
        <v>0.44333333333329605</v>
      </c>
    </row>
    <row r="69" spans="1:10" x14ac:dyDescent="0.15">
      <c r="A69" s="1">
        <v>100</v>
      </c>
      <c r="B69">
        <v>13.299999999999891</v>
      </c>
      <c r="C69">
        <f t="shared" si="6"/>
        <v>-0.20366372229232632</v>
      </c>
      <c r="D69" s="1">
        <v>6383</v>
      </c>
      <c r="G69">
        <f t="shared" si="5"/>
        <v>-1632.4580152671751</v>
      </c>
      <c r="I69">
        <f t="shared" si="7"/>
        <v>-0.20366372229232632</v>
      </c>
      <c r="J69">
        <f t="shared" si="8"/>
        <v>1.3299999999998899</v>
      </c>
    </row>
    <row r="70" spans="1:10" s="16" customFormat="1" x14ac:dyDescent="0.15">
      <c r="A70" s="14">
        <v>101</v>
      </c>
      <c r="B70" s="15">
        <v>13.033999999999892</v>
      </c>
      <c r="C70" s="16">
        <f t="shared" si="6"/>
        <v>-0.25182067093640625</v>
      </c>
      <c r="D70" s="14">
        <v>5997</v>
      </c>
      <c r="G70" s="16">
        <f t="shared" si="5"/>
        <v>-2018.4580152671751</v>
      </c>
      <c r="I70" s="16">
        <f t="shared" si="7"/>
        <v>-0.25182067093640625</v>
      </c>
      <c r="J70" s="16">
        <f t="shared" si="8"/>
        <v>1.0639999999998917</v>
      </c>
    </row>
    <row r="71" spans="1:10" x14ac:dyDescent="0.15">
      <c r="A71" s="1">
        <v>102</v>
      </c>
      <c r="B71">
        <v>12.767999999999894</v>
      </c>
      <c r="C71">
        <f t="shared" si="6"/>
        <v>-0.17272350658317653</v>
      </c>
      <c r="D71" s="1">
        <v>6631</v>
      </c>
      <c r="G71">
        <f t="shared" si="5"/>
        <v>-1384.4580152671751</v>
      </c>
      <c r="I71">
        <f t="shared" si="7"/>
        <v>-0.17272350658317653</v>
      </c>
      <c r="J71">
        <f t="shared" si="8"/>
        <v>0.79799999999989346</v>
      </c>
    </row>
    <row r="72" spans="1:10" x14ac:dyDescent="0.15">
      <c r="A72" s="1">
        <v>103</v>
      </c>
      <c r="B72">
        <v>12.501999999999896</v>
      </c>
      <c r="C72">
        <f t="shared" si="6"/>
        <v>-8.2398038141948945E-2</v>
      </c>
      <c r="D72" s="1">
        <v>7355</v>
      </c>
      <c r="G72">
        <f t="shared" si="5"/>
        <v>-660.45801526717514</v>
      </c>
      <c r="I72">
        <f t="shared" si="7"/>
        <v>-8.2398038141948945E-2</v>
      </c>
      <c r="J72">
        <f t="shared" si="8"/>
        <v>0.53199999999989522</v>
      </c>
    </row>
    <row r="73" spans="1:10" x14ac:dyDescent="0.15">
      <c r="A73" s="1">
        <v>104</v>
      </c>
      <c r="B73">
        <v>12.235999999999891</v>
      </c>
      <c r="C73">
        <f t="shared" si="6"/>
        <v>0.13830051665436544</v>
      </c>
      <c r="D73" s="1">
        <v>9124</v>
      </c>
      <c r="G73">
        <f t="shared" si="5"/>
        <v>1108.5419847328249</v>
      </c>
      <c r="I73">
        <f t="shared" si="7"/>
        <v>0.13830051665436544</v>
      </c>
      <c r="J73">
        <f t="shared" si="8"/>
        <v>0.26599999999988988</v>
      </c>
    </row>
    <row r="74" spans="1:10" x14ac:dyDescent="0.15">
      <c r="A74" s="1">
        <v>105</v>
      </c>
      <c r="B74">
        <v>11.969999999999892</v>
      </c>
      <c r="C74">
        <f t="shared" si="6"/>
        <v>0.29462346134615852</v>
      </c>
      <c r="D74" s="1">
        <v>10377</v>
      </c>
      <c r="G74">
        <f t="shared" si="5"/>
        <v>2361.5419847328249</v>
      </c>
      <c r="I74">
        <f t="shared" si="7"/>
        <v>0.29462346134615852</v>
      </c>
      <c r="J74">
        <f t="shared" si="8"/>
        <v>1.3299999999998917</v>
      </c>
    </row>
    <row r="75" spans="1:10" s="16" customFormat="1" x14ac:dyDescent="0.15">
      <c r="A75" s="14">
        <v>106</v>
      </c>
      <c r="B75" s="15">
        <v>11.703999999999894</v>
      </c>
      <c r="C75" s="16">
        <f t="shared" si="6"/>
        <v>0.35363443727530303</v>
      </c>
      <c r="D75" s="14">
        <v>10850</v>
      </c>
      <c r="G75" s="16">
        <f t="shared" si="5"/>
        <v>2834.5419847328249</v>
      </c>
      <c r="I75" s="16">
        <f t="shared" si="7"/>
        <v>0.35363443727530303</v>
      </c>
      <c r="J75" s="16">
        <f t="shared" si="8"/>
        <v>1.0639999999998935</v>
      </c>
    </row>
    <row r="76" spans="1:10" x14ac:dyDescent="0.15">
      <c r="A76" s="1">
        <v>107</v>
      </c>
      <c r="B76">
        <v>11.437999999999896</v>
      </c>
      <c r="C76">
        <f t="shared" si="6"/>
        <v>0.13904907026023197</v>
      </c>
      <c r="D76" s="1">
        <v>9130</v>
      </c>
      <c r="G76">
        <f t="shared" si="5"/>
        <v>1114.5419847328249</v>
      </c>
      <c r="I76">
        <f t="shared" si="7"/>
        <v>0.13904907026023197</v>
      </c>
      <c r="J76">
        <f t="shared" si="8"/>
        <v>0.79799999999989524</v>
      </c>
    </row>
    <row r="77" spans="1:10" x14ac:dyDescent="0.15">
      <c r="A77" s="1">
        <v>108</v>
      </c>
      <c r="B77">
        <v>11.17199999999989</v>
      </c>
      <c r="C77">
        <f t="shared" si="6"/>
        <v>-6.9298350039284723E-2</v>
      </c>
      <c r="D77" s="1">
        <v>7460</v>
      </c>
      <c r="G77">
        <f t="shared" si="5"/>
        <v>-555.45801526717514</v>
      </c>
      <c r="I77">
        <f t="shared" si="7"/>
        <v>-6.9298350039284723E-2</v>
      </c>
      <c r="J77">
        <f t="shared" si="8"/>
        <v>0.53199999999988989</v>
      </c>
    </row>
    <row r="78" spans="1:10" s="16" customFormat="1" x14ac:dyDescent="0.15">
      <c r="A78" s="14">
        <v>109</v>
      </c>
      <c r="B78" s="15">
        <v>10.905999999999892</v>
      </c>
      <c r="C78" s="16">
        <f t="shared" si="6"/>
        <v>-0.21514154424894641</v>
      </c>
      <c r="D78" s="14">
        <v>6291</v>
      </c>
      <c r="G78" s="16">
        <f t="shared" si="5"/>
        <v>-1724.4580152671751</v>
      </c>
      <c r="I78" s="16">
        <f t="shared" si="7"/>
        <v>-0.21514154424894641</v>
      </c>
      <c r="J78" s="16">
        <f t="shared" si="8"/>
        <v>0.26599999999989166</v>
      </c>
    </row>
    <row r="79" spans="1:10" x14ac:dyDescent="0.15">
      <c r="A79" s="1">
        <v>110</v>
      </c>
      <c r="B79">
        <v>10.639999999999894</v>
      </c>
      <c r="C79">
        <f t="shared" si="6"/>
        <v>-0.2091531154020142</v>
      </c>
      <c r="D79" s="1">
        <v>6339</v>
      </c>
      <c r="G79">
        <f t="shared" si="5"/>
        <v>-1676.4580152671751</v>
      </c>
      <c r="I79">
        <f t="shared" si="7"/>
        <v>-0.2091531154020142</v>
      </c>
      <c r="J79">
        <f t="shared" si="8"/>
        <v>1.3299999999998935</v>
      </c>
    </row>
    <row r="80" spans="1:10" x14ac:dyDescent="0.15">
      <c r="A80" s="1">
        <v>111</v>
      </c>
      <c r="B80">
        <v>10.307499999999891</v>
      </c>
      <c r="C80">
        <f t="shared" si="6"/>
        <v>-0.19580390943072778</v>
      </c>
      <c r="D80" s="1">
        <v>6446</v>
      </c>
      <c r="G80">
        <f t="shared" si="5"/>
        <v>-1569.4580152671751</v>
      </c>
      <c r="I80">
        <f t="shared" si="7"/>
        <v>-0.19580390943072778</v>
      </c>
      <c r="J80">
        <f t="shared" si="8"/>
        <v>0.99749999999989036</v>
      </c>
    </row>
    <row r="81" spans="1:10" x14ac:dyDescent="0.15">
      <c r="A81" s="1">
        <v>112</v>
      </c>
      <c r="B81">
        <v>9.9749999999999943</v>
      </c>
      <c r="C81">
        <f t="shared" si="6"/>
        <v>-6.7676483893240588E-2</v>
      </c>
      <c r="D81" s="1">
        <v>7473</v>
      </c>
      <c r="G81">
        <f t="shared" si="5"/>
        <v>-542.45801526717514</v>
      </c>
      <c r="I81">
        <f t="shared" si="7"/>
        <v>-6.7676483893240588E-2</v>
      </c>
      <c r="J81">
        <f t="shared" si="8"/>
        <v>0.66499999999999382</v>
      </c>
    </row>
    <row r="82" spans="1:10" x14ac:dyDescent="0.15">
      <c r="A82" s="1">
        <v>113</v>
      </c>
      <c r="B82">
        <v>9.6424999999998917</v>
      </c>
      <c r="C82">
        <f t="shared" si="6"/>
        <v>0.1253255874860123</v>
      </c>
      <c r="D82" s="1">
        <v>9020</v>
      </c>
      <c r="G82">
        <f t="shared" si="5"/>
        <v>1004.5419847328249</v>
      </c>
      <c r="I82">
        <f t="shared" si="7"/>
        <v>0.1253255874860123</v>
      </c>
      <c r="J82">
        <f t="shared" si="8"/>
        <v>0.33249999999989122</v>
      </c>
    </row>
    <row r="83" spans="1:10" x14ac:dyDescent="0.15">
      <c r="A83" s="1">
        <v>114</v>
      </c>
      <c r="B83">
        <v>9.3099999999999952</v>
      </c>
      <c r="C83">
        <f t="shared" si="6"/>
        <v>0.24284850360705704</v>
      </c>
      <c r="D83" s="1">
        <v>9962</v>
      </c>
      <c r="G83">
        <f t="shared" si="5"/>
        <v>1946.5419847328249</v>
      </c>
      <c r="I83">
        <f t="shared" si="7"/>
        <v>0.24284850360705704</v>
      </c>
      <c r="J83">
        <f t="shared" si="8"/>
        <v>1.3299999999999947</v>
      </c>
    </row>
    <row r="84" spans="1:10" s="16" customFormat="1" x14ac:dyDescent="0.15">
      <c r="A84" s="14">
        <v>115</v>
      </c>
      <c r="B84" s="15">
        <v>9.0883333333332956</v>
      </c>
      <c r="C84" s="16">
        <f t="shared" si="6"/>
        <v>0.35226208899788108</v>
      </c>
      <c r="D84" s="14">
        <v>10839</v>
      </c>
      <c r="G84" s="16">
        <f t="shared" si="5"/>
        <v>2823.5419847328249</v>
      </c>
      <c r="I84" s="16">
        <f t="shared" si="7"/>
        <v>0.35226208899788108</v>
      </c>
      <c r="J84" s="16">
        <f t="shared" si="8"/>
        <v>1.1083333333332952</v>
      </c>
    </row>
    <row r="85" spans="1:10" x14ac:dyDescent="0.15">
      <c r="A85" s="1">
        <v>116</v>
      </c>
      <c r="B85">
        <v>8.8666666666665961</v>
      </c>
      <c r="C85">
        <f t="shared" si="6"/>
        <v>0.29350063093735873</v>
      </c>
      <c r="D85" s="1">
        <v>10368</v>
      </c>
      <c r="G85">
        <f t="shared" si="5"/>
        <v>2352.5419847328249</v>
      </c>
      <c r="I85">
        <f t="shared" si="7"/>
        <v>0.29350063093735873</v>
      </c>
      <c r="J85">
        <f t="shared" si="8"/>
        <v>0.88666666666659566</v>
      </c>
    </row>
    <row r="86" spans="1:10" x14ac:dyDescent="0.15">
      <c r="A86" s="1">
        <v>117</v>
      </c>
      <c r="B86">
        <v>8.644999999999996</v>
      </c>
      <c r="C86">
        <f t="shared" si="6"/>
        <v>-1.9893812052093944E-2</v>
      </c>
      <c r="D86" s="1">
        <v>7856</v>
      </c>
      <c r="G86">
        <f t="shared" si="5"/>
        <v>-159.45801526717514</v>
      </c>
      <c r="I86">
        <f t="shared" si="7"/>
        <v>-1.9893812052093944E-2</v>
      </c>
      <c r="J86">
        <f t="shared" si="8"/>
        <v>0.66499999999999559</v>
      </c>
    </row>
    <row r="87" spans="1:10" x14ac:dyDescent="0.15">
      <c r="A87" s="1">
        <v>118</v>
      </c>
      <c r="B87">
        <v>8.4233333333332965</v>
      </c>
      <c r="C87">
        <f t="shared" si="6"/>
        <v>-0.13629389776433889</v>
      </c>
      <c r="D87" s="1">
        <v>6923</v>
      </c>
      <c r="G87">
        <f t="shared" si="5"/>
        <v>-1092.4580152671751</v>
      </c>
      <c r="I87">
        <f t="shared" si="7"/>
        <v>-0.13629389776433889</v>
      </c>
      <c r="J87">
        <f t="shared" si="8"/>
        <v>0.44333333333329605</v>
      </c>
    </row>
    <row r="88" spans="1:10" x14ac:dyDescent="0.15">
      <c r="A88" s="1">
        <v>119</v>
      </c>
      <c r="B88">
        <v>8.2016666666665969</v>
      </c>
      <c r="C88">
        <f t="shared" si="6"/>
        <v>-0.26878788600271419</v>
      </c>
      <c r="D88" s="1">
        <v>5861</v>
      </c>
      <c r="G88">
        <f t="shared" si="5"/>
        <v>-2154.4580152671751</v>
      </c>
      <c r="I88">
        <f t="shared" si="7"/>
        <v>-0.26878788600271419</v>
      </c>
      <c r="J88">
        <f t="shared" si="8"/>
        <v>0.22166666666659651</v>
      </c>
    </row>
    <row r="89" spans="1:10" s="16" customFormat="1" x14ac:dyDescent="0.15">
      <c r="A89" s="14">
        <v>120</v>
      </c>
      <c r="B89" s="15">
        <v>7.9799999999999969</v>
      </c>
      <c r="C89" s="16">
        <f t="shared" si="6"/>
        <v>-0.27065927001738049</v>
      </c>
      <c r="D89" s="14">
        <v>5846</v>
      </c>
      <c r="G89" s="16">
        <f t="shared" si="5"/>
        <v>-2169.4580152671751</v>
      </c>
      <c r="I89" s="16">
        <f t="shared" si="7"/>
        <v>-0.27065927001738049</v>
      </c>
      <c r="J89" s="16">
        <f t="shared" si="8"/>
        <v>1.3299999999999965</v>
      </c>
    </row>
    <row r="90" spans="1:10" x14ac:dyDescent="0.15">
      <c r="A90" s="1">
        <v>121</v>
      </c>
      <c r="B90">
        <v>7.7139999999999915</v>
      </c>
      <c r="C90">
        <f t="shared" si="6"/>
        <v>-0.21189781195685814</v>
      </c>
      <c r="D90" s="1">
        <v>6317</v>
      </c>
      <c r="G90">
        <f t="shared" si="5"/>
        <v>-1698.4580152671751</v>
      </c>
      <c r="I90">
        <f t="shared" si="7"/>
        <v>-0.21189781195685814</v>
      </c>
      <c r="J90">
        <f t="shared" si="8"/>
        <v>1.0639999999999912</v>
      </c>
    </row>
    <row r="91" spans="1:10" x14ac:dyDescent="0.15">
      <c r="A91" s="1">
        <v>122</v>
      </c>
      <c r="B91">
        <v>7.4479999999998938</v>
      </c>
      <c r="C91">
        <f t="shared" si="6"/>
        <v>-7.5162019951905856E-2</v>
      </c>
      <c r="D91" s="1">
        <v>7413</v>
      </c>
      <c r="G91">
        <f t="shared" si="5"/>
        <v>-602.45801526717514</v>
      </c>
      <c r="I91">
        <f t="shared" si="7"/>
        <v>-7.5162019951905856E-2</v>
      </c>
      <c r="J91">
        <f t="shared" si="8"/>
        <v>0.79799999999989346</v>
      </c>
    </row>
    <row r="92" spans="1:10" x14ac:dyDescent="0.15">
      <c r="A92" s="1">
        <v>123</v>
      </c>
      <c r="B92">
        <v>7.1819999999999951</v>
      </c>
      <c r="C92">
        <f t="shared" si="6"/>
        <v>8.7897907192685948E-2</v>
      </c>
      <c r="D92" s="1">
        <v>8720</v>
      </c>
      <c r="G92">
        <f t="shared" si="5"/>
        <v>704.54198473282486</v>
      </c>
      <c r="I92">
        <f t="shared" si="7"/>
        <v>8.7897907192685948E-2</v>
      </c>
      <c r="J92">
        <f t="shared" si="8"/>
        <v>0.5319999999999947</v>
      </c>
    </row>
    <row r="93" spans="1:10" x14ac:dyDescent="0.15">
      <c r="A93" s="1">
        <v>124</v>
      </c>
      <c r="B93">
        <v>6.9159999999999968</v>
      </c>
      <c r="C93">
        <f t="shared" si="6"/>
        <v>0.23049736911025934</v>
      </c>
      <c r="D93" s="1">
        <v>9863</v>
      </c>
      <c r="G93">
        <f t="shared" si="5"/>
        <v>1847.5419847328249</v>
      </c>
      <c r="I93">
        <f t="shared" si="7"/>
        <v>0.23049736911025934</v>
      </c>
      <c r="J93">
        <f t="shared" si="8"/>
        <v>0.26599999999999646</v>
      </c>
    </row>
    <row r="94" spans="1:10" s="16" customFormat="1" x14ac:dyDescent="0.15">
      <c r="A94" s="14">
        <v>125</v>
      </c>
      <c r="B94" s="15">
        <v>6.6499999999999915</v>
      </c>
      <c r="C94" s="16">
        <f t="shared" si="6"/>
        <v>0.3460241422823267</v>
      </c>
      <c r="D94" s="14">
        <v>10789</v>
      </c>
      <c r="G94" s="16">
        <f t="shared" si="5"/>
        <v>2773.5419847328249</v>
      </c>
      <c r="I94" s="16">
        <f t="shared" si="7"/>
        <v>0.3460241422823267</v>
      </c>
      <c r="J94" s="16">
        <f t="shared" si="8"/>
        <v>1.3299999999999912</v>
      </c>
    </row>
    <row r="95" spans="1:10" x14ac:dyDescent="0.15">
      <c r="A95" s="1">
        <v>126</v>
      </c>
      <c r="B95">
        <v>6.3839999999999932</v>
      </c>
      <c r="C95">
        <f t="shared" si="6"/>
        <v>0.26542987071736396</v>
      </c>
      <c r="D95" s="1">
        <v>10143</v>
      </c>
      <c r="G95">
        <f t="shared" si="5"/>
        <v>2127.5419847328249</v>
      </c>
      <c r="I95">
        <f t="shared" si="7"/>
        <v>0.26542987071736396</v>
      </c>
      <c r="J95">
        <f t="shared" si="8"/>
        <v>1.063999999999993</v>
      </c>
    </row>
    <row r="96" spans="1:10" x14ac:dyDescent="0.15">
      <c r="A96" s="1">
        <v>127</v>
      </c>
      <c r="B96">
        <v>6.117999999999995</v>
      </c>
      <c r="C96">
        <f t="shared" si="6"/>
        <v>0.14740791885907484</v>
      </c>
      <c r="D96" s="1">
        <v>9197</v>
      </c>
      <c r="G96">
        <f t="shared" si="5"/>
        <v>1181.5419847328249</v>
      </c>
      <c r="I96">
        <f t="shared" si="7"/>
        <v>0.14740791885907484</v>
      </c>
      <c r="J96">
        <f t="shared" si="8"/>
        <v>0.79799999999999471</v>
      </c>
    </row>
    <row r="97" spans="1:10" x14ac:dyDescent="0.15">
      <c r="A97" s="1">
        <v>128</v>
      </c>
      <c r="B97">
        <v>5.8519999999999968</v>
      </c>
      <c r="C97">
        <f t="shared" si="6"/>
        <v>6.3195638199090548E-2</v>
      </c>
      <c r="D97" s="1">
        <v>8522</v>
      </c>
      <c r="G97">
        <f t="shared" si="5"/>
        <v>506.54198473282486</v>
      </c>
      <c r="I97">
        <f t="shared" si="7"/>
        <v>6.3195638199090548E-2</v>
      </c>
      <c r="J97">
        <f t="shared" si="8"/>
        <v>0.53199999999999648</v>
      </c>
    </row>
    <row r="98" spans="1:10" x14ac:dyDescent="0.15">
      <c r="A98" s="1">
        <v>129</v>
      </c>
      <c r="B98">
        <v>5.5859999999999914</v>
      </c>
      <c r="C98">
        <f t="shared" si="6"/>
        <v>-0.15962381848051233</v>
      </c>
      <c r="D98" s="1">
        <v>6736</v>
      </c>
      <c r="G98">
        <f t="shared" ref="G98:G132" si="9">D98-$F$2</f>
        <v>-1279.4580152671751</v>
      </c>
      <c r="I98">
        <f t="shared" si="7"/>
        <v>-0.15962381848051233</v>
      </c>
      <c r="J98">
        <f t="shared" si="8"/>
        <v>0.26599999999999113</v>
      </c>
    </row>
    <row r="99" spans="1:10" s="16" customFormat="1" x14ac:dyDescent="0.15">
      <c r="A99" s="14">
        <v>130</v>
      </c>
      <c r="B99" s="15">
        <v>5.3199999999999932</v>
      </c>
      <c r="C99" s="16">
        <f t="shared" si="6"/>
        <v>-0.2902464227042213</v>
      </c>
      <c r="D99" s="14">
        <v>5689</v>
      </c>
      <c r="G99" s="16">
        <f t="shared" si="9"/>
        <v>-2326.4580152671751</v>
      </c>
      <c r="I99" s="16">
        <f t="shared" si="7"/>
        <v>-0.2902464227042213</v>
      </c>
      <c r="J99" s="16">
        <f t="shared" si="8"/>
        <v>1.329999999999993</v>
      </c>
    </row>
    <row r="100" spans="1:10" x14ac:dyDescent="0.15">
      <c r="A100" s="1">
        <v>131</v>
      </c>
      <c r="B100">
        <v>5.1299999999999955</v>
      </c>
      <c r="C100">
        <f t="shared" si="6"/>
        <v>-0.20977691007356963</v>
      </c>
      <c r="D100" s="1">
        <v>6334</v>
      </c>
      <c r="G100">
        <f t="shared" si="9"/>
        <v>-1681.4580152671751</v>
      </c>
      <c r="I100">
        <f t="shared" si="7"/>
        <v>-0.20977691007356963</v>
      </c>
      <c r="J100">
        <f t="shared" si="8"/>
        <v>1.1399999999999952</v>
      </c>
    </row>
    <row r="101" spans="1:10" x14ac:dyDescent="0.15">
      <c r="A101" s="1">
        <v>132</v>
      </c>
      <c r="B101">
        <v>4.9399999999999906</v>
      </c>
      <c r="C101">
        <f t="shared" si="6"/>
        <v>-0.26342325182733739</v>
      </c>
      <c r="D101" s="1">
        <v>5904</v>
      </c>
      <c r="G101">
        <f t="shared" si="9"/>
        <v>-2111.4580152671751</v>
      </c>
      <c r="I101">
        <f t="shared" si="7"/>
        <v>-0.26342325182733739</v>
      </c>
      <c r="J101">
        <f t="shared" si="8"/>
        <v>0.94999999999999041</v>
      </c>
    </row>
    <row r="102" spans="1:10" x14ac:dyDescent="0.15">
      <c r="A102" s="1">
        <v>133</v>
      </c>
      <c r="B102">
        <v>4.7499999999999929</v>
      </c>
      <c r="C102">
        <f t="shared" si="6"/>
        <v>-0.10772410180709978</v>
      </c>
      <c r="D102" s="1">
        <v>7152</v>
      </c>
      <c r="G102">
        <f t="shared" si="9"/>
        <v>-863.45801526717514</v>
      </c>
      <c r="I102">
        <f t="shared" si="7"/>
        <v>-0.10772410180709978</v>
      </c>
      <c r="J102">
        <f t="shared" si="8"/>
        <v>0.75999999999999268</v>
      </c>
    </row>
    <row r="103" spans="1:10" x14ac:dyDescent="0.15">
      <c r="A103" s="1">
        <v>134</v>
      </c>
      <c r="B103">
        <v>4.5599999999999952</v>
      </c>
      <c r="C103">
        <f t="shared" si="6"/>
        <v>6.6798409561677641E-3</v>
      </c>
      <c r="D103" s="1">
        <v>8069</v>
      </c>
      <c r="G103">
        <f t="shared" si="9"/>
        <v>53.541984732824858</v>
      </c>
      <c r="I103">
        <f t="shared" si="7"/>
        <v>6.6798409561677641E-3</v>
      </c>
      <c r="J103">
        <f t="shared" si="8"/>
        <v>0.56999999999999496</v>
      </c>
    </row>
    <row r="104" spans="1:10" x14ac:dyDescent="0.15">
      <c r="A104" s="1">
        <v>135</v>
      </c>
      <c r="B104">
        <v>4.3699999999999903</v>
      </c>
      <c r="C104">
        <f t="shared" si="6"/>
        <v>0.12021047117925769</v>
      </c>
      <c r="D104" s="1">
        <v>8979</v>
      </c>
      <c r="G104">
        <f t="shared" si="9"/>
        <v>963.54198473282486</v>
      </c>
      <c r="I104">
        <f t="shared" si="7"/>
        <v>0.12021047117925769</v>
      </c>
      <c r="J104">
        <f t="shared" si="8"/>
        <v>0.37999999999999012</v>
      </c>
    </row>
    <row r="105" spans="1:10" x14ac:dyDescent="0.15">
      <c r="A105" s="1">
        <v>136</v>
      </c>
      <c r="B105">
        <v>4.1799999999999926</v>
      </c>
      <c r="C105">
        <f t="shared" si="6"/>
        <v>0.24484464655603444</v>
      </c>
      <c r="D105" s="1">
        <v>9978</v>
      </c>
      <c r="G105">
        <f t="shared" si="9"/>
        <v>1962.5419847328249</v>
      </c>
      <c r="I105">
        <f t="shared" si="7"/>
        <v>0.24484464655603444</v>
      </c>
      <c r="J105">
        <f t="shared" si="8"/>
        <v>0.1899999999999924</v>
      </c>
    </row>
    <row r="106" spans="1:10" x14ac:dyDescent="0.15">
      <c r="A106" s="1">
        <v>137</v>
      </c>
      <c r="B106">
        <v>3.9899999999999949</v>
      </c>
      <c r="C106">
        <f t="shared" si="6"/>
        <v>0.30410514035380115</v>
      </c>
      <c r="D106" s="1">
        <v>10453</v>
      </c>
      <c r="G106">
        <f t="shared" si="9"/>
        <v>2437.5419847328249</v>
      </c>
      <c r="I106">
        <f t="shared" si="7"/>
        <v>0.30410514035380115</v>
      </c>
      <c r="J106">
        <f t="shared" si="8"/>
        <v>1.3299999999999947</v>
      </c>
    </row>
    <row r="107" spans="1:10" s="16" customFormat="1" x14ac:dyDescent="0.15">
      <c r="A107" s="14">
        <v>138</v>
      </c>
      <c r="B107" s="15">
        <v>3.7683333333332953</v>
      </c>
      <c r="C107" s="16">
        <f t="shared" si="6"/>
        <v>0.39505440346658421</v>
      </c>
      <c r="D107" s="14">
        <v>11182</v>
      </c>
      <c r="G107" s="16">
        <f t="shared" si="9"/>
        <v>3166.5419847328249</v>
      </c>
      <c r="I107" s="16">
        <f t="shared" si="7"/>
        <v>0.39505440346658421</v>
      </c>
      <c r="J107" s="16">
        <f t="shared" si="8"/>
        <v>1.1083333333332952</v>
      </c>
    </row>
    <row r="108" spans="1:10" x14ac:dyDescent="0.15">
      <c r="A108" s="1">
        <v>139</v>
      </c>
      <c r="B108">
        <v>3.5466666666665958</v>
      </c>
      <c r="C108">
        <f t="shared" si="6"/>
        <v>0.26393276350563089</v>
      </c>
      <c r="D108" s="1">
        <v>10131</v>
      </c>
      <c r="G108">
        <f t="shared" si="9"/>
        <v>2115.5419847328249</v>
      </c>
      <c r="I108">
        <f t="shared" si="7"/>
        <v>0.26393276350563089</v>
      </c>
      <c r="J108">
        <f t="shared" si="8"/>
        <v>0.88666666666659566</v>
      </c>
    </row>
    <row r="109" spans="1:10" x14ac:dyDescent="0.15">
      <c r="A109" s="1">
        <v>140</v>
      </c>
      <c r="B109">
        <v>3.3249999999999957</v>
      </c>
      <c r="C109">
        <f t="shared" si="6"/>
        <v>9.0767362681840963E-2</v>
      </c>
      <c r="D109" s="1">
        <v>8743</v>
      </c>
      <c r="G109">
        <f t="shared" si="9"/>
        <v>727.54198473282486</v>
      </c>
      <c r="I109">
        <f t="shared" si="7"/>
        <v>9.0767362681840963E-2</v>
      </c>
      <c r="J109">
        <f t="shared" si="8"/>
        <v>0.66499999999999559</v>
      </c>
    </row>
    <row r="110" spans="1:10" x14ac:dyDescent="0.15">
      <c r="A110" s="1">
        <v>141</v>
      </c>
      <c r="B110">
        <v>3.1033333333332962</v>
      </c>
      <c r="C110">
        <f t="shared" si="6"/>
        <v>-8.8635984857503347E-2</v>
      </c>
      <c r="D110" s="1">
        <v>7305</v>
      </c>
      <c r="G110">
        <f t="shared" si="9"/>
        <v>-710.45801526717514</v>
      </c>
      <c r="I110">
        <f t="shared" si="7"/>
        <v>-8.8635984857503347E-2</v>
      </c>
      <c r="J110">
        <f t="shared" si="8"/>
        <v>0.44333333333329605</v>
      </c>
    </row>
    <row r="111" spans="1:10" x14ac:dyDescent="0.15">
      <c r="A111" s="1">
        <v>142</v>
      </c>
      <c r="B111">
        <v>2.8816666666665967</v>
      </c>
      <c r="C111">
        <f t="shared" si="6"/>
        <v>-0.18008428370753074</v>
      </c>
      <c r="D111" s="1">
        <v>6572</v>
      </c>
      <c r="G111">
        <f t="shared" si="9"/>
        <v>-1443.4580152671751</v>
      </c>
      <c r="I111">
        <f t="shared" si="7"/>
        <v>-0.18008428370753074</v>
      </c>
      <c r="J111">
        <f t="shared" si="8"/>
        <v>0.22166666666659651</v>
      </c>
    </row>
    <row r="112" spans="1:10" x14ac:dyDescent="0.15">
      <c r="A112" s="1">
        <v>143</v>
      </c>
      <c r="B112">
        <v>2.6599999999999966</v>
      </c>
      <c r="C112">
        <f t="shared" si="6"/>
        <v>-0.25169591200209512</v>
      </c>
      <c r="D112" s="1">
        <v>5998</v>
      </c>
      <c r="G112">
        <f t="shared" si="9"/>
        <v>-2017.4580152671751</v>
      </c>
      <c r="I112">
        <f t="shared" si="7"/>
        <v>-0.25169591200209512</v>
      </c>
      <c r="J112">
        <f t="shared" si="8"/>
        <v>1.3299999999999965</v>
      </c>
    </row>
    <row r="113" spans="1:10" x14ac:dyDescent="0.15">
      <c r="A113" s="1">
        <v>144</v>
      </c>
      <c r="B113">
        <v>2.5390909090908949</v>
      </c>
      <c r="C113">
        <f t="shared" si="6"/>
        <v>-0.27951715435346774</v>
      </c>
      <c r="D113" s="1">
        <v>5775</v>
      </c>
      <c r="G113">
        <f t="shared" si="9"/>
        <v>-2240.4580152671751</v>
      </c>
      <c r="I113">
        <f t="shared" si="7"/>
        <v>-0.27951715435346774</v>
      </c>
      <c r="J113">
        <f t="shared" si="8"/>
        <v>1.2090909090908948</v>
      </c>
    </row>
    <row r="114" spans="1:10" s="16" customFormat="1" x14ac:dyDescent="0.15">
      <c r="A114" s="14">
        <v>145</v>
      </c>
      <c r="B114" s="15">
        <v>2.4181818181818002</v>
      </c>
      <c r="C114" s="16">
        <f t="shared" si="6"/>
        <v>-0.28325992238280034</v>
      </c>
      <c r="D114" s="14">
        <v>5745</v>
      </c>
      <c r="G114" s="16">
        <f t="shared" si="9"/>
        <v>-2270.4580152671751</v>
      </c>
      <c r="I114" s="16">
        <f t="shared" si="7"/>
        <v>-0.28325992238280034</v>
      </c>
      <c r="J114" s="16">
        <f t="shared" si="8"/>
        <v>1.0881818181818002</v>
      </c>
    </row>
    <row r="115" spans="1:10" x14ac:dyDescent="0.15">
      <c r="A115" s="1">
        <v>146</v>
      </c>
      <c r="B115">
        <v>2.2972727272726914</v>
      </c>
      <c r="C115">
        <f t="shared" si="6"/>
        <v>-0.235851527344587</v>
      </c>
      <c r="D115" s="1">
        <v>6125</v>
      </c>
      <c r="G115">
        <f t="shared" si="9"/>
        <v>-1890.4580152671751</v>
      </c>
      <c r="I115">
        <f t="shared" si="7"/>
        <v>-0.235851527344587</v>
      </c>
      <c r="J115">
        <f t="shared" si="8"/>
        <v>0.96727272727269131</v>
      </c>
    </row>
    <row r="116" spans="1:10" x14ac:dyDescent="0.15">
      <c r="A116" s="1">
        <v>147</v>
      </c>
      <c r="B116">
        <v>2.1763636363635968</v>
      </c>
      <c r="C116">
        <f t="shared" si="6"/>
        <v>-0.14016142472798263</v>
      </c>
      <c r="D116" s="1">
        <v>6892</v>
      </c>
      <c r="G116">
        <f t="shared" si="9"/>
        <v>-1123.4580152671751</v>
      </c>
      <c r="I116">
        <f t="shared" si="7"/>
        <v>-0.14016142472798263</v>
      </c>
      <c r="J116">
        <f t="shared" si="8"/>
        <v>0.84636363636359668</v>
      </c>
    </row>
    <row r="117" spans="1:10" x14ac:dyDescent="0.15">
      <c r="A117" s="1">
        <v>148</v>
      </c>
      <c r="B117">
        <v>2.0554545454544879</v>
      </c>
      <c r="C117">
        <f t="shared" si="6"/>
        <v>-6.9048832170662558E-2</v>
      </c>
      <c r="D117" s="1">
        <v>7462</v>
      </c>
      <c r="G117">
        <f t="shared" si="9"/>
        <v>-553.45801526717514</v>
      </c>
      <c r="I117">
        <f t="shared" si="7"/>
        <v>-6.9048832170662558E-2</v>
      </c>
      <c r="J117">
        <f t="shared" si="8"/>
        <v>0.72545454545448784</v>
      </c>
    </row>
    <row r="118" spans="1:10" x14ac:dyDescent="0.15">
      <c r="A118" s="1">
        <v>149</v>
      </c>
      <c r="B118">
        <v>1.9345454545453933</v>
      </c>
      <c r="C118">
        <f t="shared" si="6"/>
        <v>7.6669603104688039E-2</v>
      </c>
      <c r="D118" s="1">
        <v>8630</v>
      </c>
      <c r="G118">
        <f t="shared" si="9"/>
        <v>614.54198473282486</v>
      </c>
      <c r="I118">
        <f t="shared" si="7"/>
        <v>7.6669603104688039E-2</v>
      </c>
      <c r="J118">
        <f t="shared" si="8"/>
        <v>0.60454545454539321</v>
      </c>
    </row>
    <row r="119" spans="1:10" x14ac:dyDescent="0.15">
      <c r="A119" s="1">
        <v>150</v>
      </c>
      <c r="B119">
        <v>1.8136363636362987</v>
      </c>
      <c r="C119">
        <f t="shared" si="6"/>
        <v>0.21078545748910746</v>
      </c>
      <c r="D119" s="1">
        <v>9705</v>
      </c>
      <c r="G119">
        <f t="shared" si="9"/>
        <v>1689.5419847328249</v>
      </c>
      <c r="I119">
        <f t="shared" si="7"/>
        <v>0.21078545748910746</v>
      </c>
      <c r="J119">
        <f t="shared" si="8"/>
        <v>0.48363636363629858</v>
      </c>
    </row>
    <row r="120" spans="1:10" x14ac:dyDescent="0.15">
      <c r="A120" s="1">
        <v>151</v>
      </c>
      <c r="B120">
        <v>1.6927272727271898</v>
      </c>
      <c r="C120">
        <f t="shared" si="6"/>
        <v>0.31720482845646542</v>
      </c>
      <c r="D120" s="1">
        <v>10558</v>
      </c>
      <c r="G120">
        <f t="shared" si="9"/>
        <v>2542.5419847328249</v>
      </c>
      <c r="I120">
        <f t="shared" si="7"/>
        <v>0.31720482845646542</v>
      </c>
      <c r="J120">
        <f t="shared" si="8"/>
        <v>0.36272727272718974</v>
      </c>
    </row>
    <row r="121" spans="1:10" s="16" customFormat="1" x14ac:dyDescent="0.15">
      <c r="A121" s="14">
        <v>152</v>
      </c>
      <c r="B121" s="15">
        <v>1.5718181818180952</v>
      </c>
      <c r="C121" s="16">
        <f t="shared" si="6"/>
        <v>0.41389300254755845</v>
      </c>
      <c r="D121" s="14">
        <v>11333</v>
      </c>
      <c r="G121" s="16">
        <f t="shared" si="9"/>
        <v>3317.5419847328249</v>
      </c>
      <c r="I121" s="16">
        <f t="shared" si="7"/>
        <v>0.41389300254755845</v>
      </c>
      <c r="J121" s="16">
        <f t="shared" si="8"/>
        <v>0.24181818181809511</v>
      </c>
    </row>
    <row r="122" spans="1:10" x14ac:dyDescent="0.15">
      <c r="A122" s="1">
        <v>153</v>
      </c>
      <c r="B122">
        <v>1.4509090909089863</v>
      </c>
      <c r="C122">
        <f t="shared" si="6"/>
        <v>0.3518878121949478</v>
      </c>
      <c r="D122" s="1">
        <v>10836</v>
      </c>
      <c r="G122">
        <f t="shared" si="9"/>
        <v>2820.5419847328249</v>
      </c>
      <c r="I122">
        <f t="shared" si="7"/>
        <v>0.3518878121949478</v>
      </c>
      <c r="J122">
        <f t="shared" si="8"/>
        <v>0.12090909090898627</v>
      </c>
    </row>
    <row r="123" spans="1:10" x14ac:dyDescent="0.15">
      <c r="A123" s="1">
        <v>154</v>
      </c>
      <c r="B123">
        <v>1.3299999999999912</v>
      </c>
      <c r="C123">
        <f t="shared" si="6"/>
        <v>0.33866336515797252</v>
      </c>
      <c r="D123" s="1">
        <v>10730</v>
      </c>
      <c r="G123">
        <f t="shared" si="9"/>
        <v>2714.5419847328249</v>
      </c>
      <c r="I123">
        <f t="shared" si="7"/>
        <v>0.33866336515797252</v>
      </c>
      <c r="J123">
        <f t="shared" si="8"/>
        <v>1.3299999999999912</v>
      </c>
    </row>
    <row r="124" spans="1:10" x14ac:dyDescent="0.15">
      <c r="A124" s="1">
        <v>155</v>
      </c>
      <c r="B124">
        <v>1.1822222222221868</v>
      </c>
      <c r="C124">
        <f t="shared" si="6"/>
        <v>0.29637008642651375</v>
      </c>
      <c r="D124" s="1">
        <v>10391</v>
      </c>
      <c r="G124">
        <f t="shared" si="9"/>
        <v>2375.5419847328249</v>
      </c>
      <c r="I124">
        <f t="shared" si="7"/>
        <v>0.29637008642651375</v>
      </c>
      <c r="J124">
        <f t="shared" si="8"/>
        <v>1.1822222222221868</v>
      </c>
    </row>
    <row r="125" spans="1:10" x14ac:dyDescent="0.15">
      <c r="A125" s="1">
        <v>156</v>
      </c>
      <c r="B125">
        <v>1.0344444444443965</v>
      </c>
      <c r="C125">
        <f t="shared" si="6"/>
        <v>0.26967167448394092</v>
      </c>
      <c r="D125" s="1">
        <v>10177</v>
      </c>
      <c r="G125">
        <f t="shared" si="9"/>
        <v>2161.5419847328249</v>
      </c>
      <c r="I125">
        <f t="shared" si="7"/>
        <v>0.26967167448394092</v>
      </c>
      <c r="J125">
        <f t="shared" si="8"/>
        <v>1.0344444444443965</v>
      </c>
    </row>
    <row r="126" spans="1:10" x14ac:dyDescent="0.15">
      <c r="A126" s="1">
        <v>157</v>
      </c>
      <c r="B126">
        <v>0.88666666666659211</v>
      </c>
      <c r="C126">
        <f t="shared" si="6"/>
        <v>0.1284445608437895</v>
      </c>
      <c r="D126" s="1">
        <v>9045</v>
      </c>
      <c r="G126">
        <f t="shared" si="9"/>
        <v>1029.5419847328249</v>
      </c>
      <c r="I126">
        <f t="shared" si="7"/>
        <v>0.1284445608437895</v>
      </c>
      <c r="J126">
        <f t="shared" si="8"/>
        <v>0.88666666666659211</v>
      </c>
    </row>
    <row r="127" spans="1:10" x14ac:dyDescent="0.15">
      <c r="A127" s="1">
        <v>158</v>
      </c>
      <c r="B127">
        <v>0.73888888888878768</v>
      </c>
      <c r="C127">
        <f t="shared" si="6"/>
        <v>-3.9231446870312561E-2</v>
      </c>
      <c r="D127" s="1">
        <v>7701</v>
      </c>
      <c r="G127">
        <f t="shared" si="9"/>
        <v>-314.45801526717514</v>
      </c>
      <c r="I127">
        <f t="shared" si="7"/>
        <v>-3.9231446870312561E-2</v>
      </c>
      <c r="J127">
        <f t="shared" si="8"/>
        <v>0.73888888888878768</v>
      </c>
    </row>
    <row r="128" spans="1:10" x14ac:dyDescent="0.15">
      <c r="A128" s="1">
        <v>159</v>
      </c>
      <c r="B128">
        <v>0.59111111111109693</v>
      </c>
      <c r="C128">
        <f t="shared" si="6"/>
        <v>-0.1331749244065617</v>
      </c>
      <c r="D128" s="1">
        <v>6948</v>
      </c>
      <c r="G128">
        <f t="shared" si="9"/>
        <v>-1067.4580152671751</v>
      </c>
      <c r="I128">
        <f t="shared" si="7"/>
        <v>-0.1331749244065617</v>
      </c>
      <c r="J128">
        <f t="shared" si="8"/>
        <v>0.59111111111109693</v>
      </c>
    </row>
    <row r="129" spans="1:10" x14ac:dyDescent="0.15">
      <c r="A129" s="1">
        <v>160</v>
      </c>
      <c r="B129">
        <v>0.4433333333332925</v>
      </c>
      <c r="C129">
        <f t="shared" si="6"/>
        <v>-0.26254993928715981</v>
      </c>
      <c r="D129" s="1">
        <v>5911</v>
      </c>
      <c r="G129">
        <f t="shared" si="9"/>
        <v>-2104.4580152671751</v>
      </c>
      <c r="I129">
        <f t="shared" si="7"/>
        <v>-0.26254993928715981</v>
      </c>
      <c r="J129">
        <f t="shared" si="8"/>
        <v>0.4433333333332925</v>
      </c>
    </row>
    <row r="130" spans="1:10" s="16" customFormat="1" x14ac:dyDescent="0.15">
      <c r="A130" s="14">
        <v>161</v>
      </c>
      <c r="B130" s="15">
        <v>0.29555555555548807</v>
      </c>
      <c r="C130" s="16">
        <f t="shared" si="6"/>
        <v>-0.27490107378395751</v>
      </c>
      <c r="D130" s="14">
        <v>5812</v>
      </c>
      <c r="G130" s="16">
        <f t="shared" si="9"/>
        <v>-2203.4580152671751</v>
      </c>
      <c r="I130" s="16">
        <f t="shared" si="7"/>
        <v>-0.27490107378395751</v>
      </c>
      <c r="J130" s="16">
        <f t="shared" si="8"/>
        <v>0.29555555555548807</v>
      </c>
    </row>
    <row r="131" spans="1:10" s="5" customFormat="1" x14ac:dyDescent="0.15">
      <c r="A131" s="4">
        <v>162</v>
      </c>
      <c r="B131">
        <v>0.14777777777769785</v>
      </c>
      <c r="C131" s="5">
        <f t="shared" ref="C131:C132" si="10">$G131/$F$2</f>
        <v>-0.27103354682031378</v>
      </c>
      <c r="D131" s="4">
        <v>5843</v>
      </c>
      <c r="G131" s="5">
        <f t="shared" si="9"/>
        <v>-2172.4580152671751</v>
      </c>
      <c r="I131" s="5">
        <f t="shared" ref="I131:I132" si="11">$G131/$F$2</f>
        <v>-0.27103354682031378</v>
      </c>
      <c r="J131" s="5">
        <f t="shared" ref="J131:J132" si="12">MOD(B131,1.33)</f>
        <v>0.14777777777769785</v>
      </c>
    </row>
    <row r="132" spans="1:10" x14ac:dyDescent="0.15">
      <c r="A132" s="1">
        <v>163</v>
      </c>
      <c r="B132">
        <v>0</v>
      </c>
      <c r="C132">
        <f t="shared" si="10"/>
        <v>-0.25543868003142778</v>
      </c>
      <c r="D132" s="1">
        <v>5968</v>
      </c>
      <c r="G132">
        <f t="shared" si="9"/>
        <v>-2047.4580152671751</v>
      </c>
      <c r="I132">
        <f t="shared" si="11"/>
        <v>-0.25543868003142778</v>
      </c>
      <c r="J132">
        <f t="shared" si="12"/>
        <v>0</v>
      </c>
    </row>
    <row r="133" spans="1:10" x14ac:dyDescent="0.15">
      <c r="A133"/>
      <c r="B133"/>
      <c r="D133"/>
    </row>
    <row r="134" spans="1:10" x14ac:dyDescent="0.15">
      <c r="A134"/>
      <c r="B134"/>
      <c r="D134"/>
    </row>
    <row r="135" spans="1:10" x14ac:dyDescent="0.15">
      <c r="A135"/>
      <c r="B135"/>
      <c r="D135"/>
    </row>
    <row r="136" spans="1:10" x14ac:dyDescent="0.15">
      <c r="A136"/>
      <c r="B136"/>
      <c r="D136"/>
    </row>
    <row r="137" spans="1:10" x14ac:dyDescent="0.15">
      <c r="A137"/>
      <c r="B137"/>
      <c r="D137"/>
    </row>
    <row r="138" spans="1:10" x14ac:dyDescent="0.15">
      <c r="A138"/>
      <c r="B138"/>
      <c r="D138"/>
    </row>
    <row r="139" spans="1:10" x14ac:dyDescent="0.15">
      <c r="A139"/>
      <c r="B139"/>
      <c r="D139"/>
    </row>
    <row r="140" spans="1:10" x14ac:dyDescent="0.15">
      <c r="A140"/>
      <c r="B140"/>
      <c r="D140"/>
    </row>
    <row r="141" spans="1:10" x14ac:dyDescent="0.15">
      <c r="A141"/>
      <c r="B141"/>
      <c r="D141"/>
    </row>
    <row r="142" spans="1:10" x14ac:dyDescent="0.15">
      <c r="A142"/>
      <c r="B142"/>
      <c r="D142"/>
    </row>
    <row r="143" spans="1:10" x14ac:dyDescent="0.15">
      <c r="A143"/>
      <c r="B143"/>
      <c r="D143"/>
    </row>
    <row r="144" spans="1:10" x14ac:dyDescent="0.15">
      <c r="A144"/>
      <c r="B144"/>
      <c r="D144"/>
    </row>
    <row r="145" spans="1:4" x14ac:dyDescent="0.15">
      <c r="A145"/>
      <c r="B145"/>
      <c r="D145"/>
    </row>
    <row r="146" spans="1:4" x14ac:dyDescent="0.15">
      <c r="A146"/>
      <c r="B146"/>
      <c r="D146"/>
    </row>
    <row r="147" spans="1:4" x14ac:dyDescent="0.15">
      <c r="A147"/>
      <c r="B147"/>
      <c r="D147"/>
    </row>
    <row r="148" spans="1:4" x14ac:dyDescent="0.15">
      <c r="A148"/>
      <c r="B148"/>
      <c r="D148"/>
    </row>
    <row r="149" spans="1:4" x14ac:dyDescent="0.15">
      <c r="A149"/>
      <c r="B149"/>
      <c r="D149"/>
    </row>
    <row r="150" spans="1:4" x14ac:dyDescent="0.15">
      <c r="A150"/>
      <c r="B150"/>
      <c r="D150"/>
    </row>
    <row r="151" spans="1:4" x14ac:dyDescent="0.15">
      <c r="A151"/>
      <c r="B151"/>
      <c r="D151"/>
    </row>
    <row r="152" spans="1:4" x14ac:dyDescent="0.15">
      <c r="A152"/>
      <c r="B152"/>
      <c r="D152"/>
    </row>
    <row r="153" spans="1:4" x14ac:dyDescent="0.15">
      <c r="A153"/>
      <c r="B153"/>
      <c r="D153"/>
    </row>
    <row r="154" spans="1:4" x14ac:dyDescent="0.15">
      <c r="A154"/>
      <c r="B154"/>
      <c r="D154"/>
    </row>
    <row r="155" spans="1:4" x14ac:dyDescent="0.15">
      <c r="A155"/>
      <c r="B155"/>
      <c r="D155"/>
    </row>
    <row r="156" spans="1:4" x14ac:dyDescent="0.15">
      <c r="A156"/>
      <c r="B156"/>
      <c r="D156"/>
    </row>
    <row r="157" spans="1:4" x14ac:dyDescent="0.15">
      <c r="A157"/>
      <c r="B157"/>
      <c r="D157"/>
    </row>
    <row r="158" spans="1:4" x14ac:dyDescent="0.15">
      <c r="A158"/>
      <c r="B158"/>
      <c r="D158"/>
    </row>
    <row r="159" spans="1:4" x14ac:dyDescent="0.15">
      <c r="A159"/>
      <c r="B159"/>
      <c r="D159"/>
    </row>
    <row r="160" spans="1:4" x14ac:dyDescent="0.15">
      <c r="A160"/>
      <c r="B160"/>
      <c r="D160"/>
    </row>
    <row r="161" spans="1:4" x14ac:dyDescent="0.15">
      <c r="A161"/>
      <c r="B161"/>
      <c r="D161"/>
    </row>
    <row r="162" spans="1:4" x14ac:dyDescent="0.15">
      <c r="A162"/>
      <c r="B162"/>
      <c r="D162"/>
    </row>
    <row r="163" spans="1:4" x14ac:dyDescent="0.15">
      <c r="A163"/>
      <c r="B163"/>
      <c r="D163"/>
    </row>
  </sheetData>
  <autoFilter ref="A1:J132"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zoomScale="115" zoomScaleNormal="115" workbookViewId="0">
      <selection activeCell="M25" sqref="M25"/>
    </sheetView>
  </sheetViews>
  <sheetFormatPr defaultRowHeight="13.5" x14ac:dyDescent="0.15"/>
  <cols>
    <col min="2" max="2" width="7.25" customWidth="1"/>
    <col min="4" max="4" width="9.5" bestFit="1" customWidth="1"/>
  </cols>
  <sheetData>
    <row r="1" spans="1:11" ht="14.25" thickBot="1" x14ac:dyDescent="0.2">
      <c r="A1" s="28" t="s">
        <v>19</v>
      </c>
      <c r="B1" s="28"/>
      <c r="C1" s="28"/>
      <c r="D1" s="29"/>
      <c r="E1" s="30" t="s">
        <v>20</v>
      </c>
      <c r="F1" s="31"/>
      <c r="G1" s="31"/>
      <c r="H1" s="32"/>
    </row>
    <row r="2" spans="1:11" x14ac:dyDescent="0.15">
      <c r="A2" s="8" t="s">
        <v>11</v>
      </c>
      <c r="B2" s="8" t="s">
        <v>12</v>
      </c>
      <c r="C2" s="8" t="s">
        <v>13</v>
      </c>
      <c r="D2" s="10"/>
      <c r="E2" s="17" t="s">
        <v>11</v>
      </c>
      <c r="F2" s="8" t="s">
        <v>12</v>
      </c>
      <c r="G2" s="8" t="s">
        <v>13</v>
      </c>
      <c r="H2" s="18"/>
      <c r="I2" s="24" t="s">
        <v>18</v>
      </c>
      <c r="J2" s="24" t="s">
        <v>23</v>
      </c>
    </row>
    <row r="3" spans="1:11" x14ac:dyDescent="0.15">
      <c r="A3" s="9">
        <v>33</v>
      </c>
      <c r="B3" s="9">
        <v>42.559999999999896</v>
      </c>
      <c r="C3" s="9">
        <v>-0.15812241591860896</v>
      </c>
      <c r="D3" s="11">
        <f t="shared" ref="D3:D34" si="0">ABS(C4-C3)</f>
        <v>0.23539340344380999</v>
      </c>
      <c r="E3" s="19">
        <v>34</v>
      </c>
      <c r="F3" s="9">
        <v>42.116666666666596</v>
      </c>
      <c r="G3" s="9">
        <v>-0.11084307516487697</v>
      </c>
      <c r="H3" s="20">
        <f t="shared" ref="H3:H34" si="1">ABS(G4-G3)</f>
        <v>0.17740720459036691</v>
      </c>
      <c r="I3" s="25">
        <f t="shared" ref="I3:I34" si="2">D3/H3</f>
        <v>1.3268536866207501</v>
      </c>
      <c r="J3" s="25">
        <f>B3-F3</f>
        <v>0.44333333333329961</v>
      </c>
    </row>
    <row r="4" spans="1:11" x14ac:dyDescent="0.15">
      <c r="A4" s="9">
        <v>36</v>
      </c>
      <c r="B4" s="9">
        <v>41.229999999999897</v>
      </c>
      <c r="C4" s="9">
        <v>7.7270987525201021E-2</v>
      </c>
      <c r="D4" s="11">
        <f t="shared" si="0"/>
        <v>0.19370763664199597</v>
      </c>
      <c r="E4" s="19">
        <v>36</v>
      </c>
      <c r="F4" s="9">
        <v>41.229999999999897</v>
      </c>
      <c r="G4" s="9">
        <v>6.6564129425489921E-2</v>
      </c>
      <c r="H4" s="20">
        <f t="shared" si="1"/>
        <v>0.13698530987357443</v>
      </c>
      <c r="I4" s="25">
        <f t="shared" si="2"/>
        <v>1.4140759824595157</v>
      </c>
      <c r="J4" s="25">
        <f t="shared" ref="J4:J35" si="3">B4-F4</f>
        <v>0</v>
      </c>
    </row>
    <row r="5" spans="1:11" x14ac:dyDescent="0.15">
      <c r="A5" s="9">
        <v>38</v>
      </c>
      <c r="B5" s="9">
        <v>39.899999999999899</v>
      </c>
      <c r="C5" s="9">
        <v>-0.11643664911679494</v>
      </c>
      <c r="D5" s="11">
        <f t="shared" si="0"/>
        <v>0.23102077056250081</v>
      </c>
      <c r="E5" s="19">
        <v>39</v>
      </c>
      <c r="F5" s="9">
        <v>39.456666666666599</v>
      </c>
      <c r="G5" s="9">
        <v>-7.0421180448084514E-2</v>
      </c>
      <c r="H5" s="20">
        <f t="shared" si="1"/>
        <v>0.15170686412228279</v>
      </c>
      <c r="I5" s="25">
        <f t="shared" si="2"/>
        <v>1.5228102689953917</v>
      </c>
      <c r="J5" s="25">
        <f t="shared" si="3"/>
        <v>0.44333333333329961</v>
      </c>
    </row>
    <row r="6" spans="1:11" x14ac:dyDescent="0.15">
      <c r="A6" s="9">
        <v>41</v>
      </c>
      <c r="B6" s="9">
        <v>38.569999999999894</v>
      </c>
      <c r="C6" s="9">
        <v>0.11458412144570589</v>
      </c>
      <c r="D6" s="11">
        <f t="shared" si="0"/>
        <v>0.26629334247172809</v>
      </c>
      <c r="E6" s="19">
        <v>42</v>
      </c>
      <c r="F6" s="9">
        <v>37.904999999999895</v>
      </c>
      <c r="G6" s="9">
        <v>8.1285683674198292E-2</v>
      </c>
      <c r="H6" s="20">
        <f t="shared" si="1"/>
        <v>0.22044903692769219</v>
      </c>
      <c r="I6" s="25">
        <f t="shared" si="2"/>
        <v>1.2079587472140916</v>
      </c>
      <c r="J6" s="25">
        <f t="shared" si="3"/>
        <v>0.66499999999999915</v>
      </c>
      <c r="K6">
        <f t="shared" ref="K6:K22" si="4">D37</f>
        <v>0</v>
      </c>
    </row>
    <row r="7" spans="1:11" x14ac:dyDescent="0.15">
      <c r="A7" s="9">
        <v>43</v>
      </c>
      <c r="B7" s="9">
        <v>37.239999999999895</v>
      </c>
      <c r="C7" s="9">
        <v>-0.15170922102602219</v>
      </c>
      <c r="D7" s="11">
        <f t="shared" si="0"/>
        <v>0.31876493704743802</v>
      </c>
      <c r="E7" s="19">
        <v>43</v>
      </c>
      <c r="F7" s="9">
        <v>37.239999999999895</v>
      </c>
      <c r="G7" s="9">
        <v>-0.13916335325349391</v>
      </c>
      <c r="H7" s="20">
        <f t="shared" si="1"/>
        <v>0.24502654698697651</v>
      </c>
      <c r="I7" s="25">
        <f t="shared" si="2"/>
        <v>1.3009404122418653</v>
      </c>
      <c r="J7" s="25">
        <f t="shared" si="3"/>
        <v>0</v>
      </c>
      <c r="K7">
        <f t="shared" si="4"/>
        <v>0</v>
      </c>
    </row>
    <row r="8" spans="1:11" x14ac:dyDescent="0.15">
      <c r="A8" s="9">
        <v>46</v>
      </c>
      <c r="B8" s="9">
        <v>35.90999999999989</v>
      </c>
      <c r="C8" s="9">
        <v>0.16705571602141586</v>
      </c>
      <c r="D8" s="11">
        <f t="shared" si="0"/>
        <v>0.35330873680978048</v>
      </c>
      <c r="E8" s="19">
        <v>46</v>
      </c>
      <c r="F8" s="9">
        <v>35.90999999999989</v>
      </c>
      <c r="G8" s="9">
        <v>0.1058631937334826</v>
      </c>
      <c r="H8" s="20">
        <f t="shared" si="1"/>
        <v>0.29393204923692295</v>
      </c>
      <c r="I8" s="25">
        <f t="shared" si="2"/>
        <v>1.2020082115135295</v>
      </c>
      <c r="J8" s="25">
        <f t="shared" si="3"/>
        <v>0</v>
      </c>
      <c r="K8">
        <f t="shared" si="4"/>
        <v>0</v>
      </c>
    </row>
    <row r="9" spans="1:11" x14ac:dyDescent="0.15">
      <c r="A9" s="9">
        <v>48</v>
      </c>
      <c r="B9" s="9">
        <v>34.579999999999892</v>
      </c>
      <c r="C9" s="9">
        <v>-0.18625302078836459</v>
      </c>
      <c r="D9" s="11">
        <f t="shared" si="0"/>
        <v>0.42108454647007248</v>
      </c>
      <c r="E9" s="19">
        <v>49</v>
      </c>
      <c r="F9" s="9">
        <v>34.247499999999896</v>
      </c>
      <c r="G9" s="9">
        <v>-0.18806885550344035</v>
      </c>
      <c r="H9" s="20">
        <f t="shared" si="1"/>
        <v>0.42442989452632085</v>
      </c>
      <c r="I9" s="25">
        <f t="shared" si="2"/>
        <v>0.99211801972624503</v>
      </c>
      <c r="J9" s="25">
        <f t="shared" si="3"/>
        <v>0.33249999999999602</v>
      </c>
      <c r="K9">
        <f t="shared" si="4"/>
        <v>0</v>
      </c>
    </row>
    <row r="10" spans="1:11" x14ac:dyDescent="0.15">
      <c r="A10" s="9">
        <v>52</v>
      </c>
      <c r="B10" s="9">
        <v>33.249999999999893</v>
      </c>
      <c r="C10" s="9">
        <v>0.2348315256817079</v>
      </c>
      <c r="D10" s="11">
        <f t="shared" si="0"/>
        <v>0.38610348341959921</v>
      </c>
      <c r="E10" s="19">
        <v>51</v>
      </c>
      <c r="F10" s="9">
        <v>33.582499999999897</v>
      </c>
      <c r="G10" s="9">
        <v>0.23636103902288047</v>
      </c>
      <c r="H10" s="20">
        <f t="shared" si="1"/>
        <v>0.46560034284897978</v>
      </c>
      <c r="I10" s="25">
        <f t="shared" si="2"/>
        <v>0.82925944825782516</v>
      </c>
      <c r="J10" s="25">
        <f t="shared" si="3"/>
        <v>-0.33250000000000313</v>
      </c>
      <c r="K10">
        <f t="shared" si="4"/>
        <v>0</v>
      </c>
    </row>
    <row r="11" spans="1:11" x14ac:dyDescent="0.15">
      <c r="A11" s="9">
        <v>54</v>
      </c>
      <c r="B11" s="9">
        <v>31.919999999999895</v>
      </c>
      <c r="C11" s="9">
        <v>-0.15127195773789129</v>
      </c>
      <c r="D11" s="11">
        <f t="shared" si="0"/>
        <v>0.32634416737504063</v>
      </c>
      <c r="E11" s="19">
        <v>54</v>
      </c>
      <c r="F11" s="9">
        <v>31.919999999999895</v>
      </c>
      <c r="G11" s="9">
        <v>-0.22923930382609933</v>
      </c>
      <c r="H11" s="20">
        <f t="shared" si="1"/>
        <v>0.42418037665769864</v>
      </c>
      <c r="I11" s="25">
        <f t="shared" si="2"/>
        <v>0.76935234474175351</v>
      </c>
      <c r="J11" s="25">
        <f t="shared" si="3"/>
        <v>0</v>
      </c>
      <c r="K11">
        <f t="shared" si="4"/>
        <v>0</v>
      </c>
    </row>
    <row r="12" spans="1:11" x14ac:dyDescent="0.15">
      <c r="A12" s="9">
        <v>57</v>
      </c>
      <c r="B12" s="9">
        <v>30.589999999999897</v>
      </c>
      <c r="C12" s="9">
        <v>0.17507220963714934</v>
      </c>
      <c r="D12" s="11">
        <f t="shared" si="0"/>
        <v>0.4933787434410507</v>
      </c>
      <c r="E12" s="19">
        <v>57</v>
      </c>
      <c r="F12" s="9">
        <v>30.589999999999897</v>
      </c>
      <c r="G12" s="9">
        <v>0.19494107283159931</v>
      </c>
      <c r="H12" s="20">
        <f t="shared" si="1"/>
        <v>0.38276041046641751</v>
      </c>
      <c r="I12" s="25">
        <f t="shared" si="2"/>
        <v>1.2890015005466156</v>
      </c>
      <c r="J12" s="25">
        <f t="shared" si="3"/>
        <v>0</v>
      </c>
      <c r="K12">
        <f t="shared" si="4"/>
        <v>0</v>
      </c>
    </row>
    <row r="13" spans="1:11" x14ac:dyDescent="0.15">
      <c r="A13" s="9">
        <v>59</v>
      </c>
      <c r="B13" s="9">
        <v>29.259999999999899</v>
      </c>
      <c r="C13" s="9">
        <v>-0.31830653380390134</v>
      </c>
      <c r="D13" s="11">
        <f t="shared" si="0"/>
        <v>0.50693390537310901</v>
      </c>
      <c r="E13" s="19">
        <v>60</v>
      </c>
      <c r="F13" s="9">
        <v>28.816666666666592</v>
      </c>
      <c r="G13" s="9">
        <v>-0.18781933763481817</v>
      </c>
      <c r="H13" s="20">
        <f t="shared" si="1"/>
        <v>0.3967334111092593</v>
      </c>
      <c r="I13" s="25">
        <f t="shared" si="2"/>
        <v>1.2777696336583579</v>
      </c>
      <c r="J13" s="25">
        <f t="shared" si="3"/>
        <v>0.44333333333330671</v>
      </c>
      <c r="K13">
        <f t="shared" si="4"/>
        <v>0</v>
      </c>
    </row>
    <row r="14" spans="1:11" x14ac:dyDescent="0.15">
      <c r="A14" s="9">
        <v>62</v>
      </c>
      <c r="B14" s="9">
        <v>27.929999999999893</v>
      </c>
      <c r="C14" s="9">
        <v>0.18862737156920772</v>
      </c>
      <c r="D14" s="11">
        <f t="shared" si="0"/>
        <v>0.46889199930571934</v>
      </c>
      <c r="E14" s="19">
        <v>63</v>
      </c>
      <c r="F14" s="9">
        <v>27.486666666666594</v>
      </c>
      <c r="G14" s="9">
        <v>0.20891407347444116</v>
      </c>
      <c r="H14" s="20">
        <f t="shared" si="1"/>
        <v>0.37926716030570706</v>
      </c>
      <c r="I14" s="25">
        <f t="shared" si="2"/>
        <v>1.2363105704373942</v>
      </c>
      <c r="J14" s="25">
        <f t="shared" si="3"/>
        <v>0.44333333333329961</v>
      </c>
      <c r="K14">
        <f t="shared" si="4"/>
        <v>0</v>
      </c>
    </row>
    <row r="15" spans="1:11" x14ac:dyDescent="0.15">
      <c r="A15" s="9">
        <v>65</v>
      </c>
      <c r="B15" s="9">
        <v>26.599999999999895</v>
      </c>
      <c r="C15" s="9">
        <v>-0.28026462773651162</v>
      </c>
      <c r="D15" s="11">
        <f t="shared" si="0"/>
        <v>0.5518262696212165</v>
      </c>
      <c r="E15" s="19">
        <v>66</v>
      </c>
      <c r="F15" s="9">
        <v>26.267499999999892</v>
      </c>
      <c r="G15" s="9">
        <v>-0.17035308683126588</v>
      </c>
      <c r="H15" s="20">
        <f t="shared" si="1"/>
        <v>0.34932501607104594</v>
      </c>
      <c r="I15" s="25">
        <f t="shared" si="2"/>
        <v>1.5796929628108447</v>
      </c>
      <c r="J15" s="25">
        <f t="shared" si="3"/>
        <v>0.33250000000000313</v>
      </c>
      <c r="K15">
        <f t="shared" si="4"/>
        <v>0</v>
      </c>
    </row>
    <row r="16" spans="1:11" x14ac:dyDescent="0.15">
      <c r="A16" s="9">
        <v>69</v>
      </c>
      <c r="B16" s="9">
        <v>25.269999999999897</v>
      </c>
      <c r="C16" s="9">
        <v>0.27156164188470489</v>
      </c>
      <c r="D16" s="11">
        <f t="shared" si="0"/>
        <v>0.54526732029925273</v>
      </c>
      <c r="E16" s="19">
        <v>69</v>
      </c>
      <c r="F16" s="9">
        <v>25.269999999999897</v>
      </c>
      <c r="G16" s="9">
        <v>0.17897192923978006</v>
      </c>
      <c r="H16" s="20">
        <f t="shared" si="1"/>
        <v>0.4188157424823219</v>
      </c>
      <c r="I16" s="25">
        <f t="shared" si="2"/>
        <v>1.3019265156258264</v>
      </c>
      <c r="J16" s="25">
        <f t="shared" si="3"/>
        <v>0</v>
      </c>
      <c r="K16">
        <f t="shared" si="4"/>
        <v>0</v>
      </c>
    </row>
    <row r="17" spans="1:11" x14ac:dyDescent="0.15">
      <c r="A17" s="9">
        <v>71</v>
      </c>
      <c r="B17" s="9">
        <v>23.939999999999898</v>
      </c>
      <c r="C17" s="9">
        <v>-0.27370567841454785</v>
      </c>
      <c r="D17" s="11">
        <f t="shared" si="0"/>
        <v>0.58010262892034903</v>
      </c>
      <c r="E17" s="19">
        <v>71</v>
      </c>
      <c r="F17" s="9">
        <v>23.939999999999898</v>
      </c>
      <c r="G17" s="9">
        <v>-0.23984381324254181</v>
      </c>
      <c r="H17" s="20">
        <f t="shared" si="1"/>
        <v>0.51063831813528249</v>
      </c>
      <c r="I17" s="25">
        <f t="shared" si="2"/>
        <v>1.1360342698893653</v>
      </c>
      <c r="J17" s="25">
        <f t="shared" si="3"/>
        <v>0</v>
      </c>
      <c r="K17">
        <f t="shared" si="4"/>
        <v>0</v>
      </c>
    </row>
    <row r="18" spans="1:11" x14ac:dyDescent="0.15">
      <c r="A18" s="9">
        <v>75</v>
      </c>
      <c r="B18" s="9">
        <v>22.609999999999893</v>
      </c>
      <c r="C18" s="9">
        <v>0.30639695050580124</v>
      </c>
      <c r="D18" s="11">
        <f t="shared" si="0"/>
        <v>0.61435491982393753</v>
      </c>
      <c r="E18" s="19">
        <v>75</v>
      </c>
      <c r="F18" s="9">
        <v>22.609999999999893</v>
      </c>
      <c r="G18" s="9">
        <v>0.27079450489274071</v>
      </c>
      <c r="H18" s="20">
        <f t="shared" si="1"/>
        <v>0.48855598676221995</v>
      </c>
      <c r="I18" s="25">
        <f t="shared" si="2"/>
        <v>1.257491334607151</v>
      </c>
      <c r="J18" s="25">
        <f t="shared" si="3"/>
        <v>0</v>
      </c>
      <c r="K18">
        <f t="shared" si="4"/>
        <v>0</v>
      </c>
    </row>
    <row r="19" spans="1:11" x14ac:dyDescent="0.15">
      <c r="A19" s="9">
        <v>78</v>
      </c>
      <c r="B19" s="9">
        <v>21.279999999999895</v>
      </c>
      <c r="C19" s="9">
        <v>-0.30795796931813629</v>
      </c>
      <c r="D19" s="11">
        <f t="shared" si="0"/>
        <v>0.66857556755217118</v>
      </c>
      <c r="E19" s="19">
        <v>78</v>
      </c>
      <c r="F19" s="9">
        <v>21.279999999999895</v>
      </c>
      <c r="G19" s="9">
        <v>-0.21776148186947925</v>
      </c>
      <c r="H19" s="20">
        <f t="shared" si="1"/>
        <v>0.4850627366015095</v>
      </c>
      <c r="I19" s="25">
        <f t="shared" si="2"/>
        <v>1.3783280328569576</v>
      </c>
      <c r="J19" s="25">
        <f t="shared" si="3"/>
        <v>0</v>
      </c>
      <c r="K19">
        <f t="shared" si="4"/>
        <v>0</v>
      </c>
    </row>
    <row r="20" spans="1:11" x14ac:dyDescent="0.15">
      <c r="A20" s="9">
        <v>81</v>
      </c>
      <c r="B20" s="9">
        <v>19.949999999999896</v>
      </c>
      <c r="C20" s="9">
        <v>0.36061759823403483</v>
      </c>
      <c r="D20" s="11">
        <f t="shared" si="0"/>
        <v>0.71128161535962398</v>
      </c>
      <c r="E20" s="19">
        <v>82</v>
      </c>
      <c r="F20" s="9">
        <v>19.506666666666597</v>
      </c>
      <c r="G20" s="9">
        <v>0.26730125473203026</v>
      </c>
      <c r="H20" s="20">
        <f t="shared" si="1"/>
        <v>0.47420870931644488</v>
      </c>
      <c r="I20" s="25">
        <f t="shared" si="2"/>
        <v>1.499933681911729</v>
      </c>
      <c r="J20" s="25">
        <f t="shared" si="3"/>
        <v>0.44333333333329961</v>
      </c>
      <c r="K20">
        <f t="shared" si="4"/>
        <v>0</v>
      </c>
    </row>
    <row r="21" spans="1:11" x14ac:dyDescent="0.15">
      <c r="A21" s="9">
        <v>84</v>
      </c>
      <c r="B21" s="9">
        <v>18.619999999999898</v>
      </c>
      <c r="C21" s="9">
        <v>-0.35066401712558914</v>
      </c>
      <c r="D21" s="11">
        <f t="shared" si="0"/>
        <v>0.69379108383438726</v>
      </c>
      <c r="E21" s="19">
        <v>85</v>
      </c>
      <c r="F21" s="9">
        <v>18.353999999999893</v>
      </c>
      <c r="G21" s="9">
        <v>-0.20690745458441462</v>
      </c>
      <c r="H21" s="20">
        <f t="shared" si="1"/>
        <v>0.4636041999000024</v>
      </c>
      <c r="I21" s="25">
        <f t="shared" si="2"/>
        <v>1.4965159590530785</v>
      </c>
      <c r="J21" s="25">
        <f t="shared" si="3"/>
        <v>0.26600000000000534</v>
      </c>
      <c r="K21">
        <f t="shared" si="4"/>
        <v>0</v>
      </c>
    </row>
    <row r="22" spans="1:11" x14ac:dyDescent="0.15">
      <c r="A22" s="9">
        <v>89</v>
      </c>
      <c r="B22" s="9">
        <v>17.289999999999893</v>
      </c>
      <c r="C22" s="9">
        <v>0.34312706670879817</v>
      </c>
      <c r="D22" s="11">
        <f t="shared" si="0"/>
        <v>0.66624349668213956</v>
      </c>
      <c r="E22" s="19">
        <v>89</v>
      </c>
      <c r="F22" s="9">
        <v>17.289999999999893</v>
      </c>
      <c r="G22" s="9">
        <v>0.25669674531558778</v>
      </c>
      <c r="H22" s="20">
        <f t="shared" si="1"/>
        <v>0.49516821028070762</v>
      </c>
      <c r="I22" s="25">
        <f t="shared" si="2"/>
        <v>1.3454892354750529</v>
      </c>
      <c r="J22" s="25">
        <f t="shared" si="3"/>
        <v>0</v>
      </c>
      <c r="K22">
        <f t="shared" si="4"/>
        <v>0</v>
      </c>
    </row>
    <row r="23" spans="1:11" x14ac:dyDescent="0.15">
      <c r="A23" s="9">
        <v>93</v>
      </c>
      <c r="B23" s="9">
        <v>15.959999999999894</v>
      </c>
      <c r="C23" s="9">
        <v>-0.32311642997334145</v>
      </c>
      <c r="D23" s="11">
        <f t="shared" si="0"/>
        <v>0.73372779748367778</v>
      </c>
      <c r="E23" s="19">
        <v>92</v>
      </c>
      <c r="F23" s="9">
        <v>16.292499999999894</v>
      </c>
      <c r="G23" s="9">
        <v>-0.23847146496511984</v>
      </c>
      <c r="H23" s="20">
        <f t="shared" si="1"/>
        <v>0.54794123949429774</v>
      </c>
      <c r="I23" s="25">
        <f t="shared" si="2"/>
        <v>1.3390629224419117</v>
      </c>
      <c r="J23" s="25">
        <f t="shared" si="3"/>
        <v>-0.33249999999999957</v>
      </c>
      <c r="K23">
        <f>D32</f>
        <v>0.76419047322346478</v>
      </c>
    </row>
    <row r="24" spans="1:11" x14ac:dyDescent="0.15">
      <c r="A24" s="9">
        <v>97</v>
      </c>
      <c r="B24" s="9">
        <v>14.629999999999896</v>
      </c>
      <c r="C24" s="9">
        <v>0.41061136751033628</v>
      </c>
      <c r="D24" s="11">
        <f t="shared" si="0"/>
        <v>0.74713720498635916</v>
      </c>
      <c r="E24" s="19">
        <v>97</v>
      </c>
      <c r="F24" s="9">
        <v>14.629999999999896</v>
      </c>
      <c r="G24" s="9">
        <v>0.30946977452917795</v>
      </c>
      <c r="H24" s="20">
        <f t="shared" si="1"/>
        <v>0.56129044546558426</v>
      </c>
      <c r="I24" s="25">
        <f t="shared" si="2"/>
        <v>1.3311062232078743</v>
      </c>
      <c r="J24" s="25">
        <f t="shared" si="3"/>
        <v>0</v>
      </c>
      <c r="K24" t="str">
        <f>D35</f>
        <v>-</v>
      </c>
    </row>
    <row r="25" spans="1:11" x14ac:dyDescent="0.15">
      <c r="A25" s="9">
        <v>100</v>
      </c>
      <c r="B25" s="9">
        <v>13.299999999999891</v>
      </c>
      <c r="C25" s="9">
        <v>-0.33652583747602288</v>
      </c>
      <c r="D25" s="11">
        <f t="shared" si="0"/>
        <v>0.72760611144984488</v>
      </c>
      <c r="E25" s="19">
        <v>101</v>
      </c>
      <c r="F25" s="9">
        <v>13.033999999999892</v>
      </c>
      <c r="G25" s="9">
        <v>-0.25182067093640625</v>
      </c>
      <c r="H25" s="20">
        <f t="shared" si="1"/>
        <v>0.60545510821170923</v>
      </c>
      <c r="I25" s="25">
        <f t="shared" si="2"/>
        <v>1.2017507187261574</v>
      </c>
      <c r="J25" s="25">
        <f t="shared" si="3"/>
        <v>0.26599999999999824</v>
      </c>
      <c r="K25">
        <f>D38</f>
        <v>0</v>
      </c>
    </row>
    <row r="26" spans="1:11" x14ac:dyDescent="0.15">
      <c r="A26" s="9">
        <v>105</v>
      </c>
      <c r="B26" s="9">
        <v>11.969999999999892</v>
      </c>
      <c r="C26" s="9">
        <v>0.391080273973822</v>
      </c>
      <c r="D26" s="11">
        <f t="shared" si="0"/>
        <v>0.7147797216646713</v>
      </c>
      <c r="E26" s="19">
        <v>106</v>
      </c>
      <c r="F26" s="9">
        <v>11.703999999999894</v>
      </c>
      <c r="G26" s="9">
        <v>0.35363443727530303</v>
      </c>
      <c r="H26" s="20">
        <f t="shared" si="1"/>
        <v>0.56877598152424946</v>
      </c>
      <c r="I26" s="25">
        <f t="shared" si="2"/>
        <v>1.2566981463407612</v>
      </c>
      <c r="J26" s="25">
        <f t="shared" si="3"/>
        <v>0.26599999999999824</v>
      </c>
      <c r="K26">
        <f>D41</f>
        <v>0</v>
      </c>
    </row>
    <row r="27" spans="1:11" x14ac:dyDescent="0.15">
      <c r="A27" s="9">
        <v>110</v>
      </c>
      <c r="B27" s="9">
        <v>10.639999999999894</v>
      </c>
      <c r="C27" s="9">
        <v>-0.3236994476908493</v>
      </c>
      <c r="D27" s="11">
        <f t="shared" si="0"/>
        <v>0.70166182302074387</v>
      </c>
      <c r="E27" s="19">
        <v>109</v>
      </c>
      <c r="F27" s="9">
        <v>10.905999999999892</v>
      </c>
      <c r="G27" s="9">
        <v>-0.21514154424894641</v>
      </c>
      <c r="H27" s="20">
        <f t="shared" si="1"/>
        <v>0.56740363324682752</v>
      </c>
      <c r="I27" s="25">
        <f t="shared" si="2"/>
        <v>1.2366184879812223</v>
      </c>
      <c r="J27" s="25">
        <f t="shared" si="3"/>
        <v>-0.26599999999999824</v>
      </c>
      <c r="K27">
        <f>D44</f>
        <v>0</v>
      </c>
    </row>
    <row r="28" spans="1:11" x14ac:dyDescent="0.15">
      <c r="A28" s="9">
        <v>114</v>
      </c>
      <c r="B28" s="9">
        <v>9.3099999999999952</v>
      </c>
      <c r="C28" s="9">
        <v>0.37796237532989452</v>
      </c>
      <c r="D28" s="11">
        <f t="shared" si="0"/>
        <v>0.7102613343539852</v>
      </c>
      <c r="E28" s="19">
        <v>115</v>
      </c>
      <c r="F28" s="9">
        <v>9.0883333333332956</v>
      </c>
      <c r="G28" s="9">
        <v>0.35226208899788108</v>
      </c>
      <c r="H28" s="20">
        <f t="shared" si="1"/>
        <v>0.62292135901526158</v>
      </c>
      <c r="I28" s="25">
        <f t="shared" si="2"/>
        <v>1.1402102754620489</v>
      </c>
      <c r="J28" s="25">
        <f t="shared" si="3"/>
        <v>0.22166666666669954</v>
      </c>
      <c r="K28">
        <f>D47</f>
        <v>0</v>
      </c>
    </row>
    <row r="29" spans="1:11" x14ac:dyDescent="0.15">
      <c r="A29" s="9">
        <v>120</v>
      </c>
      <c r="B29" s="9">
        <v>7.9799999999999969</v>
      </c>
      <c r="C29" s="9">
        <v>-0.33229895902409068</v>
      </c>
      <c r="D29" s="11">
        <f t="shared" si="0"/>
        <v>0.81841112095169855</v>
      </c>
      <c r="E29" s="19">
        <v>120</v>
      </c>
      <c r="F29" s="9">
        <v>7.9799999999999969</v>
      </c>
      <c r="G29" s="9">
        <v>-0.27065927001738049</v>
      </c>
      <c r="H29" s="20">
        <f t="shared" si="1"/>
        <v>0.61668341229970713</v>
      </c>
      <c r="I29" s="25">
        <f t="shared" si="2"/>
        <v>1.3271171311381926</v>
      </c>
      <c r="J29" s="25">
        <f t="shared" si="3"/>
        <v>0</v>
      </c>
      <c r="K29">
        <f>D50</f>
        <v>0</v>
      </c>
    </row>
    <row r="30" spans="1:11" x14ac:dyDescent="0.15">
      <c r="A30" s="9">
        <v>125</v>
      </c>
      <c r="B30" s="9">
        <v>6.6499999999999915</v>
      </c>
      <c r="C30" s="9">
        <v>0.48611216192760787</v>
      </c>
      <c r="D30" s="11">
        <f t="shared" si="0"/>
        <v>0.7929040958107284</v>
      </c>
      <c r="E30" s="19">
        <v>125</v>
      </c>
      <c r="F30" s="9">
        <v>6.6499999999999915</v>
      </c>
      <c r="G30" s="9">
        <v>0.3460241422823267</v>
      </c>
      <c r="H30" s="20">
        <f t="shared" si="1"/>
        <v>0.63627056498654799</v>
      </c>
      <c r="I30" s="25">
        <f t="shared" si="2"/>
        <v>1.2461744098243677</v>
      </c>
      <c r="J30" s="25">
        <f t="shared" si="3"/>
        <v>0</v>
      </c>
      <c r="K30">
        <f>D53</f>
        <v>0</v>
      </c>
    </row>
    <row r="31" spans="1:11" x14ac:dyDescent="0.15">
      <c r="A31" s="9">
        <v>130</v>
      </c>
      <c r="B31" s="9">
        <v>5.3199999999999932</v>
      </c>
      <c r="C31" s="9">
        <v>-0.30679193388312054</v>
      </c>
      <c r="D31" s="11">
        <f t="shared" si="0"/>
        <v>0.77628809086175354</v>
      </c>
      <c r="E31" s="19">
        <v>130</v>
      </c>
      <c r="F31" s="9">
        <v>5.3199999999999932</v>
      </c>
      <c r="G31" s="9">
        <v>-0.2902464227042213</v>
      </c>
      <c r="H31" s="20">
        <f t="shared" si="1"/>
        <v>0.68530082617080557</v>
      </c>
      <c r="I31" s="25">
        <f t="shared" si="2"/>
        <v>1.1327698161395039</v>
      </c>
      <c r="J31" s="25">
        <f t="shared" si="3"/>
        <v>0</v>
      </c>
      <c r="K31">
        <f>D56</f>
        <v>0</v>
      </c>
    </row>
    <row r="32" spans="1:11" x14ac:dyDescent="0.15">
      <c r="A32" s="9">
        <v>137</v>
      </c>
      <c r="B32" s="9">
        <v>3.9899999999999949</v>
      </c>
      <c r="C32" s="9">
        <v>0.46949615697863301</v>
      </c>
      <c r="D32" s="11">
        <f t="shared" si="0"/>
        <v>0.76419047322346478</v>
      </c>
      <c r="E32" s="19">
        <v>138</v>
      </c>
      <c r="F32" s="9">
        <v>3.7683333333332953</v>
      </c>
      <c r="G32" s="9">
        <v>0.39505440346658421</v>
      </c>
      <c r="H32" s="20">
        <f t="shared" si="1"/>
        <v>0.67831432584938456</v>
      </c>
      <c r="I32" s="25">
        <f t="shared" si="2"/>
        <v>1.1266022905627804</v>
      </c>
      <c r="J32" s="25">
        <f t="shared" si="3"/>
        <v>0.22166666666669954</v>
      </c>
      <c r="K32">
        <f>D59</f>
        <v>0</v>
      </c>
    </row>
    <row r="33" spans="1:15" x14ac:dyDescent="0.15">
      <c r="A33" s="9">
        <v>143</v>
      </c>
      <c r="B33" s="9">
        <v>2.6599999999999966</v>
      </c>
      <c r="C33" s="9">
        <v>-0.29469431624483183</v>
      </c>
      <c r="D33" s="11">
        <f t="shared" si="0"/>
        <v>0.78751118192378033</v>
      </c>
      <c r="E33" s="19">
        <v>145</v>
      </c>
      <c r="F33" s="9">
        <v>2.4181818181818002</v>
      </c>
      <c r="G33" s="9">
        <v>-0.28325992238280034</v>
      </c>
      <c r="H33" s="20">
        <f t="shared" si="1"/>
        <v>0.69715292493035874</v>
      </c>
      <c r="I33" s="25">
        <f t="shared" si="2"/>
        <v>1.1296103821158721</v>
      </c>
      <c r="J33" s="25">
        <f t="shared" si="3"/>
        <v>0.24181818181819636</v>
      </c>
      <c r="K33">
        <f>D62</f>
        <v>0</v>
      </c>
    </row>
    <row r="34" spans="1:15" x14ac:dyDescent="0.15">
      <c r="A34" s="9">
        <v>154</v>
      </c>
      <c r="B34" s="9">
        <v>1.3299999999999912</v>
      </c>
      <c r="C34" s="9">
        <v>0.49281686567894856</v>
      </c>
      <c r="D34" s="11">
        <f t="shared" si="0"/>
        <v>0.80500171344901705</v>
      </c>
      <c r="E34" s="19">
        <v>152</v>
      </c>
      <c r="F34" s="9">
        <v>1.5718181818180952</v>
      </c>
      <c r="G34" s="9">
        <v>0.41389300254755845</v>
      </c>
      <c r="H34" s="20">
        <f t="shared" si="1"/>
        <v>0.6887940763315159</v>
      </c>
      <c r="I34" s="25">
        <f t="shared" si="2"/>
        <v>1.1687117254788506</v>
      </c>
      <c r="J34" s="25">
        <f t="shared" si="3"/>
        <v>-0.24181818181810399</v>
      </c>
      <c r="K34">
        <f>D65</f>
        <v>0</v>
      </c>
      <c r="N34" s="9">
        <v>18.619999999999891</v>
      </c>
      <c r="O34">
        <f>N34-1.33</f>
        <v>17.289999999999893</v>
      </c>
    </row>
    <row r="35" spans="1:15" ht="14.25" thickBot="1" x14ac:dyDescent="0.2">
      <c r="A35" s="6">
        <v>163</v>
      </c>
      <c r="B35" s="7">
        <v>0</v>
      </c>
      <c r="C35" s="7">
        <v>-0.3121848477700685</v>
      </c>
      <c r="D35" s="23" t="s">
        <v>22</v>
      </c>
      <c r="E35" s="21">
        <v>161</v>
      </c>
      <c r="F35" s="22">
        <v>0.29555555555548807</v>
      </c>
      <c r="G35" s="22">
        <v>-0.27490107378395751</v>
      </c>
      <c r="H35" s="23" t="s">
        <v>15</v>
      </c>
      <c r="I35" s="26"/>
      <c r="J35" s="26">
        <f t="shared" si="3"/>
        <v>-0.29555555555548807</v>
      </c>
      <c r="N35" s="9">
        <v>19.683999999999891</v>
      </c>
      <c r="O35">
        <f t="shared" ref="O35:O53" si="5">N35-1.33</f>
        <v>18.353999999999893</v>
      </c>
    </row>
    <row r="36" spans="1:15" x14ac:dyDescent="0.15">
      <c r="H36" t="s">
        <v>21</v>
      </c>
      <c r="I36">
        <f>AVERAGE(I4:I35)</f>
        <v>1.2475306342400687</v>
      </c>
      <c r="N36" s="9">
        <v>20.836666666666595</v>
      </c>
      <c r="O36">
        <f t="shared" si="5"/>
        <v>19.506666666666597</v>
      </c>
    </row>
    <row r="37" spans="1:15" x14ac:dyDescent="0.15">
      <c r="N37" s="9">
        <v>22.609999999999893</v>
      </c>
      <c r="O37">
        <f t="shared" si="5"/>
        <v>21.279999999999895</v>
      </c>
    </row>
    <row r="38" spans="1:15" s="2" customFormat="1" x14ac:dyDescent="0.15">
      <c r="A38" s="3">
        <v>34</v>
      </c>
      <c r="B38" s="2">
        <v>43.446666666666594</v>
      </c>
      <c r="C38" s="2">
        <v>-0.11084307516487697</v>
      </c>
      <c r="E38" s="3">
        <v>7127</v>
      </c>
      <c r="F38" s="2" t="s">
        <v>1</v>
      </c>
      <c r="G38" s="2">
        <v>11333</v>
      </c>
      <c r="H38" s="2">
        <v>-888.45801526717514</v>
      </c>
      <c r="J38" s="2">
        <v>-0.11084307516487697</v>
      </c>
      <c r="K38" s="2">
        <v>0.88666666666659211</v>
      </c>
      <c r="N38" s="9">
        <v>23.939999999999891</v>
      </c>
      <c r="O38">
        <f t="shared" si="5"/>
        <v>22.609999999999893</v>
      </c>
    </row>
    <row r="39" spans="1:15" s="2" customFormat="1" x14ac:dyDescent="0.15">
      <c r="A39" s="3">
        <v>39</v>
      </c>
      <c r="B39" s="2">
        <v>40.786666666666598</v>
      </c>
      <c r="C39" s="2">
        <v>-7.0421180448084514E-2</v>
      </c>
      <c r="E39" s="3">
        <v>7451</v>
      </c>
      <c r="H39" s="2">
        <v>-564.45801526717514</v>
      </c>
      <c r="J39" s="2">
        <v>-7.0421180448084514E-2</v>
      </c>
      <c r="K39" s="2">
        <v>0.88666666666659566</v>
      </c>
      <c r="N39" s="9">
        <v>25.269999999999897</v>
      </c>
      <c r="O39">
        <f t="shared" si="5"/>
        <v>23.939999999999898</v>
      </c>
    </row>
    <row r="40" spans="1:15" s="2" customFormat="1" ht="12" customHeight="1" x14ac:dyDescent="0.15">
      <c r="A40" s="3">
        <v>42</v>
      </c>
      <c r="B40" s="2">
        <v>39.234999999999893</v>
      </c>
      <c r="C40" s="2">
        <v>8.1285683674198292E-2</v>
      </c>
      <c r="E40" s="3">
        <v>8667</v>
      </c>
      <c r="H40" s="2">
        <v>651.54198473282486</v>
      </c>
      <c r="J40" s="2">
        <v>8.1285683674198292E-2</v>
      </c>
      <c r="K40" s="2">
        <v>0.66499999999989079</v>
      </c>
      <c r="N40" s="9">
        <v>26.599999999999895</v>
      </c>
      <c r="O40">
        <f t="shared" si="5"/>
        <v>25.269999999999897</v>
      </c>
    </row>
    <row r="41" spans="1:15" s="2" customFormat="1" x14ac:dyDescent="0.15">
      <c r="A41" s="3">
        <v>43</v>
      </c>
      <c r="B41" s="2">
        <v>38.569999999999894</v>
      </c>
      <c r="C41" s="2">
        <v>-0.13916335325349391</v>
      </c>
      <c r="E41" s="3">
        <v>6900</v>
      </c>
      <c r="H41" s="2">
        <v>-1115.4580152671751</v>
      </c>
      <c r="J41" s="2">
        <v>-0.13916335325349391</v>
      </c>
      <c r="K41" s="2">
        <v>1.3299999999998917</v>
      </c>
      <c r="N41" s="9">
        <v>27.59749999999989</v>
      </c>
      <c r="O41">
        <f t="shared" si="5"/>
        <v>26.267499999999892</v>
      </c>
    </row>
    <row r="42" spans="1:15" s="2" customFormat="1" x14ac:dyDescent="0.15">
      <c r="A42" s="3">
        <v>46</v>
      </c>
      <c r="B42" s="2">
        <v>37.239999999999888</v>
      </c>
      <c r="C42" s="2">
        <v>0.1058631937334826</v>
      </c>
      <c r="E42" s="3">
        <v>8864</v>
      </c>
      <c r="H42" s="2">
        <v>848.54198473282486</v>
      </c>
      <c r="J42" s="2">
        <v>0.1058631937334826</v>
      </c>
      <c r="K42" s="2">
        <v>1.3299999999998864</v>
      </c>
      <c r="N42" s="9">
        <v>28.816666666666592</v>
      </c>
      <c r="O42">
        <f t="shared" si="5"/>
        <v>27.486666666666594</v>
      </c>
    </row>
    <row r="43" spans="1:15" s="2" customFormat="1" x14ac:dyDescent="0.15">
      <c r="A43" s="3">
        <v>49</v>
      </c>
      <c r="B43" s="2">
        <v>35.577499999999894</v>
      </c>
      <c r="C43" s="2">
        <v>-0.18806885550344035</v>
      </c>
      <c r="E43" s="3">
        <v>6508</v>
      </c>
      <c r="H43" s="2">
        <v>-1507.4580152671751</v>
      </c>
      <c r="J43" s="2">
        <v>-0.18806885550344035</v>
      </c>
      <c r="K43" s="2">
        <v>0.99749999999989214</v>
      </c>
      <c r="N43" s="9">
        <v>30.14666666666659</v>
      </c>
      <c r="O43">
        <f t="shared" si="5"/>
        <v>28.816666666666592</v>
      </c>
    </row>
    <row r="44" spans="1:15" s="2" customFormat="1" x14ac:dyDescent="0.15">
      <c r="A44" s="3">
        <v>51</v>
      </c>
      <c r="B44" s="2">
        <v>34.912499999999895</v>
      </c>
      <c r="C44" s="2">
        <v>0.23636103902288047</v>
      </c>
      <c r="E44" s="3">
        <v>9910</v>
      </c>
      <c r="H44" s="2">
        <v>1894.5419847328249</v>
      </c>
      <c r="J44" s="2">
        <v>0.23636103902288047</v>
      </c>
      <c r="K44" s="2">
        <v>0.33249999999989299</v>
      </c>
      <c r="N44" s="9">
        <v>31.919999999999895</v>
      </c>
      <c r="O44">
        <f t="shared" si="5"/>
        <v>30.589999999999897</v>
      </c>
    </row>
    <row r="45" spans="1:15" s="2" customFormat="1" x14ac:dyDescent="0.15">
      <c r="A45" s="3">
        <v>54</v>
      </c>
      <c r="B45" s="2">
        <v>33.249999999999893</v>
      </c>
      <c r="C45" s="2">
        <v>-0.22923930382609933</v>
      </c>
      <c r="E45" s="3">
        <v>6178</v>
      </c>
      <c r="H45" s="2">
        <v>-1837.4580152671751</v>
      </c>
      <c r="J45" s="2">
        <v>-0.22923930382609933</v>
      </c>
      <c r="K45" s="2">
        <v>1.3299999999998917</v>
      </c>
      <c r="N45" s="9">
        <v>33.249999999999893</v>
      </c>
      <c r="O45">
        <f t="shared" si="5"/>
        <v>31.919999999999895</v>
      </c>
    </row>
    <row r="46" spans="1:15" s="2" customFormat="1" x14ac:dyDescent="0.15">
      <c r="A46" s="3">
        <v>57</v>
      </c>
      <c r="B46" s="2">
        <v>31.919999999999895</v>
      </c>
      <c r="C46" s="2">
        <v>0.19494107283159931</v>
      </c>
      <c r="E46" s="3">
        <v>9578</v>
      </c>
      <c r="H46" s="2">
        <v>1562.5419847328249</v>
      </c>
      <c r="J46" s="2">
        <v>0.19494107283159931</v>
      </c>
      <c r="K46" s="2">
        <v>1.3299999999998935</v>
      </c>
      <c r="N46" s="9">
        <v>34.912499999999895</v>
      </c>
      <c r="O46">
        <f t="shared" si="5"/>
        <v>33.582499999999897</v>
      </c>
    </row>
    <row r="47" spans="1:15" s="2" customFormat="1" x14ac:dyDescent="0.15">
      <c r="A47" s="3">
        <v>60</v>
      </c>
      <c r="B47" s="2">
        <v>30.14666666666659</v>
      </c>
      <c r="C47" s="2">
        <v>-0.18781933763481817</v>
      </c>
      <c r="E47" s="3">
        <v>6510</v>
      </c>
      <c r="H47" s="2">
        <v>-1505.4580152671751</v>
      </c>
      <c r="J47" s="2">
        <v>-0.18781933763481817</v>
      </c>
      <c r="K47" s="2">
        <v>0.88666666666658855</v>
      </c>
      <c r="N47" s="9">
        <v>35.577499999999894</v>
      </c>
      <c r="O47">
        <f t="shared" si="5"/>
        <v>34.247499999999896</v>
      </c>
    </row>
    <row r="48" spans="1:15" s="2" customFormat="1" x14ac:dyDescent="0.15">
      <c r="A48" s="3">
        <v>63</v>
      </c>
      <c r="B48" s="2">
        <v>28.816666666666592</v>
      </c>
      <c r="C48" s="2">
        <v>0.20891407347444116</v>
      </c>
      <c r="E48" s="3">
        <v>9690</v>
      </c>
      <c r="H48" s="2">
        <v>1674.5419847328249</v>
      </c>
      <c r="J48" s="2">
        <v>0.20891407347444116</v>
      </c>
      <c r="K48" s="2">
        <v>0.88666666666659033</v>
      </c>
      <c r="N48" s="9">
        <v>37.239999999999888</v>
      </c>
      <c r="O48">
        <f t="shared" si="5"/>
        <v>35.90999999999989</v>
      </c>
    </row>
    <row r="49" spans="1:15" s="2" customFormat="1" x14ac:dyDescent="0.15">
      <c r="A49" s="3">
        <v>66</v>
      </c>
      <c r="B49" s="2">
        <v>27.59749999999989</v>
      </c>
      <c r="C49" s="2">
        <v>-0.17035308683126588</v>
      </c>
      <c r="E49" s="3">
        <v>6650</v>
      </c>
      <c r="H49" s="2">
        <v>-1365.4580152671751</v>
      </c>
      <c r="J49" s="2">
        <v>-0.17035308683126588</v>
      </c>
      <c r="K49" s="2">
        <v>0.99749999999988859</v>
      </c>
      <c r="N49" s="9">
        <v>38.569999999999894</v>
      </c>
      <c r="O49">
        <f t="shared" si="5"/>
        <v>37.239999999999895</v>
      </c>
    </row>
    <row r="50" spans="1:15" s="2" customFormat="1" x14ac:dyDescent="0.15">
      <c r="A50" s="3">
        <v>69</v>
      </c>
      <c r="B50" s="2">
        <v>26.599999999999895</v>
      </c>
      <c r="C50" s="2">
        <v>0.17897192923978006</v>
      </c>
      <c r="E50" s="3">
        <v>9450</v>
      </c>
      <c r="H50" s="2">
        <v>1434.5419847328249</v>
      </c>
      <c r="J50" s="2">
        <v>0.17897192923978006</v>
      </c>
      <c r="K50" s="2">
        <v>1.3299999999998935</v>
      </c>
      <c r="N50" s="9">
        <v>39.234999999999893</v>
      </c>
      <c r="O50">
        <f t="shared" si="5"/>
        <v>37.904999999999895</v>
      </c>
    </row>
    <row r="51" spans="1:15" s="2" customFormat="1" x14ac:dyDescent="0.15">
      <c r="A51" s="3">
        <v>71</v>
      </c>
      <c r="B51" s="2">
        <v>25.269999999999897</v>
      </c>
      <c r="C51" s="2">
        <v>-0.23984381324254181</v>
      </c>
      <c r="E51" s="3">
        <v>6093</v>
      </c>
      <c r="H51" s="2">
        <v>-1922.4580152671751</v>
      </c>
      <c r="J51" s="2">
        <v>-0.23984381324254181</v>
      </c>
      <c r="K51" s="2">
        <v>1.3299999999998953</v>
      </c>
      <c r="N51" s="9">
        <v>40.786666666666598</v>
      </c>
      <c r="O51">
        <f t="shared" si="5"/>
        <v>39.456666666666599</v>
      </c>
    </row>
    <row r="52" spans="1:15" s="2" customFormat="1" x14ac:dyDescent="0.15">
      <c r="A52" s="3">
        <v>75</v>
      </c>
      <c r="B52" s="2">
        <v>23.939999999999891</v>
      </c>
      <c r="C52" s="2">
        <v>0.27079450489274071</v>
      </c>
      <c r="E52" s="3">
        <v>10186</v>
      </c>
      <c r="H52" s="2">
        <v>2170.5419847328249</v>
      </c>
      <c r="J52" s="2">
        <v>0.27079450489274071</v>
      </c>
      <c r="K52" s="2">
        <v>1.3299999999998899</v>
      </c>
      <c r="N52" s="9">
        <v>42.559999999999896</v>
      </c>
      <c r="O52">
        <f t="shared" si="5"/>
        <v>41.229999999999897</v>
      </c>
    </row>
    <row r="53" spans="1:15" s="2" customFormat="1" x14ac:dyDescent="0.15">
      <c r="A53" s="3">
        <v>78</v>
      </c>
      <c r="B53" s="2">
        <v>22.609999999999893</v>
      </c>
      <c r="C53" s="2">
        <v>-0.21776148186947925</v>
      </c>
      <c r="E53" s="3">
        <v>6270</v>
      </c>
      <c r="H53" s="2">
        <v>-1745.4580152671751</v>
      </c>
      <c r="J53" s="2">
        <v>-0.21776148186947925</v>
      </c>
      <c r="K53" s="2">
        <v>1.3299999999998917</v>
      </c>
      <c r="N53" s="9">
        <v>43.446666666666594</v>
      </c>
      <c r="O53">
        <f t="shared" si="5"/>
        <v>42.116666666666596</v>
      </c>
    </row>
    <row r="54" spans="1:15" s="2" customFormat="1" x14ac:dyDescent="0.15">
      <c r="A54" s="3">
        <v>82</v>
      </c>
      <c r="B54" s="2">
        <v>20.836666666666595</v>
      </c>
      <c r="C54" s="2">
        <v>0.26730125473203026</v>
      </c>
      <c r="E54" s="3">
        <v>10158</v>
      </c>
      <c r="H54" s="2">
        <v>2142.5419847328249</v>
      </c>
      <c r="J54" s="2">
        <v>0.26730125473203026</v>
      </c>
      <c r="K54" s="2">
        <v>0.88666666666659388</v>
      </c>
    </row>
    <row r="55" spans="1:15" s="2" customFormat="1" x14ac:dyDescent="0.15">
      <c r="A55" s="3">
        <v>85</v>
      </c>
      <c r="B55" s="2">
        <v>19.683999999999891</v>
      </c>
      <c r="C55" s="2">
        <v>-0.20690745458441462</v>
      </c>
      <c r="E55" s="3">
        <v>6357</v>
      </c>
      <c r="H55" s="2">
        <v>-1658.4580152671751</v>
      </c>
      <c r="J55" s="2">
        <v>-0.20690745458441462</v>
      </c>
      <c r="K55" s="2">
        <v>1.0639999999998899</v>
      </c>
    </row>
    <row r="56" spans="1:15" s="2" customFormat="1" x14ac:dyDescent="0.15">
      <c r="A56" s="3">
        <v>89</v>
      </c>
      <c r="B56" s="2">
        <v>18.619999999999891</v>
      </c>
      <c r="C56" s="2">
        <v>0.25669674531558778</v>
      </c>
      <c r="E56" s="3">
        <v>10073</v>
      </c>
      <c r="H56" s="2">
        <v>2057.5419847328249</v>
      </c>
      <c r="J56" s="2">
        <v>0.25669674531558778</v>
      </c>
      <c r="K56" s="2">
        <v>1.3299999999998899</v>
      </c>
    </row>
    <row r="57" spans="1:15" s="2" customFormat="1" x14ac:dyDescent="0.15">
      <c r="A57" s="3">
        <v>92</v>
      </c>
      <c r="B57" s="2">
        <v>17.289999999999893</v>
      </c>
      <c r="C57" s="2">
        <v>-0.23847146496511984</v>
      </c>
      <c r="E57" s="3">
        <v>6104</v>
      </c>
      <c r="H57" s="2">
        <v>-1911.4580152671751</v>
      </c>
      <c r="J57" s="2">
        <v>-0.23847146496511984</v>
      </c>
      <c r="K57" s="2">
        <v>1.3299999999998917</v>
      </c>
    </row>
    <row r="58" spans="1:15" s="2" customFormat="1" x14ac:dyDescent="0.15">
      <c r="A58" s="3">
        <v>97</v>
      </c>
      <c r="B58" s="2">
        <v>14.629999999999896</v>
      </c>
      <c r="C58" s="2">
        <v>0.30946977452917795</v>
      </c>
      <c r="E58" s="3">
        <v>10496</v>
      </c>
      <c r="H58" s="2">
        <v>2480.5419847328249</v>
      </c>
      <c r="J58" s="2">
        <v>0.30946977452917795</v>
      </c>
      <c r="K58" s="2">
        <v>1.3299999999998953</v>
      </c>
    </row>
    <row r="59" spans="1:15" s="2" customFormat="1" x14ac:dyDescent="0.15">
      <c r="A59" s="3">
        <v>101</v>
      </c>
      <c r="B59" s="2">
        <v>13.033999999999892</v>
      </c>
      <c r="C59" s="2">
        <v>-0.25182067093640625</v>
      </c>
      <c r="E59" s="3">
        <v>5997</v>
      </c>
      <c r="H59" s="2">
        <v>-2018.4580152671751</v>
      </c>
      <c r="J59" s="2">
        <v>-0.25182067093640625</v>
      </c>
      <c r="K59" s="2">
        <v>1.0639999999998917</v>
      </c>
    </row>
    <row r="60" spans="1:15" s="2" customFormat="1" x14ac:dyDescent="0.15">
      <c r="A60" s="3">
        <v>106</v>
      </c>
      <c r="B60" s="2">
        <v>11.703999999999894</v>
      </c>
      <c r="C60" s="2">
        <v>0.35363443727530303</v>
      </c>
      <c r="E60" s="3">
        <v>10850</v>
      </c>
      <c r="H60" s="2">
        <v>2834.5419847328249</v>
      </c>
      <c r="J60" s="2">
        <v>0.35363443727530303</v>
      </c>
      <c r="K60" s="2">
        <v>1.0639999999998935</v>
      </c>
    </row>
    <row r="61" spans="1:15" s="2" customFormat="1" x14ac:dyDescent="0.15">
      <c r="A61" s="3">
        <v>109</v>
      </c>
      <c r="B61" s="2">
        <v>10.905999999999892</v>
      </c>
      <c r="C61" s="2">
        <v>-0.21514154424894641</v>
      </c>
      <c r="E61" s="3">
        <v>6291</v>
      </c>
      <c r="H61" s="2">
        <v>-1724.4580152671751</v>
      </c>
      <c r="J61" s="2">
        <v>-0.21514154424894641</v>
      </c>
      <c r="K61" s="2">
        <v>0.26599999999989166</v>
      </c>
    </row>
    <row r="62" spans="1:15" s="2" customFormat="1" x14ac:dyDescent="0.15">
      <c r="A62" s="3">
        <v>115</v>
      </c>
      <c r="B62" s="2">
        <v>9.0883333333332956</v>
      </c>
      <c r="C62" s="2">
        <v>0.35226208899788108</v>
      </c>
      <c r="E62" s="3">
        <v>10839</v>
      </c>
      <c r="H62" s="2">
        <v>2823.5419847328249</v>
      </c>
      <c r="J62" s="2">
        <v>0.35226208899788108</v>
      </c>
      <c r="K62" s="2">
        <v>1.1083333333332952</v>
      </c>
    </row>
    <row r="63" spans="1:15" s="2" customFormat="1" x14ac:dyDescent="0.15">
      <c r="A63" s="3">
        <v>120</v>
      </c>
      <c r="B63" s="2">
        <v>7.9799999999999969</v>
      </c>
      <c r="C63" s="2">
        <v>-0.27065927001738049</v>
      </c>
      <c r="E63" s="3">
        <v>5846</v>
      </c>
      <c r="H63" s="2">
        <v>-2169.4580152671751</v>
      </c>
      <c r="J63" s="2">
        <v>-0.27065927001738049</v>
      </c>
      <c r="K63" s="2">
        <v>1.3299999999999965</v>
      </c>
    </row>
    <row r="64" spans="1:15" s="2" customFormat="1" x14ac:dyDescent="0.15">
      <c r="A64" s="3">
        <v>125</v>
      </c>
      <c r="B64" s="2">
        <v>6.6499999999999915</v>
      </c>
      <c r="C64" s="2">
        <v>0.3460241422823267</v>
      </c>
      <c r="E64" s="3">
        <v>10789</v>
      </c>
      <c r="H64" s="2">
        <v>2773.5419847328249</v>
      </c>
      <c r="J64" s="2">
        <v>0.3460241422823267</v>
      </c>
      <c r="K64" s="2">
        <v>1.3299999999999912</v>
      </c>
    </row>
    <row r="65" spans="1:11" s="2" customFormat="1" x14ac:dyDescent="0.15">
      <c r="A65" s="3">
        <v>130</v>
      </c>
      <c r="B65" s="2">
        <v>5.3199999999999932</v>
      </c>
      <c r="C65" s="2">
        <v>-0.2902464227042213</v>
      </c>
      <c r="E65" s="3">
        <v>5689</v>
      </c>
      <c r="H65" s="2">
        <v>-2326.4580152671751</v>
      </c>
      <c r="J65" s="2">
        <v>-0.2902464227042213</v>
      </c>
      <c r="K65" s="2">
        <v>1.329999999999993</v>
      </c>
    </row>
    <row r="66" spans="1:11" s="2" customFormat="1" x14ac:dyDescent="0.15">
      <c r="A66" s="3">
        <v>138</v>
      </c>
      <c r="B66" s="2">
        <v>3.7683333333332953</v>
      </c>
      <c r="C66" s="2">
        <v>0.39505440346658421</v>
      </c>
      <c r="E66" s="3">
        <v>11182</v>
      </c>
      <c r="H66" s="2">
        <v>3166.5419847328249</v>
      </c>
      <c r="J66" s="2">
        <v>0.39505440346658421</v>
      </c>
      <c r="K66" s="2">
        <v>1.1083333333332952</v>
      </c>
    </row>
    <row r="67" spans="1:11" s="2" customFormat="1" x14ac:dyDescent="0.15">
      <c r="A67" s="3">
        <v>145</v>
      </c>
      <c r="B67" s="2">
        <v>2.4181818181818002</v>
      </c>
      <c r="C67" s="2">
        <v>-0.28325992238280034</v>
      </c>
      <c r="E67" s="3">
        <v>5745</v>
      </c>
      <c r="H67" s="2">
        <v>-2270.4580152671751</v>
      </c>
      <c r="J67" s="2">
        <v>-0.28325992238280034</v>
      </c>
      <c r="K67" s="2">
        <v>1.0881818181818002</v>
      </c>
    </row>
    <row r="68" spans="1:11" s="2" customFormat="1" x14ac:dyDescent="0.15">
      <c r="A68" s="3">
        <v>152</v>
      </c>
      <c r="B68" s="2">
        <v>1.5718181818180952</v>
      </c>
      <c r="C68" s="2">
        <v>0.41389300254755845</v>
      </c>
      <c r="E68" s="3">
        <v>11333</v>
      </c>
      <c r="H68" s="2">
        <v>3317.5419847328249</v>
      </c>
      <c r="J68" s="2">
        <v>0.41389300254755845</v>
      </c>
      <c r="K68" s="2">
        <v>0.24181818181809511</v>
      </c>
    </row>
    <row r="69" spans="1:11" s="2" customFormat="1" x14ac:dyDescent="0.15">
      <c r="A69" s="3">
        <v>161</v>
      </c>
      <c r="B69" s="2">
        <v>0.29555555555548807</v>
      </c>
      <c r="C69" s="2">
        <v>-0.27490107378395751</v>
      </c>
      <c r="E69" s="3">
        <v>5812</v>
      </c>
      <c r="H69" s="2">
        <v>-2203.4580152671751</v>
      </c>
      <c r="J69" s="2">
        <v>-0.27490107378395751</v>
      </c>
      <c r="K69" s="2">
        <v>0.29555555555548807</v>
      </c>
    </row>
  </sheetData>
  <autoFilter ref="A2:D2">
    <sortState ref="A3:D36">
      <sortCondition ref="A2"/>
    </sortState>
  </autoFilter>
  <mergeCells count="2">
    <mergeCell ref="A1:D1"/>
    <mergeCell ref="E1:H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workbookViewId="0">
      <selection activeCell="D2" sqref="D2:D33"/>
    </sheetView>
  </sheetViews>
  <sheetFormatPr defaultRowHeight="13.5" x14ac:dyDescent="0.15"/>
  <sheetData>
    <row r="2" spans="1:4" x14ac:dyDescent="0.15">
      <c r="A2">
        <v>1</v>
      </c>
      <c r="B2" s="12">
        <v>0.80500171344901705</v>
      </c>
      <c r="C2" s="12">
        <v>0.6887940763315159</v>
      </c>
      <c r="D2" s="13">
        <v>1.1687117254788506</v>
      </c>
    </row>
    <row r="3" spans="1:4" x14ac:dyDescent="0.15">
      <c r="A3">
        <v>2</v>
      </c>
      <c r="B3" s="12">
        <v>0.78751118192378033</v>
      </c>
      <c r="C3" s="12">
        <v>0.69715292493035874</v>
      </c>
      <c r="D3" s="13">
        <v>1.1296103821158721</v>
      </c>
    </row>
    <row r="4" spans="1:4" x14ac:dyDescent="0.15">
      <c r="A4">
        <v>3</v>
      </c>
      <c r="B4" s="12">
        <v>0.76419047322346478</v>
      </c>
      <c r="C4" s="12">
        <v>0.67831432584938456</v>
      </c>
      <c r="D4" s="13">
        <v>1.1266022905627804</v>
      </c>
    </row>
    <row r="5" spans="1:4" x14ac:dyDescent="0.15">
      <c r="A5">
        <v>4</v>
      </c>
      <c r="B5" s="12">
        <v>0.77628809086175354</v>
      </c>
      <c r="C5" s="12">
        <v>0.68530082617080557</v>
      </c>
      <c r="D5" s="13">
        <v>1.1327698161395039</v>
      </c>
    </row>
    <row r="6" spans="1:4" x14ac:dyDescent="0.15">
      <c r="A6">
        <v>5</v>
      </c>
      <c r="B6" s="12">
        <v>0.7929040958107284</v>
      </c>
      <c r="C6" s="12">
        <v>0.63627056498654799</v>
      </c>
      <c r="D6" s="13">
        <v>1.2461744098243677</v>
      </c>
    </row>
    <row r="7" spans="1:4" x14ac:dyDescent="0.15">
      <c r="A7">
        <v>6</v>
      </c>
      <c r="B7" s="12">
        <v>0.81841112095169855</v>
      </c>
      <c r="C7" s="12">
        <v>0.61668341229970713</v>
      </c>
      <c r="D7" s="13">
        <v>1.3271171311381926</v>
      </c>
    </row>
    <row r="8" spans="1:4" x14ac:dyDescent="0.15">
      <c r="A8">
        <v>7</v>
      </c>
      <c r="B8" s="12">
        <v>0.7102613343539852</v>
      </c>
      <c r="C8" s="12">
        <v>0.62292135901526158</v>
      </c>
      <c r="D8" s="13">
        <v>1.1402102754620489</v>
      </c>
    </row>
    <row r="9" spans="1:4" x14ac:dyDescent="0.15">
      <c r="A9">
        <v>8</v>
      </c>
      <c r="B9" s="12">
        <v>0.70166182302074387</v>
      </c>
      <c r="C9" s="12">
        <v>0.56740363324682752</v>
      </c>
      <c r="D9" s="13">
        <v>1.2366184879812223</v>
      </c>
    </row>
    <row r="10" spans="1:4" x14ac:dyDescent="0.15">
      <c r="A10">
        <v>9</v>
      </c>
      <c r="B10" s="12">
        <v>0.7147797216646713</v>
      </c>
      <c r="C10" s="12">
        <v>0.56877598152424946</v>
      </c>
      <c r="D10" s="13">
        <v>1.2566981463407612</v>
      </c>
    </row>
    <row r="11" spans="1:4" x14ac:dyDescent="0.15">
      <c r="A11">
        <v>10</v>
      </c>
      <c r="B11" s="12">
        <v>0.72760611144984488</v>
      </c>
      <c r="C11" s="12">
        <v>0.60545510821170923</v>
      </c>
      <c r="D11" s="13">
        <v>1.2017507187261574</v>
      </c>
    </row>
    <row r="12" spans="1:4" x14ac:dyDescent="0.15">
      <c r="A12">
        <v>11</v>
      </c>
      <c r="B12" s="12">
        <v>0.74713720498635916</v>
      </c>
      <c r="C12" s="12">
        <v>0.56129044546558426</v>
      </c>
      <c r="D12" s="13">
        <v>1.3311062232078743</v>
      </c>
    </row>
    <row r="13" spans="1:4" x14ac:dyDescent="0.15">
      <c r="A13">
        <v>12</v>
      </c>
      <c r="B13" s="12">
        <v>0.73372779748367778</v>
      </c>
      <c r="C13" s="12">
        <v>0.54794123949429774</v>
      </c>
      <c r="D13" s="13">
        <v>1.3390629224419117</v>
      </c>
    </row>
    <row r="14" spans="1:4" x14ac:dyDescent="0.15">
      <c r="A14">
        <v>13</v>
      </c>
      <c r="B14" s="12">
        <v>0.66624349668213956</v>
      </c>
      <c r="C14" s="12">
        <v>0.49516821028070762</v>
      </c>
      <c r="D14" s="13">
        <v>1.3454892354750529</v>
      </c>
    </row>
    <row r="15" spans="1:4" x14ac:dyDescent="0.15">
      <c r="A15">
        <v>14</v>
      </c>
      <c r="B15" s="12">
        <v>0.69379108383438726</v>
      </c>
      <c r="C15" s="12">
        <v>0.4636041999000024</v>
      </c>
      <c r="D15" s="13">
        <v>1.4965159590530785</v>
      </c>
    </row>
    <row r="16" spans="1:4" x14ac:dyDescent="0.15">
      <c r="A16">
        <v>15</v>
      </c>
      <c r="B16" s="12">
        <v>0.71128161535962398</v>
      </c>
      <c r="C16" s="12">
        <v>0.47420870931644488</v>
      </c>
      <c r="D16" s="13">
        <v>1.499933681911729</v>
      </c>
    </row>
    <row r="17" spans="1:4" x14ac:dyDescent="0.15">
      <c r="A17">
        <v>16</v>
      </c>
      <c r="B17" s="12">
        <v>0.66857556755217118</v>
      </c>
      <c r="C17" s="12">
        <v>0.4850627366015095</v>
      </c>
      <c r="D17" s="13">
        <v>1.3783280328569576</v>
      </c>
    </row>
    <row r="18" spans="1:4" x14ac:dyDescent="0.15">
      <c r="A18">
        <v>17</v>
      </c>
      <c r="B18" s="12">
        <v>0.61435491982393753</v>
      </c>
      <c r="C18" s="12">
        <v>0.48855598676221995</v>
      </c>
      <c r="D18" s="13">
        <v>1.257491334607151</v>
      </c>
    </row>
    <row r="19" spans="1:4" x14ac:dyDescent="0.15">
      <c r="A19">
        <v>18</v>
      </c>
      <c r="B19" s="12">
        <v>0.58010262892034903</v>
      </c>
      <c r="C19" s="12">
        <v>0.51063831813528249</v>
      </c>
      <c r="D19" s="13">
        <v>1.1360342698893653</v>
      </c>
    </row>
    <row r="20" spans="1:4" x14ac:dyDescent="0.15">
      <c r="A20">
        <v>19</v>
      </c>
      <c r="B20" s="12">
        <v>0.54526732029925273</v>
      </c>
      <c r="C20" s="12">
        <v>0.4188157424823219</v>
      </c>
      <c r="D20" s="13">
        <v>1.3019265156258264</v>
      </c>
    </row>
    <row r="21" spans="1:4" x14ac:dyDescent="0.15">
      <c r="A21">
        <v>20</v>
      </c>
      <c r="B21" s="12">
        <v>0.5518262696212165</v>
      </c>
      <c r="C21" s="12">
        <v>0.34932501607104594</v>
      </c>
      <c r="D21" s="13">
        <v>1.5796929628108447</v>
      </c>
    </row>
    <row r="22" spans="1:4" x14ac:dyDescent="0.15">
      <c r="A22">
        <v>21</v>
      </c>
      <c r="B22" s="12">
        <v>0.46889199930571934</v>
      </c>
      <c r="C22" s="12">
        <v>0.37926716030570706</v>
      </c>
      <c r="D22" s="13">
        <v>1.2363105704373942</v>
      </c>
    </row>
    <row r="23" spans="1:4" x14ac:dyDescent="0.15">
      <c r="A23">
        <v>22</v>
      </c>
      <c r="B23" s="12">
        <v>0.50693390537310901</v>
      </c>
      <c r="C23" s="12">
        <v>0.3967334111092593</v>
      </c>
      <c r="D23" s="13">
        <v>1.2777696336583579</v>
      </c>
    </row>
    <row r="24" spans="1:4" x14ac:dyDescent="0.15">
      <c r="A24">
        <v>23</v>
      </c>
      <c r="B24" s="12">
        <v>0.4933787434410507</v>
      </c>
      <c r="C24" s="12">
        <v>0.38276041046641751</v>
      </c>
      <c r="D24" s="13">
        <v>1.2890015005466156</v>
      </c>
    </row>
    <row r="25" spans="1:4" x14ac:dyDescent="0.15">
      <c r="A25">
        <v>24</v>
      </c>
      <c r="B25" s="12">
        <v>0.32634416737504063</v>
      </c>
      <c r="C25" s="12">
        <v>0.42418037665769864</v>
      </c>
      <c r="D25" s="12">
        <v>0.76935234474175351</v>
      </c>
    </row>
    <row r="26" spans="1:4" x14ac:dyDescent="0.15">
      <c r="A26">
        <v>25</v>
      </c>
      <c r="B26" s="12">
        <v>0.38610348341959921</v>
      </c>
      <c r="C26" s="12">
        <v>0.46560034284897978</v>
      </c>
      <c r="D26" s="12">
        <v>0.82925944825782516</v>
      </c>
    </row>
    <row r="27" spans="1:4" x14ac:dyDescent="0.15">
      <c r="A27">
        <v>26</v>
      </c>
      <c r="B27" s="12">
        <v>0.42108454647007248</v>
      </c>
      <c r="C27" s="12">
        <v>0.42442989452632085</v>
      </c>
      <c r="D27" s="12">
        <v>0.99211801972624503</v>
      </c>
    </row>
    <row r="28" spans="1:4" x14ac:dyDescent="0.15">
      <c r="A28">
        <v>27</v>
      </c>
      <c r="B28" s="12">
        <v>0.35330873680978048</v>
      </c>
      <c r="C28" s="12">
        <v>0.29393204923692295</v>
      </c>
      <c r="D28" s="13">
        <v>1.2020082115135295</v>
      </c>
    </row>
    <row r="29" spans="1:4" x14ac:dyDescent="0.15">
      <c r="A29">
        <v>28</v>
      </c>
      <c r="B29" s="12">
        <v>0.31876493704743802</v>
      </c>
      <c r="C29" s="12">
        <v>0.24502654698697651</v>
      </c>
      <c r="D29" s="13">
        <v>1.3009404122418653</v>
      </c>
    </row>
    <row r="30" spans="1:4" x14ac:dyDescent="0.15">
      <c r="A30">
        <v>29</v>
      </c>
      <c r="B30" s="12">
        <v>0.26629334247172809</v>
      </c>
      <c r="C30" s="12">
        <v>0.22044903692769219</v>
      </c>
      <c r="D30" s="13">
        <v>1.2079587472140916</v>
      </c>
    </row>
    <row r="31" spans="1:4" x14ac:dyDescent="0.15">
      <c r="A31">
        <v>30</v>
      </c>
      <c r="B31" s="12">
        <v>0.23102077056250081</v>
      </c>
      <c r="C31" s="12">
        <v>0.15170686412228279</v>
      </c>
      <c r="D31" s="13">
        <v>1.5228102689953917</v>
      </c>
    </row>
    <row r="32" spans="1:4" x14ac:dyDescent="0.15">
      <c r="A32">
        <v>31</v>
      </c>
      <c r="B32" s="12">
        <v>0.19370763664199597</v>
      </c>
      <c r="C32" s="12">
        <v>0.13698530987357443</v>
      </c>
      <c r="D32" s="13">
        <v>1.4140759824595157</v>
      </c>
    </row>
    <row r="33" spans="1:4" x14ac:dyDescent="0.15">
      <c r="A33">
        <v>32</v>
      </c>
      <c r="B33" s="12">
        <v>0.23539340344380999</v>
      </c>
      <c r="C33" s="12">
        <v>0.17740720459036691</v>
      </c>
      <c r="D33" s="13">
        <v>1.3268536866207501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D40" sqref="D40"/>
    </sheetView>
  </sheetViews>
  <sheetFormatPr defaultRowHeight="13.5" x14ac:dyDescent="0.15"/>
  <cols>
    <col min="5" max="5" width="11.125" customWidth="1"/>
    <col min="6" max="6" width="11.625" customWidth="1"/>
  </cols>
  <sheetData>
    <row r="1" spans="1:7" x14ac:dyDescent="0.15">
      <c r="A1" t="s">
        <v>11</v>
      </c>
      <c r="B1" t="s">
        <v>12</v>
      </c>
      <c r="C1" t="s">
        <v>13</v>
      </c>
      <c r="D1" t="s">
        <v>14</v>
      </c>
      <c r="E1" t="s">
        <v>16</v>
      </c>
      <c r="F1" t="s">
        <v>17</v>
      </c>
      <c r="G1" t="s">
        <v>18</v>
      </c>
    </row>
    <row r="2" spans="1:7" x14ac:dyDescent="0.15">
      <c r="A2" s="2">
        <v>33</v>
      </c>
      <c r="B2">
        <v>43.889999999999894</v>
      </c>
      <c r="C2">
        <v>-0.15812241591860896</v>
      </c>
      <c r="D2">
        <v>-3.5738196709602099E-2</v>
      </c>
      <c r="E2" s="2" t="s">
        <v>15</v>
      </c>
      <c r="F2" t="s">
        <v>15</v>
      </c>
    </row>
    <row r="3" spans="1:7" x14ac:dyDescent="0.15">
      <c r="A3" s="2">
        <v>36</v>
      </c>
      <c r="B3">
        <v>42.559999999999896</v>
      </c>
      <c r="C3">
        <v>7.7270987525201021E-2</v>
      </c>
      <c r="D3">
        <v>6.6564129425489921E-2</v>
      </c>
      <c r="E3" s="2">
        <f t="shared" ref="E3:F33" si="0">ABS(C2-C3)</f>
        <v>0.23539340344380999</v>
      </c>
      <c r="F3" s="2">
        <f t="shared" si="0"/>
        <v>0.10230232613509202</v>
      </c>
      <c r="G3">
        <f>E3/F3</f>
        <v>2.3009584663106182</v>
      </c>
    </row>
    <row r="4" spans="1:7" x14ac:dyDescent="0.15">
      <c r="A4" s="2">
        <v>38</v>
      </c>
      <c r="B4">
        <v>41.229999999999897</v>
      </c>
      <c r="C4">
        <v>-0.11643664911679494</v>
      </c>
      <c r="D4">
        <v>-5.5824385133687239E-2</v>
      </c>
      <c r="E4" s="2">
        <f t="shared" si="0"/>
        <v>0.19370763664199597</v>
      </c>
      <c r="F4" s="2">
        <f t="shared" si="0"/>
        <v>0.12238851455917715</v>
      </c>
      <c r="G4">
        <f t="shared" ref="G4:G34" si="1">E4/F4</f>
        <v>1.5827272464225774</v>
      </c>
    </row>
    <row r="5" spans="1:7" x14ac:dyDescent="0.15">
      <c r="A5" s="2">
        <v>41</v>
      </c>
      <c r="B5">
        <v>39.899999999999892</v>
      </c>
      <c r="C5">
        <v>0.11458412144570589</v>
      </c>
      <c r="D5">
        <v>4.4606556986738467E-2</v>
      </c>
      <c r="E5" s="2">
        <f t="shared" si="0"/>
        <v>0.23102077056250081</v>
      </c>
      <c r="F5" s="2">
        <f t="shared" si="0"/>
        <v>0.10043094212042571</v>
      </c>
      <c r="G5">
        <f t="shared" si="1"/>
        <v>2.3002947665818585</v>
      </c>
    </row>
    <row r="6" spans="1:7" x14ac:dyDescent="0.15">
      <c r="A6" s="2">
        <v>43</v>
      </c>
      <c r="B6">
        <v>38.569999999999894</v>
      </c>
      <c r="C6">
        <v>-0.15170922102602219</v>
      </c>
      <c r="D6">
        <v>-0.13916335325349391</v>
      </c>
      <c r="E6" s="2">
        <f t="shared" si="0"/>
        <v>0.26629334247172809</v>
      </c>
      <c r="F6" s="2">
        <f t="shared" si="0"/>
        <v>0.18376991024023237</v>
      </c>
      <c r="G6">
        <f t="shared" si="1"/>
        <v>1.4490584564340121</v>
      </c>
    </row>
    <row r="7" spans="1:7" x14ac:dyDescent="0.15">
      <c r="A7" s="2">
        <v>46</v>
      </c>
      <c r="B7">
        <v>37.239999999999888</v>
      </c>
      <c r="C7">
        <v>0.16705571602141586</v>
      </c>
      <c r="D7">
        <v>0.1058631937334826</v>
      </c>
      <c r="E7" s="2">
        <f t="shared" si="0"/>
        <v>0.31876493704743802</v>
      </c>
      <c r="F7" s="2">
        <f t="shared" si="0"/>
        <v>0.24502654698697651</v>
      </c>
      <c r="G7">
        <f t="shared" si="1"/>
        <v>1.3009404122418653</v>
      </c>
    </row>
    <row r="8" spans="1:7" x14ac:dyDescent="0.15">
      <c r="A8" s="2">
        <v>48</v>
      </c>
      <c r="B8">
        <v>35.90999999999989</v>
      </c>
      <c r="C8">
        <v>-0.18625302078836459</v>
      </c>
      <c r="D8">
        <v>-0.1422823266112711</v>
      </c>
      <c r="E8" s="2">
        <f t="shared" si="0"/>
        <v>0.35330873680978048</v>
      </c>
      <c r="F8" s="2">
        <f t="shared" si="0"/>
        <v>0.24814552034475371</v>
      </c>
      <c r="G8">
        <f t="shared" si="1"/>
        <v>1.4237965542110989</v>
      </c>
    </row>
    <row r="9" spans="1:7" x14ac:dyDescent="0.15">
      <c r="A9" s="2">
        <v>52</v>
      </c>
      <c r="B9">
        <v>34.579999999999892</v>
      </c>
      <c r="C9">
        <v>0.2348315256817079</v>
      </c>
      <c r="D9">
        <v>0.15676483893240642</v>
      </c>
      <c r="E9" s="2">
        <f t="shared" si="0"/>
        <v>0.42108454647007248</v>
      </c>
      <c r="F9" s="2">
        <f t="shared" si="0"/>
        <v>0.2990471655436775</v>
      </c>
      <c r="G9">
        <f t="shared" si="1"/>
        <v>1.408087402214721</v>
      </c>
    </row>
    <row r="10" spans="1:7" x14ac:dyDescent="0.15">
      <c r="A10" s="2">
        <v>54</v>
      </c>
      <c r="B10">
        <v>33.249999999999893</v>
      </c>
      <c r="C10">
        <v>-0.15127195773789129</v>
      </c>
      <c r="D10">
        <v>-0.22923930382609933</v>
      </c>
      <c r="E10" s="2">
        <f t="shared" si="0"/>
        <v>0.38610348341959921</v>
      </c>
      <c r="F10" s="2">
        <f t="shared" si="0"/>
        <v>0.38600414275850575</v>
      </c>
      <c r="G10">
        <f t="shared" si="1"/>
        <v>1.0002573564635435</v>
      </c>
    </row>
    <row r="11" spans="1:7" x14ac:dyDescent="0.15">
      <c r="A11" s="2">
        <v>57</v>
      </c>
      <c r="B11">
        <v>31.919999999999895</v>
      </c>
      <c r="C11">
        <v>0.17507220963714934</v>
      </c>
      <c r="D11">
        <v>0.19494107283159931</v>
      </c>
      <c r="E11" s="2">
        <f t="shared" si="0"/>
        <v>0.32634416737504063</v>
      </c>
      <c r="F11" s="2">
        <f t="shared" si="0"/>
        <v>0.42418037665769864</v>
      </c>
      <c r="G11">
        <f t="shared" si="1"/>
        <v>0.76935234474175351</v>
      </c>
    </row>
    <row r="12" spans="1:7" x14ac:dyDescent="0.15">
      <c r="A12" s="2">
        <v>59</v>
      </c>
      <c r="B12">
        <v>30.589999999999897</v>
      </c>
      <c r="C12">
        <v>-0.31830653380390134</v>
      </c>
      <c r="D12">
        <v>-0.15226304135615815</v>
      </c>
      <c r="E12" s="2">
        <f t="shared" si="0"/>
        <v>0.4933787434410507</v>
      </c>
      <c r="F12" s="2">
        <f t="shared" si="0"/>
        <v>0.34720411418775743</v>
      </c>
      <c r="G12">
        <f t="shared" si="1"/>
        <v>1.4210048881340342</v>
      </c>
    </row>
    <row r="13" spans="1:7" x14ac:dyDescent="0.15">
      <c r="A13" s="2">
        <v>62</v>
      </c>
      <c r="B13">
        <v>29.259999999999891</v>
      </c>
      <c r="C13">
        <v>0.18862737156920772</v>
      </c>
      <c r="D13">
        <v>7.5546772695888248E-2</v>
      </c>
      <c r="E13" s="2">
        <f t="shared" si="0"/>
        <v>0.50693390537310901</v>
      </c>
      <c r="F13" s="2">
        <f t="shared" si="0"/>
        <v>0.22780981405204639</v>
      </c>
      <c r="G13">
        <f t="shared" si="1"/>
        <v>2.2252505120665815</v>
      </c>
    </row>
    <row r="14" spans="1:7" x14ac:dyDescent="0.15">
      <c r="A14" s="2">
        <v>65</v>
      </c>
      <c r="B14">
        <v>27.929999999999893</v>
      </c>
      <c r="C14">
        <v>-0.28026462773651162</v>
      </c>
      <c r="D14">
        <v>-0.12494083474202991</v>
      </c>
      <c r="E14" s="2">
        <f t="shared" si="0"/>
        <v>0.46889199930571934</v>
      </c>
      <c r="F14" s="2">
        <f t="shared" si="0"/>
        <v>0.20048760743791816</v>
      </c>
      <c r="G14">
        <f t="shared" si="1"/>
        <v>2.3387580175044671</v>
      </c>
    </row>
    <row r="15" spans="1:7" x14ac:dyDescent="0.15">
      <c r="A15" s="2">
        <v>69</v>
      </c>
      <c r="B15">
        <v>26.599999999999895</v>
      </c>
      <c r="C15">
        <v>0.27156164188470489</v>
      </c>
      <c r="D15">
        <v>0.17897192923978006</v>
      </c>
      <c r="E15" s="2">
        <f t="shared" si="0"/>
        <v>0.5518262696212165</v>
      </c>
      <c r="F15" s="2">
        <f t="shared" si="0"/>
        <v>0.30391276398181</v>
      </c>
      <c r="G15">
        <f t="shared" si="1"/>
        <v>1.8157390377136144</v>
      </c>
    </row>
    <row r="16" spans="1:7" x14ac:dyDescent="0.15">
      <c r="A16">
        <v>71</v>
      </c>
      <c r="B16">
        <v>25.269999999999897</v>
      </c>
      <c r="C16">
        <v>-0.27370567841454785</v>
      </c>
      <c r="D16">
        <v>-0.23984381324254181</v>
      </c>
      <c r="E16" s="2">
        <f t="shared" si="0"/>
        <v>0.54526732029925273</v>
      </c>
      <c r="F16" s="2">
        <f t="shared" si="0"/>
        <v>0.4188157424823219</v>
      </c>
      <c r="G16">
        <f t="shared" si="1"/>
        <v>1.3019265156258264</v>
      </c>
    </row>
    <row r="17" spans="1:7" x14ac:dyDescent="0.15">
      <c r="A17">
        <v>75</v>
      </c>
      <c r="B17">
        <v>23.939999999999891</v>
      </c>
      <c r="C17">
        <v>0.30639695050580124</v>
      </c>
      <c r="D17">
        <v>0.27079450489274071</v>
      </c>
      <c r="E17" s="2">
        <f t="shared" si="0"/>
        <v>0.58010262892034903</v>
      </c>
      <c r="F17" s="2">
        <f t="shared" si="0"/>
        <v>0.51063831813528249</v>
      </c>
      <c r="G17">
        <f t="shared" si="1"/>
        <v>1.1360342698893653</v>
      </c>
    </row>
    <row r="18" spans="1:7" x14ac:dyDescent="0.15">
      <c r="A18">
        <v>78</v>
      </c>
      <c r="B18">
        <v>22.609999999999893</v>
      </c>
      <c r="C18">
        <v>-0.30795796931813629</v>
      </c>
      <c r="D18">
        <v>-0.21776148186947925</v>
      </c>
      <c r="E18" s="2">
        <f t="shared" si="0"/>
        <v>0.61435491982393753</v>
      </c>
      <c r="F18" s="2">
        <f t="shared" si="0"/>
        <v>0.48855598676221995</v>
      </c>
      <c r="G18">
        <f t="shared" si="1"/>
        <v>1.257491334607151</v>
      </c>
    </row>
    <row r="19" spans="1:7" x14ac:dyDescent="0.15">
      <c r="A19">
        <v>81</v>
      </c>
      <c r="B19">
        <v>21.279999999999895</v>
      </c>
      <c r="C19">
        <v>0.36061759823403483</v>
      </c>
      <c r="D19">
        <v>0.15439441918049576</v>
      </c>
      <c r="E19" s="2">
        <f t="shared" si="0"/>
        <v>0.66857556755217118</v>
      </c>
      <c r="F19" s="2">
        <f t="shared" si="0"/>
        <v>0.37215590104997498</v>
      </c>
      <c r="G19">
        <f t="shared" si="1"/>
        <v>1.7964932590505704</v>
      </c>
    </row>
    <row r="20" spans="1:7" x14ac:dyDescent="0.15">
      <c r="A20">
        <v>84</v>
      </c>
      <c r="B20">
        <v>19.949999999999896</v>
      </c>
      <c r="C20">
        <v>-0.35066401712558914</v>
      </c>
      <c r="D20">
        <v>-0.19780005237970522</v>
      </c>
      <c r="E20" s="2">
        <f t="shared" si="0"/>
        <v>0.71128161535962398</v>
      </c>
      <c r="F20" s="2">
        <f t="shared" si="0"/>
        <v>0.35219447156020101</v>
      </c>
      <c r="G20">
        <f t="shared" si="1"/>
        <v>2.0195706429140921</v>
      </c>
    </row>
    <row r="21" spans="1:7" x14ac:dyDescent="0.15">
      <c r="A21">
        <v>89</v>
      </c>
      <c r="B21">
        <v>18.619999999999891</v>
      </c>
      <c r="C21">
        <v>0.34312706670879817</v>
      </c>
      <c r="D21">
        <v>0.25669674531558778</v>
      </c>
      <c r="E21" s="2">
        <f t="shared" si="0"/>
        <v>0.69379108383438726</v>
      </c>
      <c r="F21" s="2">
        <f t="shared" si="0"/>
        <v>0.454496797695293</v>
      </c>
      <c r="G21">
        <f t="shared" si="1"/>
        <v>1.5265037891411584</v>
      </c>
    </row>
    <row r="22" spans="1:7" x14ac:dyDescent="0.15">
      <c r="A22">
        <v>93</v>
      </c>
      <c r="B22">
        <v>15.959999999999894</v>
      </c>
      <c r="C22">
        <v>-0.32311642997334145</v>
      </c>
      <c r="D22">
        <v>-0.21576533892050184</v>
      </c>
      <c r="E22" s="2">
        <f t="shared" si="0"/>
        <v>0.66624349668213956</v>
      </c>
      <c r="F22" s="2">
        <f t="shared" si="0"/>
        <v>0.4724620842360896</v>
      </c>
      <c r="G22">
        <f t="shared" si="1"/>
        <v>1.4101523040930779</v>
      </c>
    </row>
    <row r="23" spans="1:7" x14ac:dyDescent="0.15">
      <c r="A23">
        <v>97</v>
      </c>
      <c r="B23">
        <v>14.629999999999896</v>
      </c>
      <c r="C23">
        <v>0.41061136751033628</v>
      </c>
      <c r="D23">
        <v>0.30946977452917795</v>
      </c>
      <c r="E23" s="2">
        <f t="shared" si="0"/>
        <v>0.73372779748367778</v>
      </c>
      <c r="F23" s="2">
        <f t="shared" si="0"/>
        <v>0.52523511344967977</v>
      </c>
      <c r="G23">
        <f t="shared" si="1"/>
        <v>1.3969511532933196</v>
      </c>
    </row>
    <row r="24" spans="1:7" x14ac:dyDescent="0.15">
      <c r="A24">
        <v>100</v>
      </c>
      <c r="B24">
        <v>13.299999999999891</v>
      </c>
      <c r="C24">
        <v>-0.33652583747602288</v>
      </c>
      <c r="D24">
        <v>-0.20366372229232632</v>
      </c>
      <c r="E24" s="2">
        <f t="shared" si="0"/>
        <v>0.74713720498635916</v>
      </c>
      <c r="F24" s="2">
        <f t="shared" si="0"/>
        <v>0.51313349682150422</v>
      </c>
      <c r="G24">
        <f t="shared" si="1"/>
        <v>1.4560289079047477</v>
      </c>
    </row>
    <row r="25" spans="1:7" x14ac:dyDescent="0.15">
      <c r="A25">
        <v>105</v>
      </c>
      <c r="B25">
        <v>11.969999999999892</v>
      </c>
      <c r="C25">
        <v>0.391080273973822</v>
      </c>
      <c r="D25">
        <v>0.29462346134615852</v>
      </c>
      <c r="E25" s="2">
        <f t="shared" si="0"/>
        <v>0.72760611144984488</v>
      </c>
      <c r="F25" s="2">
        <f t="shared" si="0"/>
        <v>0.49828718363848484</v>
      </c>
      <c r="G25">
        <f t="shared" si="1"/>
        <v>1.4602143810661092</v>
      </c>
    </row>
    <row r="26" spans="1:7" x14ac:dyDescent="0.15">
      <c r="A26">
        <v>110</v>
      </c>
      <c r="B26">
        <v>10.639999999999894</v>
      </c>
      <c r="C26">
        <v>-0.3236994476908493</v>
      </c>
      <c r="D26">
        <v>-0.2091531154020142</v>
      </c>
      <c r="E26" s="2">
        <f t="shared" si="0"/>
        <v>0.7147797216646713</v>
      </c>
      <c r="F26" s="2">
        <f t="shared" si="0"/>
        <v>0.50377657674817278</v>
      </c>
      <c r="G26">
        <f t="shared" si="1"/>
        <v>1.4188427065793783</v>
      </c>
    </row>
    <row r="27" spans="1:7" x14ac:dyDescent="0.15">
      <c r="A27" s="2">
        <v>114</v>
      </c>
      <c r="B27" s="2">
        <v>9.3099999999999952</v>
      </c>
      <c r="C27" s="2">
        <v>0.37796237532989452</v>
      </c>
      <c r="D27">
        <v>0.24284850360705704</v>
      </c>
      <c r="E27" s="2">
        <f t="shared" si="0"/>
        <v>0.70166182302074387</v>
      </c>
      <c r="F27" s="2">
        <f t="shared" si="0"/>
        <v>0.45200161900907121</v>
      </c>
      <c r="G27">
        <f t="shared" si="1"/>
        <v>1.5523436056689484</v>
      </c>
    </row>
    <row r="28" spans="1:7" x14ac:dyDescent="0.15">
      <c r="A28" s="2">
        <v>120</v>
      </c>
      <c r="B28" s="2">
        <v>7.9799999999999969</v>
      </c>
      <c r="C28" s="2">
        <v>-0.33229895902409068</v>
      </c>
      <c r="D28">
        <v>-0.27065927001738049</v>
      </c>
      <c r="E28" s="2">
        <f t="shared" si="0"/>
        <v>0.7102613343539852</v>
      </c>
      <c r="F28" s="2">
        <f t="shared" si="0"/>
        <v>0.51350777362443756</v>
      </c>
      <c r="G28">
        <f t="shared" si="1"/>
        <v>1.3831559536885349</v>
      </c>
    </row>
    <row r="29" spans="1:7" x14ac:dyDescent="0.15">
      <c r="A29">
        <v>125</v>
      </c>
      <c r="B29">
        <v>6.6499999999999915</v>
      </c>
      <c r="C29">
        <v>0.48611216192760787</v>
      </c>
      <c r="D29">
        <v>0.3460241422823267</v>
      </c>
      <c r="E29" s="2">
        <f t="shared" si="0"/>
        <v>0.81841112095169855</v>
      </c>
      <c r="F29" s="2">
        <f t="shared" si="0"/>
        <v>0.61668341229970713</v>
      </c>
      <c r="G29">
        <f t="shared" si="1"/>
        <v>1.3271171311381926</v>
      </c>
    </row>
    <row r="30" spans="1:7" x14ac:dyDescent="0.15">
      <c r="A30" s="2">
        <v>130</v>
      </c>
      <c r="B30" s="2">
        <v>5.3199999999999932</v>
      </c>
      <c r="C30" s="2">
        <v>-0.30679193388312054</v>
      </c>
      <c r="D30">
        <v>-0.2902464227042213</v>
      </c>
      <c r="E30" s="2">
        <f t="shared" si="0"/>
        <v>0.7929040958107284</v>
      </c>
      <c r="F30" s="2">
        <f t="shared" si="0"/>
        <v>0.63627056498654799</v>
      </c>
      <c r="G30">
        <f t="shared" si="1"/>
        <v>1.2461744098243677</v>
      </c>
    </row>
    <row r="31" spans="1:7" x14ac:dyDescent="0.15">
      <c r="A31" s="2">
        <v>137</v>
      </c>
      <c r="B31" s="2">
        <v>3.9899999999999949</v>
      </c>
      <c r="C31" s="2">
        <v>0.46949615697863301</v>
      </c>
      <c r="D31">
        <v>0.30410514035380115</v>
      </c>
      <c r="E31" s="2">
        <f t="shared" si="0"/>
        <v>0.77628809086175354</v>
      </c>
      <c r="F31" s="2">
        <f t="shared" si="0"/>
        <v>0.5943515630580225</v>
      </c>
      <c r="G31">
        <f t="shared" si="1"/>
        <v>1.3061092779291132</v>
      </c>
    </row>
    <row r="32" spans="1:7" x14ac:dyDescent="0.15">
      <c r="A32" s="2">
        <v>143</v>
      </c>
      <c r="B32" s="2">
        <v>2.6599999999999966</v>
      </c>
      <c r="C32" s="2">
        <v>-0.29469431624483183</v>
      </c>
      <c r="D32">
        <v>-0.25169591200209512</v>
      </c>
      <c r="E32" s="2">
        <f t="shared" si="0"/>
        <v>0.76419047322346478</v>
      </c>
      <c r="F32" s="2">
        <f t="shared" si="0"/>
        <v>0.55580105235589627</v>
      </c>
      <c r="G32">
        <f t="shared" si="1"/>
        <v>1.3749352758226345</v>
      </c>
    </row>
    <row r="33" spans="1:7" x14ac:dyDescent="0.15">
      <c r="A33" s="2">
        <v>154</v>
      </c>
      <c r="B33" s="2">
        <v>1.3299999999999912</v>
      </c>
      <c r="C33" s="2">
        <v>0.49281686567894856</v>
      </c>
      <c r="D33">
        <v>0.33866336515797252</v>
      </c>
      <c r="E33" s="2">
        <f t="shared" si="0"/>
        <v>0.78751118192378033</v>
      </c>
      <c r="F33" s="2">
        <f t="shared" si="0"/>
        <v>0.59035927716006764</v>
      </c>
      <c r="G33">
        <f t="shared" si="1"/>
        <v>1.3339524123549222</v>
      </c>
    </row>
    <row r="34" spans="1:7" x14ac:dyDescent="0.15">
      <c r="A34" s="2">
        <v>163</v>
      </c>
      <c r="B34" s="2">
        <v>0</v>
      </c>
      <c r="C34" s="2">
        <v>-0.3121848477700685</v>
      </c>
      <c r="D34">
        <v>-0.25543868003142778</v>
      </c>
      <c r="E34" s="2">
        <f>ABS(C33-C34)</f>
        <v>0.80500171344901705</v>
      </c>
      <c r="F34" s="2">
        <f t="shared" ref="F34" si="2">ABS(D33-D34)</f>
        <v>0.59410204518940035</v>
      </c>
      <c r="G34">
        <f t="shared" si="1"/>
        <v>1.3549889618581967</v>
      </c>
    </row>
    <row r="35" spans="1:7" x14ac:dyDescent="0.15">
      <c r="G35">
        <f>AVERAGE(G3:G34)</f>
        <v>1.512350367296577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弱</vt:lpstr>
      <vt:lpstr>強</vt:lpstr>
      <vt:lpstr>Sheet3</vt:lpstr>
      <vt:lpstr>貼り付け用</vt:lpstr>
      <vt:lpstr>比較(ボツ）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2021-02-03T08:25:35Z</dcterms:modified>
</cp:coreProperties>
</file>