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Sheet1" sheetId="1" r:id="rId1"/>
    <sheet name="弱" sheetId="2" r:id="rId2"/>
    <sheet name="強" sheetId="3" r:id="rId3"/>
    <sheet name="Sheet2" sheetId="4" r:id="rId4"/>
    <sheet name="Sheet3" sheetId="5" r:id="rId5"/>
    <sheet name="貼り付け用" sheetId="6" r:id="rId6"/>
  </sheets>
  <definedNames>
    <definedName name="_xlnm._FilterDatabase" localSheetId="3" hidden="1">Sheet2!$A$2:$I$2</definedName>
    <definedName name="_xlnm._FilterDatabase" localSheetId="2" hidden="1">強!$A$1:$J$1</definedName>
    <definedName name="_xlnm._FilterDatabase" localSheetId="1" hidden="1">弱!$A$1:$J$131</definedName>
  </definedNames>
  <calcPr calcId="152511"/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" i="4"/>
  <c r="K40" i="4" l="1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39" i="4"/>
  <c r="H35" i="4" l="1"/>
  <c r="D5" i="4"/>
  <c r="I5" i="4" s="1"/>
  <c r="D4" i="4"/>
  <c r="D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D34" i="4"/>
  <c r="I34" i="4" s="1"/>
  <c r="D33" i="4"/>
  <c r="D32" i="4"/>
  <c r="D31" i="4"/>
  <c r="D30" i="4"/>
  <c r="I30" i="4" s="1"/>
  <c r="D29" i="4"/>
  <c r="D28" i="4"/>
  <c r="D27" i="4"/>
  <c r="D26" i="4"/>
  <c r="I26" i="4" s="1"/>
  <c r="D25" i="4"/>
  <c r="D24" i="4"/>
  <c r="D23" i="4"/>
  <c r="D22" i="4"/>
  <c r="I22" i="4" s="1"/>
  <c r="D21" i="4"/>
  <c r="D20" i="4"/>
  <c r="D19" i="4"/>
  <c r="D18" i="4"/>
  <c r="I18" i="4" s="1"/>
  <c r="D17" i="4"/>
  <c r="I17" i="4" s="1"/>
  <c r="D16" i="4"/>
  <c r="D15" i="4"/>
  <c r="D14" i="4"/>
  <c r="I14" i="4" s="1"/>
  <c r="D13" i="4"/>
  <c r="D12" i="4"/>
  <c r="D11" i="4"/>
  <c r="I11" i="4" s="1"/>
  <c r="D10" i="4"/>
  <c r="I10" i="4" s="1"/>
  <c r="D9" i="4"/>
  <c r="D8" i="4"/>
  <c r="I8" i="4" s="1"/>
  <c r="D7" i="4"/>
  <c r="D6" i="4"/>
  <c r="I6" i="4" s="1"/>
  <c r="I12" i="4"/>
  <c r="I20" i="4"/>
  <c r="I33" i="4"/>
  <c r="I29" i="4"/>
  <c r="I25" i="4"/>
  <c r="I21" i="4"/>
  <c r="I13" i="4"/>
  <c r="I9" i="4"/>
  <c r="I4" i="4"/>
  <c r="J2" i="3"/>
  <c r="J3" i="3"/>
  <c r="J35" i="3"/>
  <c r="J36" i="3"/>
  <c r="J4" i="3"/>
  <c r="J37" i="3"/>
  <c r="J38" i="3"/>
  <c r="J39" i="3"/>
  <c r="J5" i="3"/>
  <c r="J40" i="3"/>
  <c r="J6" i="3"/>
  <c r="J7" i="3"/>
  <c r="J41" i="3"/>
  <c r="J42" i="3"/>
  <c r="J43" i="3"/>
  <c r="J8" i="3"/>
  <c r="J44" i="3"/>
  <c r="J9" i="3"/>
  <c r="J45" i="3"/>
  <c r="J46" i="3"/>
  <c r="J10" i="3"/>
  <c r="J47" i="3"/>
  <c r="J48" i="3"/>
  <c r="J11" i="3"/>
  <c r="J49" i="3"/>
  <c r="J50" i="3"/>
  <c r="J12" i="3"/>
  <c r="J51" i="3"/>
  <c r="J13" i="3"/>
  <c r="J52" i="3"/>
  <c r="J53" i="3"/>
  <c r="J54" i="3"/>
  <c r="J14" i="3"/>
  <c r="J55" i="3"/>
  <c r="J56" i="3"/>
  <c r="J15" i="3"/>
  <c r="J57" i="3"/>
  <c r="J58" i="3"/>
  <c r="J16" i="3"/>
  <c r="J59" i="3"/>
  <c r="J60" i="3"/>
  <c r="J17" i="3"/>
  <c r="J61" i="3"/>
  <c r="J62" i="3"/>
  <c r="J18" i="3"/>
  <c r="J63" i="3"/>
  <c r="J64" i="3"/>
  <c r="J65" i="3"/>
  <c r="J19" i="3"/>
  <c r="J66" i="3"/>
  <c r="J67" i="3"/>
  <c r="J20" i="3"/>
  <c r="J68" i="3"/>
  <c r="J69" i="3"/>
  <c r="J70" i="3"/>
  <c r="J21" i="3"/>
  <c r="J71" i="3"/>
  <c r="J72" i="3"/>
  <c r="J73" i="3"/>
  <c r="J22" i="3"/>
  <c r="J74" i="3"/>
  <c r="J75" i="3"/>
  <c r="J76" i="3"/>
  <c r="J23" i="3"/>
  <c r="J77" i="3"/>
  <c r="J78" i="3"/>
  <c r="J79" i="3"/>
  <c r="J24" i="3"/>
  <c r="J80" i="3"/>
  <c r="J81" i="3"/>
  <c r="J82" i="3"/>
  <c r="J83" i="3"/>
  <c r="J25" i="3"/>
  <c r="J84" i="3"/>
  <c r="J85" i="3"/>
  <c r="J86" i="3"/>
  <c r="J26" i="3"/>
  <c r="J87" i="3"/>
  <c r="J88" i="3"/>
  <c r="J89" i="3"/>
  <c r="J90" i="3"/>
  <c r="J27" i="3"/>
  <c r="J91" i="3"/>
  <c r="J92" i="3"/>
  <c r="J93" i="3"/>
  <c r="J94" i="3"/>
  <c r="J28" i="3"/>
  <c r="J95" i="3"/>
  <c r="J96" i="3"/>
  <c r="J97" i="3"/>
  <c r="J98" i="3"/>
  <c r="J29" i="3"/>
  <c r="J99" i="3"/>
  <c r="J100" i="3"/>
  <c r="J101" i="3"/>
  <c r="J102" i="3"/>
  <c r="J103" i="3"/>
  <c r="J30" i="3"/>
  <c r="J104" i="3"/>
  <c r="J105" i="3"/>
  <c r="J106" i="3"/>
  <c r="J107" i="3"/>
  <c r="J108" i="3"/>
  <c r="J109" i="3"/>
  <c r="J31" i="3"/>
  <c r="J110" i="3"/>
  <c r="J111" i="3"/>
  <c r="J112" i="3"/>
  <c r="J113" i="3"/>
  <c r="J32" i="3"/>
  <c r="J114" i="3"/>
  <c r="J115" i="3"/>
  <c r="J116" i="3"/>
  <c r="J117" i="3"/>
  <c r="J118" i="3"/>
  <c r="J119" i="3"/>
  <c r="J120" i="3"/>
  <c r="J121" i="3"/>
  <c r="J122" i="3"/>
  <c r="J123" i="3"/>
  <c r="J124" i="3"/>
  <c r="J33" i="3"/>
  <c r="J125" i="3"/>
  <c r="J126" i="3"/>
  <c r="J127" i="3"/>
  <c r="J128" i="3"/>
  <c r="J129" i="3"/>
  <c r="J130" i="3"/>
  <c r="J34" i="3"/>
  <c r="J131" i="3"/>
  <c r="J1" i="3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" i="2"/>
  <c r="I15" i="4" l="1"/>
  <c r="I27" i="4"/>
  <c r="I31" i="4"/>
  <c r="I16" i="4"/>
  <c r="I35" i="4"/>
  <c r="I23" i="4"/>
  <c r="I19" i="4"/>
  <c r="I7" i="4"/>
  <c r="I32" i="4"/>
  <c r="I24" i="4"/>
  <c r="I28" i="4"/>
  <c r="C1" i="3"/>
  <c r="C2" i="3"/>
  <c r="C3" i="3"/>
  <c r="C35" i="3"/>
  <c r="C36" i="3"/>
  <c r="C4" i="3"/>
  <c r="C37" i="3"/>
  <c r="C38" i="3"/>
  <c r="C39" i="3"/>
  <c r="C5" i="3"/>
  <c r="C40" i="3"/>
  <c r="C6" i="3"/>
  <c r="C7" i="3"/>
  <c r="C41" i="3"/>
  <c r="C42" i="3"/>
  <c r="C43" i="3"/>
  <c r="C8" i="3"/>
  <c r="C44" i="3"/>
  <c r="C9" i="3"/>
  <c r="C45" i="3"/>
  <c r="C46" i="3"/>
  <c r="C10" i="3"/>
  <c r="C47" i="3"/>
  <c r="C48" i="3"/>
  <c r="C11" i="3"/>
  <c r="C49" i="3"/>
  <c r="C50" i="3"/>
  <c r="C12" i="3"/>
  <c r="C51" i="3"/>
  <c r="C13" i="3"/>
  <c r="C52" i="3"/>
  <c r="C53" i="3"/>
  <c r="C54" i="3"/>
  <c r="C14" i="3"/>
  <c r="C55" i="3"/>
  <c r="C56" i="3"/>
  <c r="C15" i="3"/>
  <c r="C57" i="3"/>
  <c r="C58" i="3"/>
  <c r="C16" i="3"/>
  <c r="C59" i="3"/>
  <c r="C60" i="3"/>
  <c r="C17" i="3"/>
  <c r="C61" i="3"/>
  <c r="C62" i="3"/>
  <c r="C18" i="3"/>
  <c r="C63" i="3"/>
  <c r="C64" i="3"/>
  <c r="C65" i="3"/>
  <c r="C19" i="3"/>
  <c r="C66" i="3"/>
  <c r="C67" i="3"/>
  <c r="C20" i="3"/>
  <c r="C68" i="3"/>
  <c r="C69" i="3"/>
  <c r="C70" i="3"/>
  <c r="C21" i="3"/>
  <c r="C71" i="3"/>
  <c r="C72" i="3"/>
  <c r="C73" i="3"/>
  <c r="C22" i="3"/>
  <c r="C74" i="3"/>
  <c r="C75" i="3"/>
  <c r="C76" i="3"/>
  <c r="C23" i="3"/>
  <c r="C77" i="3"/>
  <c r="C78" i="3"/>
  <c r="C79" i="3"/>
  <c r="C24" i="3"/>
  <c r="C80" i="3"/>
  <c r="C81" i="3"/>
  <c r="C82" i="3"/>
  <c r="C83" i="3"/>
  <c r="C25" i="3"/>
  <c r="C84" i="3"/>
  <c r="C85" i="3"/>
  <c r="C86" i="3"/>
  <c r="C26" i="3"/>
  <c r="C87" i="3"/>
  <c r="C88" i="3"/>
  <c r="C89" i="3"/>
  <c r="C90" i="3"/>
  <c r="C27" i="3"/>
  <c r="C91" i="3"/>
  <c r="C92" i="3"/>
  <c r="C93" i="3"/>
  <c r="C94" i="3"/>
  <c r="C28" i="3"/>
  <c r="C95" i="3"/>
  <c r="C96" i="3"/>
  <c r="C97" i="3"/>
  <c r="C98" i="3"/>
  <c r="C29" i="3"/>
  <c r="C99" i="3"/>
  <c r="C100" i="3"/>
  <c r="C101" i="3"/>
  <c r="C102" i="3"/>
  <c r="C103" i="3"/>
  <c r="C30" i="3"/>
  <c r="C104" i="3"/>
  <c r="C105" i="3"/>
  <c r="C106" i="3"/>
  <c r="C107" i="3"/>
  <c r="C108" i="3"/>
  <c r="C109" i="3"/>
  <c r="C31" i="3"/>
  <c r="C110" i="3"/>
  <c r="C111" i="3"/>
  <c r="C112" i="3"/>
  <c r="C113" i="3"/>
  <c r="C32" i="3"/>
  <c r="C114" i="3"/>
  <c r="C115" i="3"/>
  <c r="C116" i="3"/>
  <c r="C117" i="3"/>
  <c r="C118" i="3"/>
  <c r="C119" i="3"/>
  <c r="C120" i="3"/>
  <c r="C121" i="3"/>
  <c r="C122" i="3"/>
  <c r="C123" i="3"/>
  <c r="C124" i="3"/>
  <c r="C33" i="3"/>
  <c r="C125" i="3"/>
  <c r="C126" i="3"/>
  <c r="C127" i="3"/>
  <c r="C128" i="3"/>
  <c r="C129" i="3"/>
  <c r="C130" i="3"/>
  <c r="C34" i="3"/>
  <c r="C131" i="3"/>
  <c r="I36" i="4" l="1"/>
  <c r="F3" i="3"/>
  <c r="F2" i="3"/>
  <c r="F1" i="3"/>
  <c r="E3" i="2"/>
  <c r="E2" i="2"/>
  <c r="E1" i="2"/>
  <c r="G2" i="3" l="1"/>
  <c r="I2" i="3" s="1"/>
  <c r="G4" i="3"/>
  <c r="I4" i="3" s="1"/>
  <c r="G5" i="3"/>
  <c r="I5" i="3" s="1"/>
  <c r="G41" i="3"/>
  <c r="I41" i="3" s="1"/>
  <c r="G44" i="3"/>
  <c r="I44" i="3" s="1"/>
  <c r="G10" i="3"/>
  <c r="I10" i="3" s="1"/>
  <c r="G49" i="3"/>
  <c r="I49" i="3" s="1"/>
  <c r="G13" i="3"/>
  <c r="I13" i="3" s="1"/>
  <c r="G14" i="3"/>
  <c r="I14" i="3" s="1"/>
  <c r="G57" i="3"/>
  <c r="I57" i="3" s="1"/>
  <c r="G60" i="3"/>
  <c r="I60" i="3" s="1"/>
  <c r="G18" i="3"/>
  <c r="I18" i="3" s="1"/>
  <c r="G19" i="3"/>
  <c r="I19" i="3" s="1"/>
  <c r="G68" i="3"/>
  <c r="I68" i="3" s="1"/>
  <c r="G71" i="3"/>
  <c r="I71" i="3" s="1"/>
  <c r="G74" i="3"/>
  <c r="I74" i="3" s="1"/>
  <c r="G77" i="3"/>
  <c r="I77" i="3" s="1"/>
  <c r="G80" i="3"/>
  <c r="I80" i="3" s="1"/>
  <c r="G25" i="3"/>
  <c r="I25" i="3" s="1"/>
  <c r="G26" i="3"/>
  <c r="I26" i="3" s="1"/>
  <c r="G90" i="3"/>
  <c r="I90" i="3" s="1"/>
  <c r="G93" i="3"/>
  <c r="I93" i="3" s="1"/>
  <c r="G96" i="3"/>
  <c r="I96" i="3" s="1"/>
  <c r="G99" i="3"/>
  <c r="I99" i="3" s="1"/>
  <c r="G103" i="3"/>
  <c r="I103" i="3" s="1"/>
  <c r="G106" i="3"/>
  <c r="I106" i="3" s="1"/>
  <c r="G31" i="3"/>
  <c r="I31" i="3" s="1"/>
  <c r="G113" i="3"/>
  <c r="I113" i="3" s="1"/>
  <c r="G3" i="3"/>
  <c r="I3" i="3" s="1"/>
  <c r="G37" i="3"/>
  <c r="I37" i="3" s="1"/>
  <c r="G40" i="3"/>
  <c r="I40" i="3" s="1"/>
  <c r="G42" i="3"/>
  <c r="I42" i="3" s="1"/>
  <c r="G9" i="3"/>
  <c r="I9" i="3" s="1"/>
  <c r="G47" i="3"/>
  <c r="I47" i="3" s="1"/>
  <c r="G50" i="3"/>
  <c r="I50" i="3" s="1"/>
  <c r="G52" i="3"/>
  <c r="I52" i="3" s="1"/>
  <c r="G55" i="3"/>
  <c r="I55" i="3" s="1"/>
  <c r="G58" i="3"/>
  <c r="I58" i="3" s="1"/>
  <c r="G17" i="3"/>
  <c r="I17" i="3" s="1"/>
  <c r="G63" i="3"/>
  <c r="I63" i="3" s="1"/>
  <c r="G66" i="3"/>
  <c r="I66" i="3" s="1"/>
  <c r="G69" i="3"/>
  <c r="I69" i="3" s="1"/>
  <c r="G72" i="3"/>
  <c r="I72" i="3" s="1"/>
  <c r="G75" i="3"/>
  <c r="I75" i="3" s="1"/>
  <c r="G78" i="3"/>
  <c r="I78" i="3" s="1"/>
  <c r="G81" i="3"/>
  <c r="I81" i="3" s="1"/>
  <c r="G84" i="3"/>
  <c r="I84" i="3" s="1"/>
  <c r="G87" i="3"/>
  <c r="I87" i="3" s="1"/>
  <c r="G27" i="3"/>
  <c r="I27" i="3" s="1"/>
  <c r="G94" i="3"/>
  <c r="I94" i="3" s="1"/>
  <c r="G97" i="3"/>
  <c r="I97" i="3" s="1"/>
  <c r="G100" i="3"/>
  <c r="I100" i="3" s="1"/>
  <c r="G30" i="3"/>
  <c r="I30" i="3" s="1"/>
  <c r="G107" i="3"/>
  <c r="I107" i="3" s="1"/>
  <c r="G110" i="3"/>
  <c r="I110" i="3" s="1"/>
  <c r="G32" i="3"/>
  <c r="I32" i="3" s="1"/>
  <c r="G38" i="3"/>
  <c r="I38" i="3" s="1"/>
  <c r="G43" i="3"/>
  <c r="I43" i="3" s="1"/>
  <c r="G48" i="3"/>
  <c r="I48" i="3" s="1"/>
  <c r="G53" i="3"/>
  <c r="I53" i="3" s="1"/>
  <c r="G16" i="3"/>
  <c r="I16" i="3" s="1"/>
  <c r="G64" i="3"/>
  <c r="I64" i="3" s="1"/>
  <c r="G70" i="3"/>
  <c r="I70" i="3" s="1"/>
  <c r="G76" i="3"/>
  <c r="I76" i="3" s="1"/>
  <c r="G82" i="3"/>
  <c r="I82" i="3" s="1"/>
  <c r="G88" i="3"/>
  <c r="I88" i="3" s="1"/>
  <c r="G28" i="3"/>
  <c r="I28" i="3" s="1"/>
  <c r="G101" i="3"/>
  <c r="I101" i="3" s="1"/>
  <c r="G108" i="3"/>
  <c r="I108" i="3" s="1"/>
  <c r="G114" i="3"/>
  <c r="I114" i="3" s="1"/>
  <c r="G118" i="3"/>
  <c r="I118" i="3" s="1"/>
  <c r="G122" i="3"/>
  <c r="I122" i="3" s="1"/>
  <c r="G125" i="3"/>
  <c r="I125" i="3" s="1"/>
  <c r="G129" i="3"/>
  <c r="I129" i="3" s="1"/>
  <c r="G46" i="3"/>
  <c r="I46" i="3" s="1"/>
  <c r="G20" i="3"/>
  <c r="I20" i="3" s="1"/>
  <c r="G86" i="3"/>
  <c r="I86" i="3" s="1"/>
  <c r="G105" i="3"/>
  <c r="I105" i="3" s="1"/>
  <c r="G117" i="3"/>
  <c r="I117" i="3" s="1"/>
  <c r="G33" i="3"/>
  <c r="I33" i="3" s="1"/>
  <c r="G131" i="3"/>
  <c r="I131" i="3" s="1"/>
  <c r="G1" i="3"/>
  <c r="I1" i="3" s="1"/>
  <c r="G39" i="3"/>
  <c r="I39" i="3" s="1"/>
  <c r="G8" i="3"/>
  <c r="I8" i="3" s="1"/>
  <c r="G11" i="3"/>
  <c r="I11" i="3" s="1"/>
  <c r="G54" i="3"/>
  <c r="I54" i="3" s="1"/>
  <c r="G59" i="3"/>
  <c r="I59" i="3" s="1"/>
  <c r="G65" i="3"/>
  <c r="I65" i="3" s="1"/>
  <c r="G21" i="3"/>
  <c r="I21" i="3" s="1"/>
  <c r="G23" i="3"/>
  <c r="I23" i="3" s="1"/>
  <c r="G83" i="3"/>
  <c r="I83" i="3" s="1"/>
  <c r="G89" i="3"/>
  <c r="I89" i="3" s="1"/>
  <c r="G95" i="3"/>
  <c r="I95" i="3" s="1"/>
  <c r="G102" i="3"/>
  <c r="I102" i="3" s="1"/>
  <c r="G109" i="3"/>
  <c r="I109" i="3" s="1"/>
  <c r="G115" i="3"/>
  <c r="I115" i="3" s="1"/>
  <c r="G119" i="3"/>
  <c r="I119" i="3" s="1"/>
  <c r="G123" i="3"/>
  <c r="I123" i="3" s="1"/>
  <c r="G126" i="3"/>
  <c r="I126" i="3" s="1"/>
  <c r="G130" i="3"/>
  <c r="I130" i="3" s="1"/>
  <c r="G36" i="3"/>
  <c r="I36" i="3" s="1"/>
  <c r="G7" i="3"/>
  <c r="I7" i="3" s="1"/>
  <c r="G51" i="3"/>
  <c r="I51" i="3" s="1"/>
  <c r="G62" i="3"/>
  <c r="I62" i="3" s="1"/>
  <c r="G24" i="3"/>
  <c r="I24" i="3" s="1"/>
  <c r="G29" i="3"/>
  <c r="I29" i="3" s="1"/>
  <c r="G121" i="3"/>
  <c r="I121" i="3" s="1"/>
  <c r="G35" i="3"/>
  <c r="I35" i="3" s="1"/>
  <c r="G6" i="3"/>
  <c r="I6" i="3" s="1"/>
  <c r="G45" i="3"/>
  <c r="I45" i="3" s="1"/>
  <c r="G12" i="3"/>
  <c r="I12" i="3" s="1"/>
  <c r="G56" i="3"/>
  <c r="I56" i="3" s="1"/>
  <c r="G61" i="3"/>
  <c r="I61" i="3" s="1"/>
  <c r="G67" i="3"/>
  <c r="I67" i="3" s="1"/>
  <c r="G73" i="3"/>
  <c r="I73" i="3" s="1"/>
  <c r="G79" i="3"/>
  <c r="I79" i="3" s="1"/>
  <c r="G85" i="3"/>
  <c r="I85" i="3" s="1"/>
  <c r="G91" i="3"/>
  <c r="I91" i="3" s="1"/>
  <c r="G98" i="3"/>
  <c r="I98" i="3" s="1"/>
  <c r="G104" i="3"/>
  <c r="I104" i="3" s="1"/>
  <c r="G111" i="3"/>
  <c r="I111" i="3" s="1"/>
  <c r="G116" i="3"/>
  <c r="I116" i="3" s="1"/>
  <c r="G120" i="3"/>
  <c r="I120" i="3" s="1"/>
  <c r="G124" i="3"/>
  <c r="I124" i="3" s="1"/>
  <c r="G127" i="3"/>
  <c r="I127" i="3" s="1"/>
  <c r="G34" i="3"/>
  <c r="I34" i="3" s="1"/>
  <c r="G15" i="3"/>
  <c r="I15" i="3" s="1"/>
  <c r="G22" i="3"/>
  <c r="I22" i="3" s="1"/>
  <c r="G92" i="3"/>
  <c r="I92" i="3" s="1"/>
  <c r="G112" i="3"/>
  <c r="I112" i="3" s="1"/>
  <c r="G128" i="3"/>
  <c r="I128" i="3" s="1"/>
  <c r="F2" i="2"/>
  <c r="H2" i="2" s="1"/>
  <c r="F6" i="2"/>
  <c r="H6" i="2" s="1"/>
  <c r="F10" i="2"/>
  <c r="H10" i="2" s="1"/>
  <c r="F14" i="2"/>
  <c r="H14" i="2" s="1"/>
  <c r="F18" i="2"/>
  <c r="H18" i="2" s="1"/>
  <c r="F22" i="2"/>
  <c r="H22" i="2" s="1"/>
  <c r="F3" i="2"/>
  <c r="H3" i="2" s="1"/>
  <c r="F7" i="2"/>
  <c r="H7" i="2" s="1"/>
  <c r="F11" i="2"/>
  <c r="H11" i="2" s="1"/>
  <c r="F4" i="2"/>
  <c r="H4" i="2" s="1"/>
  <c r="F8" i="2"/>
  <c r="H8" i="2" s="1"/>
  <c r="F12" i="2"/>
  <c r="H12" i="2" s="1"/>
  <c r="F9" i="2"/>
  <c r="H9" i="2" s="1"/>
  <c r="F17" i="2"/>
  <c r="H17" i="2" s="1"/>
  <c r="F23" i="2"/>
  <c r="H23" i="2" s="1"/>
  <c r="F27" i="2"/>
  <c r="H27" i="2" s="1"/>
  <c r="F31" i="2"/>
  <c r="H31" i="2" s="1"/>
  <c r="F35" i="2"/>
  <c r="H35" i="2" s="1"/>
  <c r="F39" i="2"/>
  <c r="H39" i="2" s="1"/>
  <c r="F43" i="2"/>
  <c r="H43" i="2" s="1"/>
  <c r="F47" i="2"/>
  <c r="H47" i="2" s="1"/>
  <c r="F51" i="2"/>
  <c r="H51" i="2" s="1"/>
  <c r="F55" i="2"/>
  <c r="H55" i="2" s="1"/>
  <c r="F59" i="2"/>
  <c r="H59" i="2" s="1"/>
  <c r="F63" i="2"/>
  <c r="H63" i="2" s="1"/>
  <c r="F67" i="2"/>
  <c r="H67" i="2" s="1"/>
  <c r="F71" i="2"/>
  <c r="H71" i="2" s="1"/>
  <c r="F75" i="2"/>
  <c r="H75" i="2" s="1"/>
  <c r="F79" i="2"/>
  <c r="H79" i="2" s="1"/>
  <c r="F83" i="2"/>
  <c r="H83" i="2" s="1"/>
  <c r="F87" i="2"/>
  <c r="H87" i="2" s="1"/>
  <c r="F91" i="2"/>
  <c r="H91" i="2" s="1"/>
  <c r="F95" i="2"/>
  <c r="H95" i="2" s="1"/>
  <c r="F99" i="2"/>
  <c r="H99" i="2" s="1"/>
  <c r="F103" i="2"/>
  <c r="H103" i="2" s="1"/>
  <c r="F107" i="2"/>
  <c r="H107" i="2" s="1"/>
  <c r="F111" i="2"/>
  <c r="H111" i="2" s="1"/>
  <c r="F115" i="2"/>
  <c r="H115" i="2" s="1"/>
  <c r="F119" i="2"/>
  <c r="H119" i="2" s="1"/>
  <c r="F123" i="2"/>
  <c r="H123" i="2" s="1"/>
  <c r="F127" i="2"/>
  <c r="H127" i="2" s="1"/>
  <c r="F131" i="2"/>
  <c r="H131" i="2" s="1"/>
  <c r="F93" i="2"/>
  <c r="H93" i="2" s="1"/>
  <c r="F105" i="2"/>
  <c r="H105" i="2" s="1"/>
  <c r="F109" i="2"/>
  <c r="H109" i="2" s="1"/>
  <c r="F121" i="2"/>
  <c r="H121" i="2" s="1"/>
  <c r="F5" i="2"/>
  <c r="H5" i="2" s="1"/>
  <c r="F21" i="2"/>
  <c r="H21" i="2" s="1"/>
  <c r="F34" i="2"/>
  <c r="H34" i="2" s="1"/>
  <c r="F46" i="2"/>
  <c r="H46" i="2" s="1"/>
  <c r="F58" i="2"/>
  <c r="H58" i="2" s="1"/>
  <c r="F66" i="2"/>
  <c r="H66" i="2" s="1"/>
  <c r="F78" i="2"/>
  <c r="H78" i="2" s="1"/>
  <c r="F86" i="2"/>
  <c r="H86" i="2" s="1"/>
  <c r="F98" i="2"/>
  <c r="H98" i="2" s="1"/>
  <c r="F110" i="2"/>
  <c r="H110" i="2" s="1"/>
  <c r="F114" i="2"/>
  <c r="H114" i="2" s="1"/>
  <c r="F126" i="2"/>
  <c r="H126" i="2" s="1"/>
  <c r="F13" i="2"/>
  <c r="H13" i="2" s="1"/>
  <c r="F19" i="2"/>
  <c r="H19" i="2" s="1"/>
  <c r="F24" i="2"/>
  <c r="H24" i="2" s="1"/>
  <c r="F28" i="2"/>
  <c r="H28" i="2" s="1"/>
  <c r="F32" i="2"/>
  <c r="H32" i="2" s="1"/>
  <c r="F36" i="2"/>
  <c r="H36" i="2" s="1"/>
  <c r="F40" i="2"/>
  <c r="H40" i="2" s="1"/>
  <c r="F44" i="2"/>
  <c r="H44" i="2" s="1"/>
  <c r="F48" i="2"/>
  <c r="H48" i="2" s="1"/>
  <c r="F52" i="2"/>
  <c r="H52" i="2" s="1"/>
  <c r="F56" i="2"/>
  <c r="H56" i="2" s="1"/>
  <c r="F60" i="2"/>
  <c r="H60" i="2" s="1"/>
  <c r="F64" i="2"/>
  <c r="H64" i="2" s="1"/>
  <c r="F68" i="2"/>
  <c r="H68" i="2" s="1"/>
  <c r="F72" i="2"/>
  <c r="H72" i="2" s="1"/>
  <c r="F76" i="2"/>
  <c r="H76" i="2" s="1"/>
  <c r="F80" i="2"/>
  <c r="H80" i="2" s="1"/>
  <c r="F84" i="2"/>
  <c r="H84" i="2" s="1"/>
  <c r="F88" i="2"/>
  <c r="H88" i="2" s="1"/>
  <c r="F92" i="2"/>
  <c r="H92" i="2" s="1"/>
  <c r="F96" i="2"/>
  <c r="H96" i="2" s="1"/>
  <c r="F100" i="2"/>
  <c r="H100" i="2" s="1"/>
  <c r="F104" i="2"/>
  <c r="H104" i="2" s="1"/>
  <c r="F108" i="2"/>
  <c r="H108" i="2" s="1"/>
  <c r="F112" i="2"/>
  <c r="H112" i="2" s="1"/>
  <c r="F116" i="2"/>
  <c r="H116" i="2" s="1"/>
  <c r="F120" i="2"/>
  <c r="H120" i="2" s="1"/>
  <c r="F124" i="2"/>
  <c r="H124" i="2" s="1"/>
  <c r="F128" i="2"/>
  <c r="H128" i="2" s="1"/>
  <c r="F97" i="2"/>
  <c r="H97" i="2" s="1"/>
  <c r="F117" i="2"/>
  <c r="H117" i="2" s="1"/>
  <c r="F125" i="2"/>
  <c r="H125" i="2" s="1"/>
  <c r="F26" i="2"/>
  <c r="H26" i="2" s="1"/>
  <c r="F42" i="2"/>
  <c r="H42" i="2" s="1"/>
  <c r="F54" i="2"/>
  <c r="H54" i="2" s="1"/>
  <c r="F70" i="2"/>
  <c r="H70" i="2" s="1"/>
  <c r="F82" i="2"/>
  <c r="H82" i="2" s="1"/>
  <c r="F94" i="2"/>
  <c r="H94" i="2" s="1"/>
  <c r="F106" i="2"/>
  <c r="H106" i="2" s="1"/>
  <c r="F118" i="2"/>
  <c r="H118" i="2" s="1"/>
  <c r="F130" i="2"/>
  <c r="H130" i="2" s="1"/>
  <c r="F1" i="2"/>
  <c r="H1" i="2" s="1"/>
  <c r="F15" i="2"/>
  <c r="H15" i="2" s="1"/>
  <c r="F20" i="2"/>
  <c r="H20" i="2" s="1"/>
  <c r="F25" i="2"/>
  <c r="H25" i="2" s="1"/>
  <c r="F29" i="2"/>
  <c r="H29" i="2" s="1"/>
  <c r="F33" i="2"/>
  <c r="H33" i="2" s="1"/>
  <c r="F37" i="2"/>
  <c r="H37" i="2" s="1"/>
  <c r="F41" i="2"/>
  <c r="H41" i="2" s="1"/>
  <c r="F45" i="2"/>
  <c r="H45" i="2" s="1"/>
  <c r="F49" i="2"/>
  <c r="H49" i="2" s="1"/>
  <c r="F53" i="2"/>
  <c r="H53" i="2" s="1"/>
  <c r="F57" i="2"/>
  <c r="H57" i="2" s="1"/>
  <c r="F61" i="2"/>
  <c r="H61" i="2" s="1"/>
  <c r="F65" i="2"/>
  <c r="H65" i="2" s="1"/>
  <c r="F69" i="2"/>
  <c r="H69" i="2" s="1"/>
  <c r="F73" i="2"/>
  <c r="H73" i="2" s="1"/>
  <c r="F77" i="2"/>
  <c r="H77" i="2" s="1"/>
  <c r="F81" i="2"/>
  <c r="H81" i="2" s="1"/>
  <c r="F85" i="2"/>
  <c r="H85" i="2" s="1"/>
  <c r="F89" i="2"/>
  <c r="H89" i="2" s="1"/>
  <c r="F101" i="2"/>
  <c r="H101" i="2" s="1"/>
  <c r="F113" i="2"/>
  <c r="H113" i="2" s="1"/>
  <c r="F129" i="2"/>
  <c r="H129" i="2" s="1"/>
  <c r="F16" i="2"/>
  <c r="H16" i="2" s="1"/>
  <c r="F30" i="2"/>
  <c r="H30" i="2" s="1"/>
  <c r="F38" i="2"/>
  <c r="H38" i="2" s="1"/>
  <c r="F50" i="2"/>
  <c r="H50" i="2" s="1"/>
  <c r="F62" i="2"/>
  <c r="H62" i="2" s="1"/>
  <c r="F74" i="2"/>
  <c r="H74" i="2" s="1"/>
  <c r="F90" i="2"/>
  <c r="H90" i="2" s="1"/>
  <c r="F102" i="2"/>
  <c r="H102" i="2" s="1"/>
  <c r="F122" i="2"/>
  <c r="H122" i="2" s="1"/>
  <c r="E4" i="2"/>
  <c r="E5" i="2" s="1"/>
  <c r="F35" i="3"/>
  <c r="F36" i="3" s="1"/>
  <c r="I1" i="2" l="1"/>
  <c r="I5" i="2"/>
  <c r="I9" i="2"/>
  <c r="I13" i="2"/>
  <c r="I17" i="2"/>
  <c r="I21" i="2"/>
  <c r="I25" i="2"/>
  <c r="I29" i="2"/>
  <c r="I33" i="2"/>
  <c r="I37" i="2"/>
  <c r="I41" i="2"/>
  <c r="I45" i="2"/>
  <c r="I49" i="2"/>
  <c r="I53" i="2"/>
  <c r="I57" i="2"/>
  <c r="I61" i="2"/>
  <c r="I65" i="2"/>
  <c r="I69" i="2"/>
  <c r="I73" i="2"/>
  <c r="I77" i="2"/>
  <c r="I81" i="2"/>
  <c r="I85" i="2"/>
  <c r="I89" i="2"/>
  <c r="I93" i="2"/>
  <c r="I97" i="2"/>
  <c r="I101" i="2"/>
  <c r="I105" i="2"/>
  <c r="I109" i="2"/>
  <c r="I113" i="2"/>
  <c r="I117" i="2"/>
  <c r="I121" i="2"/>
  <c r="I125" i="2"/>
  <c r="I129" i="2"/>
  <c r="I2" i="2"/>
  <c r="I6" i="2"/>
  <c r="I10" i="2"/>
  <c r="I3" i="2"/>
  <c r="I11" i="2"/>
  <c r="I16" i="2"/>
  <c r="I22" i="2"/>
  <c r="I27" i="2"/>
  <c r="I32" i="2"/>
  <c r="I38" i="2"/>
  <c r="I43" i="2"/>
  <c r="I48" i="2"/>
  <c r="I54" i="2"/>
  <c r="I59" i="2"/>
  <c r="I64" i="2"/>
  <c r="I70" i="2"/>
  <c r="I75" i="2"/>
  <c r="I80" i="2"/>
  <c r="I86" i="2"/>
  <c r="I91" i="2"/>
  <c r="I96" i="2"/>
  <c r="I102" i="2"/>
  <c r="I107" i="2"/>
  <c r="I112" i="2"/>
  <c r="I118" i="2"/>
  <c r="I123" i="2"/>
  <c r="I128" i="2"/>
  <c r="I4" i="2"/>
  <c r="I12" i="2"/>
  <c r="I18" i="2"/>
  <c r="I23" i="2"/>
  <c r="I28" i="2"/>
  <c r="I34" i="2"/>
  <c r="I39" i="2"/>
  <c r="I44" i="2"/>
  <c r="I50" i="2"/>
  <c r="I55" i="2"/>
  <c r="I60" i="2"/>
  <c r="I66" i="2"/>
  <c r="I71" i="2"/>
  <c r="I76" i="2"/>
  <c r="I82" i="2"/>
  <c r="I87" i="2"/>
  <c r="I92" i="2"/>
  <c r="I98" i="2"/>
  <c r="I103" i="2"/>
  <c r="I108" i="2"/>
  <c r="I114" i="2"/>
  <c r="I119" i="2"/>
  <c r="I124" i="2"/>
  <c r="I130" i="2"/>
  <c r="I7" i="2"/>
  <c r="I14" i="2"/>
  <c r="I19" i="2"/>
  <c r="I24" i="2"/>
  <c r="I30" i="2"/>
  <c r="I35" i="2"/>
  <c r="I40" i="2"/>
  <c r="I46" i="2"/>
  <c r="I51" i="2"/>
  <c r="I56" i="2"/>
  <c r="I62" i="2"/>
  <c r="I67" i="2"/>
  <c r="I72" i="2"/>
  <c r="I78" i="2"/>
  <c r="I83" i="2"/>
  <c r="I88" i="2"/>
  <c r="I94" i="2"/>
  <c r="I99" i="2"/>
  <c r="I104" i="2"/>
  <c r="I110" i="2"/>
  <c r="I115" i="2"/>
  <c r="I120" i="2"/>
  <c r="I126" i="2"/>
  <c r="I131" i="2"/>
  <c r="I8" i="2"/>
  <c r="I31" i="2"/>
  <c r="I52" i="2"/>
  <c r="I74" i="2"/>
  <c r="I95" i="2"/>
  <c r="I116" i="2"/>
  <c r="I68" i="2"/>
  <c r="I15" i="2"/>
  <c r="I36" i="2"/>
  <c r="I58" i="2"/>
  <c r="I79" i="2"/>
  <c r="I100" i="2"/>
  <c r="I122" i="2"/>
  <c r="I47" i="2"/>
  <c r="I90" i="2"/>
  <c r="I20" i="2"/>
  <c r="I42" i="2"/>
  <c r="I63" i="2"/>
  <c r="I84" i="2"/>
  <c r="I106" i="2"/>
  <c r="I127" i="2"/>
  <c r="I26" i="2"/>
  <c r="I111" i="2"/>
</calcChain>
</file>

<file path=xl/sharedStrings.xml><?xml version="1.0" encoding="utf-8"?>
<sst xmlns="http://schemas.openxmlformats.org/spreadsheetml/2006/main" count="24" uniqueCount="14">
  <si>
    <t>AVRAGE</t>
    <phoneticPr fontId="1"/>
  </si>
  <si>
    <t>MAX</t>
    <phoneticPr fontId="1"/>
  </si>
  <si>
    <t>MIN</t>
    <phoneticPr fontId="1"/>
  </si>
  <si>
    <t>HEIGHT</t>
    <phoneticPr fontId="1"/>
  </si>
  <si>
    <t>CENTER</t>
    <phoneticPr fontId="1"/>
  </si>
  <si>
    <t>データ番号</t>
    <rPh sb="3" eb="5">
      <t>バンゴウ</t>
    </rPh>
    <phoneticPr fontId="1"/>
  </si>
  <si>
    <t>XUV-IRディレイ[fs]</t>
    <phoneticPr fontId="1"/>
  </si>
  <si>
    <t>測定1</t>
    <rPh sb="0" eb="2">
      <t>ソクテイ</t>
    </rPh>
    <phoneticPr fontId="1"/>
  </si>
  <si>
    <t>測定2</t>
    <rPh sb="0" eb="2">
      <t>ソクテイ</t>
    </rPh>
    <phoneticPr fontId="1"/>
  </si>
  <si>
    <t>測定1の振幅</t>
    <rPh sb="0" eb="2">
      <t>ソクテイ</t>
    </rPh>
    <rPh sb="4" eb="6">
      <t>シンプク</t>
    </rPh>
    <phoneticPr fontId="1"/>
  </si>
  <si>
    <t>測定2の振幅</t>
    <rPh sb="0" eb="2">
      <t>ソクテイ</t>
    </rPh>
    <rPh sb="4" eb="6">
      <t>シンプク</t>
    </rPh>
    <phoneticPr fontId="1"/>
  </si>
  <si>
    <t>振幅比</t>
    <rPh sb="0" eb="2">
      <t>シンプク</t>
    </rPh>
    <rPh sb="2" eb="3">
      <t>ヒ</t>
    </rPh>
    <phoneticPr fontId="1"/>
  </si>
  <si>
    <t>-</t>
    <phoneticPr fontId="1"/>
  </si>
  <si>
    <t>平均値</t>
    <rPh sb="0" eb="3">
      <t>ヘイキンチ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</si>
</sst>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Border="1"/>
    <xf numFmtId="0" fontId="2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0" fontId="5" fillId="0" borderId="4" xfId="0" applyFont="1" applyBorder="1" applyAlignment="1">
      <alignment vertical="center"/>
    </xf>
    <xf numFmtId="0" fontId="5" fillId="0" borderId="0" xfId="0" applyFont="1" applyBorder="1"/>
    <xf numFmtId="0" fontId="6" fillId="0" borderId="4" xfId="0" applyFont="1" applyBorder="1" applyAlignment="1">
      <alignment vertical="center"/>
    </xf>
    <xf numFmtId="0" fontId="6" fillId="0" borderId="0" xfId="0" applyFont="1" applyBorder="1"/>
    <xf numFmtId="0" fontId="5" fillId="0" borderId="6" xfId="0" applyFont="1" applyBorder="1" applyAlignment="1">
      <alignment vertical="center"/>
    </xf>
    <xf numFmtId="0" fontId="5" fillId="0" borderId="7" xfId="0" applyFont="1" applyBorder="1"/>
    <xf numFmtId="176" fontId="0" fillId="0" borderId="0" xfId="0" applyNumberFormat="1"/>
    <xf numFmtId="2" fontId="0" fillId="0" borderId="0" xfId="0" applyNumberFormat="1"/>
    <xf numFmtId="0" fontId="4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7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標準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43657537158141E-2"/>
          <c:y val="2.6331538001196888E-2"/>
          <c:w val="0.891331860353614"/>
          <c:h val="0.91093946290824956"/>
        </c:manualLayout>
      </c:layout>
      <c:scatterChart>
        <c:scatterStyle val="smoothMarker"/>
        <c:varyColors val="0"/>
        <c:ser>
          <c:idx val="1"/>
          <c:order val="0"/>
          <c:tx>
            <c:v>測定1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弱!$B$1:$B$131</c:f>
              <c:numCache>
                <c:formatCode>General</c:formatCode>
                <c:ptCount val="131"/>
                <c:pt idx="0">
                  <c:v>42.559999999999896</c:v>
                </c:pt>
                <c:pt idx="1">
                  <c:v>42.116666666666596</c:v>
                </c:pt>
                <c:pt idx="2">
                  <c:v>41.673333333333197</c:v>
                </c:pt>
                <c:pt idx="3">
                  <c:v>41.229999999999897</c:v>
                </c:pt>
                <c:pt idx="4">
                  <c:v>40.564999999999891</c:v>
                </c:pt>
                <c:pt idx="5">
                  <c:v>39.899999999999899</c:v>
                </c:pt>
                <c:pt idx="6">
                  <c:v>39.456666666666599</c:v>
                </c:pt>
                <c:pt idx="7">
                  <c:v>39.0133333333332</c:v>
                </c:pt>
                <c:pt idx="8">
                  <c:v>38.569999999999894</c:v>
                </c:pt>
                <c:pt idx="9">
                  <c:v>37.904999999999895</c:v>
                </c:pt>
                <c:pt idx="10">
                  <c:v>37.239999999999895</c:v>
                </c:pt>
                <c:pt idx="11">
                  <c:v>36.796666666666596</c:v>
                </c:pt>
                <c:pt idx="12">
                  <c:v>36.353333333333197</c:v>
                </c:pt>
                <c:pt idx="13">
                  <c:v>35.90999999999989</c:v>
                </c:pt>
                <c:pt idx="14">
                  <c:v>35.244999999999898</c:v>
                </c:pt>
                <c:pt idx="15">
                  <c:v>34.579999999999892</c:v>
                </c:pt>
                <c:pt idx="16">
                  <c:v>34.247499999999896</c:v>
                </c:pt>
                <c:pt idx="17">
                  <c:v>33.9149999999999</c:v>
                </c:pt>
                <c:pt idx="18">
                  <c:v>33.582499999999897</c:v>
                </c:pt>
                <c:pt idx="19">
                  <c:v>33.249999999999893</c:v>
                </c:pt>
                <c:pt idx="20">
                  <c:v>32.584999999999894</c:v>
                </c:pt>
                <c:pt idx="21">
                  <c:v>31.919999999999895</c:v>
                </c:pt>
                <c:pt idx="22">
                  <c:v>31.476666666666596</c:v>
                </c:pt>
                <c:pt idx="23">
                  <c:v>31.033333333333296</c:v>
                </c:pt>
                <c:pt idx="24">
                  <c:v>30.589999999999897</c:v>
                </c:pt>
                <c:pt idx="25">
                  <c:v>29.924999999999898</c:v>
                </c:pt>
                <c:pt idx="26">
                  <c:v>29.259999999999899</c:v>
                </c:pt>
                <c:pt idx="27">
                  <c:v>28.816666666666592</c:v>
                </c:pt>
                <c:pt idx="28">
                  <c:v>28.373333333333292</c:v>
                </c:pt>
                <c:pt idx="29">
                  <c:v>27.929999999999893</c:v>
                </c:pt>
                <c:pt idx="30">
                  <c:v>27.486666666666594</c:v>
                </c:pt>
                <c:pt idx="31">
                  <c:v>27.043333333333294</c:v>
                </c:pt>
                <c:pt idx="32">
                  <c:v>26.599999999999895</c:v>
                </c:pt>
                <c:pt idx="33">
                  <c:v>26.267499999999892</c:v>
                </c:pt>
                <c:pt idx="34">
                  <c:v>25.934999999999896</c:v>
                </c:pt>
                <c:pt idx="35">
                  <c:v>25.602499999999893</c:v>
                </c:pt>
                <c:pt idx="36">
                  <c:v>25.269999999999897</c:v>
                </c:pt>
                <c:pt idx="37">
                  <c:v>24.604999999999897</c:v>
                </c:pt>
                <c:pt idx="38">
                  <c:v>23.939999999999898</c:v>
                </c:pt>
                <c:pt idx="39">
                  <c:v>23.607499999999895</c:v>
                </c:pt>
                <c:pt idx="40">
                  <c:v>23.274999999999892</c:v>
                </c:pt>
                <c:pt idx="41">
                  <c:v>22.942499999999896</c:v>
                </c:pt>
                <c:pt idx="42">
                  <c:v>22.609999999999893</c:v>
                </c:pt>
                <c:pt idx="43">
                  <c:v>22.166666666666593</c:v>
                </c:pt>
                <c:pt idx="44">
                  <c:v>21.723333333333294</c:v>
                </c:pt>
                <c:pt idx="45">
                  <c:v>21.279999999999895</c:v>
                </c:pt>
                <c:pt idx="46">
                  <c:v>20.836666666666595</c:v>
                </c:pt>
                <c:pt idx="47">
                  <c:v>20.393333333333295</c:v>
                </c:pt>
                <c:pt idx="48">
                  <c:v>19.949999999999896</c:v>
                </c:pt>
                <c:pt idx="49">
                  <c:v>19.506666666666597</c:v>
                </c:pt>
                <c:pt idx="50">
                  <c:v>19.063333333333297</c:v>
                </c:pt>
                <c:pt idx="51">
                  <c:v>18.619999999999898</c:v>
                </c:pt>
                <c:pt idx="52">
                  <c:v>18.353999999999893</c:v>
                </c:pt>
                <c:pt idx="53">
                  <c:v>18.087999999999894</c:v>
                </c:pt>
                <c:pt idx="54">
                  <c:v>17.821999999999896</c:v>
                </c:pt>
                <c:pt idx="55">
                  <c:v>17.555999999999898</c:v>
                </c:pt>
                <c:pt idx="56">
                  <c:v>17.289999999999893</c:v>
                </c:pt>
                <c:pt idx="57">
                  <c:v>16.957499999999893</c:v>
                </c:pt>
                <c:pt idx="58">
                  <c:v>16.624999999999893</c:v>
                </c:pt>
                <c:pt idx="59">
                  <c:v>16.292499999999894</c:v>
                </c:pt>
                <c:pt idx="60">
                  <c:v>15.959999999999894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弱!$H$1:$H$131</c:f>
              <c:numCache>
                <c:formatCode>General</c:formatCode>
                <c:ptCount val="131"/>
                <c:pt idx="0">
                  <c:v>-7.1254984912261623E-3</c:v>
                </c:pt>
                <c:pt idx="1">
                  <c:v>-6.1430292093514222E-2</c:v>
                </c:pt>
                <c:pt idx="2">
                  <c:v>-3.5225720232040514E-2</c:v>
                </c:pt>
                <c:pt idx="3">
                  <c:v>4.1046310207312732E-2</c:v>
                </c:pt>
                <c:pt idx="4">
                  <c:v>6.3236564677241522E-2</c:v>
                </c:pt>
                <c:pt idx="5">
                  <c:v>-6.4329521320741101E-2</c:v>
                </c:pt>
                <c:pt idx="6">
                  <c:v>-7.4476823616035165E-2</c:v>
                </c:pt>
                <c:pt idx="7">
                  <c:v>2.0640196800292783E-2</c:v>
                </c:pt>
                <c:pt idx="8">
                  <c:v>0.13928557748373116</c:v>
                </c:pt>
                <c:pt idx="9">
                  <c:v>0.22659698074983292</c:v>
                </c:pt>
                <c:pt idx="10">
                  <c:v>-8.406658182917022E-2</c:v>
                </c:pt>
                <c:pt idx="11">
                  <c:v>-0.10001234257891806</c:v>
                </c:pt>
                <c:pt idx="12">
                  <c:v>-0.10280006298971313</c:v>
                </c:pt>
                <c:pt idx="13">
                  <c:v>0.13058788980205052</c:v>
                </c:pt>
                <c:pt idx="14">
                  <c:v>0.14307687724241247</c:v>
                </c:pt>
                <c:pt idx="15">
                  <c:v>-6.9124400427308622E-2</c:v>
                </c:pt>
                <c:pt idx="16">
                  <c:v>-0.17739946118258934</c:v>
                </c:pt>
                <c:pt idx="17">
                  <c:v>-0.16569103545725003</c:v>
                </c:pt>
                <c:pt idx="18">
                  <c:v>-2.8881634668176488E-3</c:v>
                </c:pt>
                <c:pt idx="19">
                  <c:v>0.20373767338131329</c:v>
                </c:pt>
                <c:pt idx="20">
                  <c:v>7.0930673011035936E-2</c:v>
                </c:pt>
                <c:pt idx="21">
                  <c:v>-0.13580667265352681</c:v>
                </c:pt>
                <c:pt idx="22">
                  <c:v>-0.13446856685634517</c:v>
                </c:pt>
                <c:pt idx="23">
                  <c:v>-4.5596040160198192E-2</c:v>
                </c:pt>
                <c:pt idx="24">
                  <c:v>0.12980732808702791</c:v>
                </c:pt>
                <c:pt idx="25">
                  <c:v>7.6840640281921488E-2</c:v>
                </c:pt>
                <c:pt idx="26">
                  <c:v>-0.14428134270234383</c:v>
                </c:pt>
                <c:pt idx="27">
                  <c:v>-0.19925518920322272</c:v>
                </c:pt>
                <c:pt idx="28">
                  <c:v>-0.12554786154180095</c:v>
                </c:pt>
                <c:pt idx="29">
                  <c:v>-2.1076017517950279E-3</c:v>
                </c:pt>
                <c:pt idx="30">
                  <c:v>0.15311267072127474</c:v>
                </c:pt>
                <c:pt idx="31">
                  <c:v>3.6028413467881597E-2</c:v>
                </c:pt>
                <c:pt idx="32">
                  <c:v>-4.9610357551743103E-2</c:v>
                </c:pt>
                <c:pt idx="33">
                  <c:v>-0.1831979196370431</c:v>
                </c:pt>
                <c:pt idx="34">
                  <c:v>-5.1952042696810967E-2</c:v>
                </c:pt>
                <c:pt idx="35">
                  <c:v>5.732659740635597E-2</c:v>
                </c:pt>
                <c:pt idx="36">
                  <c:v>0.26417545188735053</c:v>
                </c:pt>
                <c:pt idx="37">
                  <c:v>0.17106559016679501</c:v>
                </c:pt>
                <c:pt idx="38">
                  <c:v>-5.7192957069105703E-2</c:v>
                </c:pt>
                <c:pt idx="39">
                  <c:v>-0.28377887205852936</c:v>
                </c:pt>
                <c:pt idx="40">
                  <c:v>-0.1389289195136173</c:v>
                </c:pt>
                <c:pt idx="41">
                  <c:v>-1.1697359964930085E-2</c:v>
                </c:pt>
                <c:pt idx="42">
                  <c:v>9.9699947650441101E-2</c:v>
                </c:pt>
                <c:pt idx="43">
                  <c:v>0.23049978932494603</c:v>
                </c:pt>
                <c:pt idx="44">
                  <c:v>-8.5404687626351866E-2</c:v>
                </c:pt>
                <c:pt idx="45">
                  <c:v>-0.23382292229708165</c:v>
                </c:pt>
                <c:pt idx="46">
                  <c:v>-0.16167671806570511</c:v>
                </c:pt>
                <c:pt idx="47">
                  <c:v>-0.14918773062534318</c:v>
                </c:pt>
                <c:pt idx="48">
                  <c:v>3.7255010448631429E-2</c:v>
                </c:pt>
                <c:pt idx="49">
                  <c:v>0.21065122000008507</c:v>
                </c:pt>
                <c:pt idx="50">
                  <c:v>9.0556224703033261E-2</c:v>
                </c:pt>
                <c:pt idx="51">
                  <c:v>-8.240586655544193E-3</c:v>
                </c:pt>
                <c:pt idx="52">
                  <c:v>-0.25021471831255671</c:v>
                </c:pt>
                <c:pt idx="53">
                  <c:v>-0.21375133533935711</c:v>
                </c:pt>
                <c:pt idx="54">
                  <c:v>-0.1166271562272567</c:v>
                </c:pt>
                <c:pt idx="55">
                  <c:v>4.0711783758017324E-2</c:v>
                </c:pt>
                <c:pt idx="56">
                  <c:v>0.20384918219774509</c:v>
                </c:pt>
                <c:pt idx="57">
                  <c:v>0.2607186785779646</c:v>
                </c:pt>
                <c:pt idx="58">
                  <c:v>1.2165526751475754E-2</c:v>
                </c:pt>
                <c:pt idx="59">
                  <c:v>-0.17148949391170376</c:v>
                </c:pt>
                <c:pt idx="60">
                  <c:v>-0.20851042096706238</c:v>
                </c:pt>
                <c:pt idx="61">
                  <c:v>-0.23538404572712687</c:v>
                </c:pt>
                <c:pt idx="62">
                  <c:v>-0.11540055924650687</c:v>
                </c:pt>
                <c:pt idx="63">
                  <c:v>0.132595048497823</c:v>
                </c:pt>
                <c:pt idx="64">
                  <c:v>0.3005273260441183</c:v>
                </c:pt>
                <c:pt idx="65">
                  <c:v>0.25269004379487481</c:v>
                </c:pt>
                <c:pt idx="66">
                  <c:v>1.7071914674475087E-2</c:v>
                </c:pt>
                <c:pt idx="67">
                  <c:v>-0.14539643086666187</c:v>
                </c:pt>
                <c:pt idx="68">
                  <c:v>-0.26772160249234978</c:v>
                </c:pt>
                <c:pt idx="69">
                  <c:v>-0.24709247145246621</c:v>
                </c:pt>
                <c:pt idx="70">
                  <c:v>-0.1867662017628608</c:v>
                </c:pt>
                <c:pt idx="71">
                  <c:v>1.0269876872135104E-2</c:v>
                </c:pt>
                <c:pt idx="72">
                  <c:v>0.12378585199971055</c:v>
                </c:pt>
                <c:pt idx="73">
                  <c:v>0.15177456492409311</c:v>
                </c:pt>
                <c:pt idx="74">
                  <c:v>0.20518728799492672</c:v>
                </c:pt>
                <c:pt idx="75">
                  <c:v>3.4132763588540942E-2</c:v>
                </c:pt>
                <c:pt idx="76">
                  <c:v>-0.15955805055350086</c:v>
                </c:pt>
                <c:pt idx="77">
                  <c:v>-0.27686532543975761</c:v>
                </c:pt>
                <c:pt idx="78">
                  <c:v>-0.26905970828953141</c:v>
                </c:pt>
                <c:pt idx="79">
                  <c:v>-0.19245315140088273</c:v>
                </c:pt>
                <c:pt idx="80">
                  <c:v>-0.10291157180614494</c:v>
                </c:pt>
                <c:pt idx="81">
                  <c:v>7.3941411054694609E-2</c:v>
                </c:pt>
                <c:pt idx="82">
                  <c:v>0.26105320502726004</c:v>
                </c:pt>
                <c:pt idx="83">
                  <c:v>0.30822143437791272</c:v>
                </c:pt>
                <c:pt idx="84">
                  <c:v>0.14519554475461671</c:v>
                </c:pt>
                <c:pt idx="85">
                  <c:v>-1.550057669636013E-3</c:v>
                </c:pt>
                <c:pt idx="86">
                  <c:v>-0.13647572555211762</c:v>
                </c:pt>
                <c:pt idx="87">
                  <c:v>-0.21631603811728858</c:v>
                </c:pt>
                <c:pt idx="88">
                  <c:v>-0.20170838316472239</c:v>
                </c:pt>
                <c:pt idx="89">
                  <c:v>-0.12643993207325535</c:v>
                </c:pt>
                <c:pt idx="90">
                  <c:v>-2.7754629531109715E-2</c:v>
                </c:pt>
                <c:pt idx="91">
                  <c:v>2.1532267331747207E-2</c:v>
                </c:pt>
                <c:pt idx="92">
                  <c:v>0.13493673364289085</c:v>
                </c:pt>
                <c:pt idx="93">
                  <c:v>0.27298464838546294</c:v>
                </c:pt>
                <c:pt idx="94">
                  <c:v>0.19425942398461005</c:v>
                </c:pt>
                <c:pt idx="95">
                  <c:v>0.13828199813584494</c:v>
                </c:pt>
                <c:pt idx="96">
                  <c:v>-5.1729025063947359E-2</c:v>
                </c:pt>
                <c:pt idx="97">
                  <c:v>-0.18609714886426995</c:v>
                </c:pt>
                <c:pt idx="98">
                  <c:v>-0.25813184427921471</c:v>
                </c:pt>
                <c:pt idx="99">
                  <c:v>-0.27485816674398517</c:v>
                </c:pt>
                <c:pt idx="100">
                  <c:v>-0.21966130261024266</c:v>
                </c:pt>
                <c:pt idx="101">
                  <c:v>-0.17929511106192997</c:v>
                </c:pt>
                <c:pt idx="102">
                  <c:v>-5.2398077962538175E-2</c:v>
                </c:pt>
                <c:pt idx="103">
                  <c:v>9.1559804050919485E-2</c:v>
                </c:pt>
                <c:pt idx="104">
                  <c:v>0.20964764065219885</c:v>
                </c:pt>
                <c:pt idx="105">
                  <c:v>0.19202924765597398</c:v>
                </c:pt>
                <c:pt idx="106">
                  <c:v>0.26183376674228265</c:v>
                </c:pt>
                <c:pt idx="107">
                  <c:v>0.32951961831638704</c:v>
                </c:pt>
                <c:pt idx="108">
                  <c:v>0.21053971118365328</c:v>
                </c:pt>
                <c:pt idx="109">
                  <c:v>0.13426768074430004</c:v>
                </c:pt>
                <c:pt idx="110">
                  <c:v>-2.976178822688217E-2</c:v>
                </c:pt>
                <c:pt idx="111">
                  <c:v>-0.17260458207602181</c:v>
                </c:pt>
                <c:pt idx="112">
                  <c:v>-0.18843883400933784</c:v>
                </c:pt>
                <c:pt idx="113">
                  <c:v>-0.23025464017126396</c:v>
                </c:pt>
                <c:pt idx="114">
                  <c:v>-0.1801871815933844</c:v>
                </c:pt>
                <c:pt idx="115">
                  <c:v>-0.11763073557514293</c:v>
                </c:pt>
                <c:pt idx="116">
                  <c:v>-9.7559148617418393E-2</c:v>
                </c:pt>
                <c:pt idx="117">
                  <c:v>2.9226375665541614E-2</c:v>
                </c:pt>
                <c:pt idx="118">
                  <c:v>0.1180989023616886</c:v>
                </c:pt>
                <c:pt idx="119">
                  <c:v>0.17106559016679501</c:v>
                </c:pt>
                <c:pt idx="120">
                  <c:v>0.28134780961784817</c:v>
                </c:pt>
                <c:pt idx="121">
                  <c:v>0.30186543184129994</c:v>
                </c:pt>
                <c:pt idx="122">
                  <c:v>0.30587974923284483</c:v>
                </c:pt>
                <c:pt idx="123">
                  <c:v>0.25124042918126138</c:v>
                </c:pt>
                <c:pt idx="124">
                  <c:v>0.22949620997705977</c:v>
                </c:pt>
                <c:pt idx="125">
                  <c:v>0.14385743895743508</c:v>
                </c:pt>
                <c:pt idx="126">
                  <c:v>0.23863993292446764</c:v>
                </c:pt>
                <c:pt idx="127">
                  <c:v>7.0373128928876913E-2</c:v>
                </c:pt>
                <c:pt idx="128">
                  <c:v>4.7959856826084515E-2</c:v>
                </c:pt>
                <c:pt idx="129">
                  <c:v>-5.7862009967696526E-2</c:v>
                </c:pt>
                <c:pt idx="130">
                  <c:v>-0.19825160985533649</c:v>
                </c:pt>
              </c:numCache>
            </c:numRef>
          </c:yVal>
          <c:smooth val="1"/>
        </c:ser>
        <c:ser>
          <c:idx val="0"/>
          <c:order val="1"/>
          <c:tx>
            <c:v>測定2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強!$B:$B</c:f>
              <c:numCache>
                <c:formatCode>General</c:formatCode>
                <c:ptCount val="1048576"/>
                <c:pt idx="0">
                  <c:v>42.559999999999896</c:v>
                </c:pt>
                <c:pt idx="1">
                  <c:v>42.116666666666596</c:v>
                </c:pt>
                <c:pt idx="2">
                  <c:v>41.673333333333197</c:v>
                </c:pt>
                <c:pt idx="3">
                  <c:v>39.899999999999899</c:v>
                </c:pt>
                <c:pt idx="4">
                  <c:v>37.904999999999895</c:v>
                </c:pt>
                <c:pt idx="5">
                  <c:v>36.796666666666596</c:v>
                </c:pt>
                <c:pt idx="6">
                  <c:v>36.353333333333197</c:v>
                </c:pt>
                <c:pt idx="7">
                  <c:v>34.247499999999896</c:v>
                </c:pt>
                <c:pt idx="8">
                  <c:v>33.582499999999897</c:v>
                </c:pt>
                <c:pt idx="9">
                  <c:v>31.919999999999895</c:v>
                </c:pt>
                <c:pt idx="10">
                  <c:v>30.589999999999897</c:v>
                </c:pt>
                <c:pt idx="11">
                  <c:v>28.816666666666592</c:v>
                </c:pt>
                <c:pt idx="12">
                  <c:v>27.929999999999893</c:v>
                </c:pt>
                <c:pt idx="13">
                  <c:v>26.267499999999892</c:v>
                </c:pt>
                <c:pt idx="14">
                  <c:v>25.269999999999897</c:v>
                </c:pt>
                <c:pt idx="15">
                  <c:v>23.607499999999895</c:v>
                </c:pt>
                <c:pt idx="16">
                  <c:v>22.609999999999893</c:v>
                </c:pt>
                <c:pt idx="17">
                  <c:v>21.279999999999895</c:v>
                </c:pt>
                <c:pt idx="18">
                  <c:v>19.506666666666597</c:v>
                </c:pt>
                <c:pt idx="19">
                  <c:v>18.353999999999893</c:v>
                </c:pt>
                <c:pt idx="20">
                  <c:v>17.289999999999893</c:v>
                </c:pt>
                <c:pt idx="21">
                  <c:v>15.959999999999894</c:v>
                </c:pt>
                <c:pt idx="22">
                  <c:v>14.629999999999896</c:v>
                </c:pt>
                <c:pt idx="23">
                  <c:v>13.033999999999892</c:v>
                </c:pt>
                <c:pt idx="24">
                  <c:v>11.703999999999894</c:v>
                </c:pt>
                <c:pt idx="25">
                  <c:v>10.639999999999894</c:v>
                </c:pt>
                <c:pt idx="26">
                  <c:v>9.0883333333332956</c:v>
                </c:pt>
                <c:pt idx="27">
                  <c:v>7.9799999999999969</c:v>
                </c:pt>
                <c:pt idx="28">
                  <c:v>6.6499999999999915</c:v>
                </c:pt>
                <c:pt idx="29">
                  <c:v>5.1299999999999955</c:v>
                </c:pt>
                <c:pt idx="30">
                  <c:v>3.7683333333332953</c:v>
                </c:pt>
                <c:pt idx="31">
                  <c:v>2.6599999999999966</c:v>
                </c:pt>
                <c:pt idx="32">
                  <c:v>1.1822222222221868</c:v>
                </c:pt>
                <c:pt idx="33">
                  <c:v>0.14777777777769785</c:v>
                </c:pt>
                <c:pt idx="34">
                  <c:v>41.229999999999897</c:v>
                </c:pt>
                <c:pt idx="35">
                  <c:v>40.564999999999891</c:v>
                </c:pt>
                <c:pt idx="36">
                  <c:v>39.456666666666599</c:v>
                </c:pt>
                <c:pt idx="37">
                  <c:v>39.0133333333332</c:v>
                </c:pt>
                <c:pt idx="38">
                  <c:v>38.569999999999894</c:v>
                </c:pt>
                <c:pt idx="39">
                  <c:v>37.239999999999895</c:v>
                </c:pt>
                <c:pt idx="40">
                  <c:v>35.90999999999989</c:v>
                </c:pt>
                <c:pt idx="41">
                  <c:v>35.244999999999898</c:v>
                </c:pt>
                <c:pt idx="42">
                  <c:v>34.579999999999892</c:v>
                </c:pt>
                <c:pt idx="43">
                  <c:v>33.9149999999999</c:v>
                </c:pt>
                <c:pt idx="44">
                  <c:v>33.249999999999893</c:v>
                </c:pt>
                <c:pt idx="45">
                  <c:v>32.584999999999894</c:v>
                </c:pt>
                <c:pt idx="46">
                  <c:v>31.476666666666596</c:v>
                </c:pt>
                <c:pt idx="47">
                  <c:v>31.033333333333296</c:v>
                </c:pt>
                <c:pt idx="48">
                  <c:v>29.924999999999898</c:v>
                </c:pt>
                <c:pt idx="49">
                  <c:v>29.259999999999899</c:v>
                </c:pt>
                <c:pt idx="50">
                  <c:v>28.373333333333292</c:v>
                </c:pt>
                <c:pt idx="51">
                  <c:v>27.486666666666594</c:v>
                </c:pt>
                <c:pt idx="52">
                  <c:v>27.043333333333294</c:v>
                </c:pt>
                <c:pt idx="53">
                  <c:v>26.599999999999895</c:v>
                </c:pt>
                <c:pt idx="54">
                  <c:v>25.934999999999896</c:v>
                </c:pt>
                <c:pt idx="55">
                  <c:v>25.602499999999893</c:v>
                </c:pt>
                <c:pt idx="56">
                  <c:v>24.604999999999897</c:v>
                </c:pt>
                <c:pt idx="57">
                  <c:v>23.939999999999898</c:v>
                </c:pt>
                <c:pt idx="58">
                  <c:v>23.274999999999892</c:v>
                </c:pt>
                <c:pt idx="59">
                  <c:v>22.942499999999896</c:v>
                </c:pt>
                <c:pt idx="60">
                  <c:v>22.166666666666593</c:v>
                </c:pt>
                <c:pt idx="61">
                  <c:v>21.723333333333294</c:v>
                </c:pt>
                <c:pt idx="62">
                  <c:v>20.836666666666595</c:v>
                </c:pt>
                <c:pt idx="63">
                  <c:v>20.393333333333295</c:v>
                </c:pt>
                <c:pt idx="64">
                  <c:v>19.949999999999896</c:v>
                </c:pt>
                <c:pt idx="65">
                  <c:v>19.063333333333297</c:v>
                </c:pt>
                <c:pt idx="66">
                  <c:v>18.619999999999898</c:v>
                </c:pt>
                <c:pt idx="67">
                  <c:v>18.087999999999894</c:v>
                </c:pt>
                <c:pt idx="68">
                  <c:v>17.821999999999896</c:v>
                </c:pt>
                <c:pt idx="69">
                  <c:v>17.555999999999898</c:v>
                </c:pt>
                <c:pt idx="70">
                  <c:v>16.957499999999893</c:v>
                </c:pt>
                <c:pt idx="71">
                  <c:v>16.624999999999893</c:v>
                </c:pt>
                <c:pt idx="72">
                  <c:v>16.292499999999894</c:v>
                </c:pt>
                <c:pt idx="73">
                  <c:v>15.627499999999891</c:v>
                </c:pt>
                <c:pt idx="74">
                  <c:v>15.294999999999895</c:v>
                </c:pt>
                <c:pt idx="75">
                  <c:v>14.962499999999892</c:v>
                </c:pt>
                <c:pt idx="76">
                  <c:v>14.186666666666596</c:v>
                </c:pt>
                <c:pt idx="77">
                  <c:v>13.743333333333297</c:v>
                </c:pt>
                <c:pt idx="78">
                  <c:v>13.299999999999891</c:v>
                </c:pt>
                <c:pt idx="79">
                  <c:v>12.767999999999894</c:v>
                </c:pt>
                <c:pt idx="80">
                  <c:v>12.501999999999896</c:v>
                </c:pt>
                <c:pt idx="81">
                  <c:v>12.235999999999891</c:v>
                </c:pt>
                <c:pt idx="82">
                  <c:v>11.969999999999892</c:v>
                </c:pt>
                <c:pt idx="83">
                  <c:v>11.437999999999896</c:v>
                </c:pt>
                <c:pt idx="84">
                  <c:v>11.17199999999989</c:v>
                </c:pt>
                <c:pt idx="85">
                  <c:v>10.905999999999892</c:v>
                </c:pt>
                <c:pt idx="86">
                  <c:v>10.307499999999891</c:v>
                </c:pt>
                <c:pt idx="87">
                  <c:v>9.9749999999999943</c:v>
                </c:pt>
                <c:pt idx="88">
                  <c:v>9.6424999999998917</c:v>
                </c:pt>
                <c:pt idx="89">
                  <c:v>9.3099999999999952</c:v>
                </c:pt>
                <c:pt idx="90">
                  <c:v>8.8666666666665961</c:v>
                </c:pt>
                <c:pt idx="91">
                  <c:v>8.644999999999996</c:v>
                </c:pt>
                <c:pt idx="92">
                  <c:v>8.4233333333332965</c:v>
                </c:pt>
                <c:pt idx="93">
                  <c:v>8.2016666666665969</c:v>
                </c:pt>
                <c:pt idx="94">
                  <c:v>7.7139999999999915</c:v>
                </c:pt>
                <c:pt idx="95">
                  <c:v>7.4479999999998938</c:v>
                </c:pt>
                <c:pt idx="96">
                  <c:v>7.1819999999999951</c:v>
                </c:pt>
                <c:pt idx="97">
                  <c:v>6.9159999999999968</c:v>
                </c:pt>
                <c:pt idx="98">
                  <c:v>6.3839999999999932</c:v>
                </c:pt>
                <c:pt idx="99">
                  <c:v>6.117999999999995</c:v>
                </c:pt>
                <c:pt idx="100">
                  <c:v>5.8519999999999968</c:v>
                </c:pt>
                <c:pt idx="101">
                  <c:v>5.5859999999999914</c:v>
                </c:pt>
                <c:pt idx="102">
                  <c:v>5.3199999999999932</c:v>
                </c:pt>
                <c:pt idx="103">
                  <c:v>4.9399999999999906</c:v>
                </c:pt>
                <c:pt idx="104">
                  <c:v>4.7499999999999929</c:v>
                </c:pt>
                <c:pt idx="105">
                  <c:v>4.5599999999999952</c:v>
                </c:pt>
                <c:pt idx="106">
                  <c:v>4.3699999999999903</c:v>
                </c:pt>
                <c:pt idx="107">
                  <c:v>4.1799999999999926</c:v>
                </c:pt>
                <c:pt idx="108">
                  <c:v>3.9899999999999949</c:v>
                </c:pt>
                <c:pt idx="109">
                  <c:v>3.5466666666665958</c:v>
                </c:pt>
                <c:pt idx="110">
                  <c:v>3.3249999999999957</c:v>
                </c:pt>
                <c:pt idx="111">
                  <c:v>3.1033333333332962</c:v>
                </c:pt>
                <c:pt idx="112">
                  <c:v>2.8816666666665967</c:v>
                </c:pt>
                <c:pt idx="113">
                  <c:v>2.5390909090908949</c:v>
                </c:pt>
                <c:pt idx="114">
                  <c:v>2.4181818181818002</c:v>
                </c:pt>
                <c:pt idx="115">
                  <c:v>2.2972727272726914</c:v>
                </c:pt>
                <c:pt idx="116">
                  <c:v>2.1763636363635968</c:v>
                </c:pt>
                <c:pt idx="117">
                  <c:v>2.0554545454544879</c:v>
                </c:pt>
                <c:pt idx="118">
                  <c:v>1.9345454545453933</c:v>
                </c:pt>
                <c:pt idx="119">
                  <c:v>1.8136363636362987</c:v>
                </c:pt>
                <c:pt idx="120">
                  <c:v>1.6927272727271898</c:v>
                </c:pt>
                <c:pt idx="121">
                  <c:v>1.5718181818180952</c:v>
                </c:pt>
                <c:pt idx="122">
                  <c:v>1.4509090909089863</c:v>
                </c:pt>
                <c:pt idx="123">
                  <c:v>1.3299999999999912</c:v>
                </c:pt>
                <c:pt idx="124">
                  <c:v>1.0344444444443965</c:v>
                </c:pt>
                <c:pt idx="125">
                  <c:v>0.88666666666659211</c:v>
                </c:pt>
                <c:pt idx="126">
                  <c:v>0.73888888888878768</c:v>
                </c:pt>
                <c:pt idx="127">
                  <c:v>0.59111111111109693</c:v>
                </c:pt>
                <c:pt idx="128">
                  <c:v>0.4433333333332925</c:v>
                </c:pt>
                <c:pt idx="129">
                  <c:v>0.29555555555548807</c:v>
                </c:pt>
                <c:pt idx="130">
                  <c:v>0</c:v>
                </c:pt>
              </c:numCache>
            </c:numRef>
          </c:xVal>
          <c:yVal>
            <c:numRef>
              <c:f>強!$I:$I</c:f>
              <c:numCache>
                <c:formatCode>General</c:formatCode>
                <c:ptCount val="1048576"/>
                <c:pt idx="0">
                  <c:v>-0.11322515960024206</c:v>
                </c:pt>
                <c:pt idx="1">
                  <c:v>-0.1054435074969472</c:v>
                </c:pt>
                <c:pt idx="2">
                  <c:v>8.72079652889097E-2</c:v>
                </c:pt>
                <c:pt idx="3">
                  <c:v>-9.3326363507530929E-2</c:v>
                </c:pt>
                <c:pt idx="4">
                  <c:v>2.3176085124654897E-2</c:v>
                </c:pt>
                <c:pt idx="5">
                  <c:v>-9.1881199545490455E-2</c:v>
                </c:pt>
                <c:pt idx="6">
                  <c:v>2.2620252831562406E-2</c:v>
                </c:pt>
                <c:pt idx="7">
                  <c:v>-0.142461938216907</c:v>
                </c:pt>
                <c:pt idx="8">
                  <c:v>0.15891033109784086</c:v>
                </c:pt>
                <c:pt idx="9">
                  <c:v>-0.20704965067425429</c:v>
                </c:pt>
                <c:pt idx="10">
                  <c:v>0.11677824328143015</c:v>
                </c:pt>
                <c:pt idx="11">
                  <c:v>-0.20349232399846237</c:v>
                </c:pt>
                <c:pt idx="12">
                  <c:v>0.16180065902192181</c:v>
                </c:pt>
                <c:pt idx="13">
                  <c:v>-0.18114786581614428</c:v>
                </c:pt>
                <c:pt idx="14">
                  <c:v>9.5323116768060046E-2</c:v>
                </c:pt>
                <c:pt idx="15">
                  <c:v>-0.16947538766120201</c:v>
                </c:pt>
                <c:pt idx="16">
                  <c:v>0.18592378054213585</c:v>
                </c:pt>
                <c:pt idx="17">
                  <c:v>-0.18804018625049115</c:v>
                </c:pt>
                <c:pt idx="18">
                  <c:v>0.20693424122103196</c:v>
                </c:pt>
                <c:pt idx="19">
                  <c:v>-0.22061195862571106</c:v>
                </c:pt>
                <c:pt idx="20">
                  <c:v>0.17914262656640748</c:v>
                </c:pt>
                <c:pt idx="21">
                  <c:v>-0.22150129029465904</c:v>
                </c:pt>
                <c:pt idx="22">
                  <c:v>0.20482207850728051</c:v>
                </c:pt>
                <c:pt idx="23">
                  <c:v>-0.18114786581614428</c:v>
                </c:pt>
                <c:pt idx="24">
                  <c:v>0.25618098238902653</c:v>
                </c:pt>
                <c:pt idx="25">
                  <c:v>-0.22894944302209841</c:v>
                </c:pt>
                <c:pt idx="26">
                  <c:v>0.20493324496589901</c:v>
                </c:pt>
                <c:pt idx="27">
                  <c:v>-0.23817625908743373</c:v>
                </c:pt>
                <c:pt idx="28">
                  <c:v>0.27096612138528675</c:v>
                </c:pt>
                <c:pt idx="29">
                  <c:v>-0.2497375707837575</c:v>
                </c:pt>
                <c:pt idx="30">
                  <c:v>0.19859675682464462</c:v>
                </c:pt>
                <c:pt idx="31">
                  <c:v>-0.25774155580428937</c:v>
                </c:pt>
                <c:pt idx="32">
                  <c:v>0.20526674434175449</c:v>
                </c:pt>
                <c:pt idx="33">
                  <c:v>-0.3405605674750703</c:v>
                </c:pt>
                <c:pt idx="34">
                  <c:v>7.5090821299493432E-2</c:v>
                </c:pt>
                <c:pt idx="35">
                  <c:v>3.4070398069267691E-2</c:v>
                </c:pt>
                <c:pt idx="36">
                  <c:v>-4.6414117970524804E-2</c:v>
                </c:pt>
                <c:pt idx="37">
                  <c:v>-7.8393568299060228E-3</c:v>
                </c:pt>
                <c:pt idx="38">
                  <c:v>2.30649186660364E-2</c:v>
                </c:pt>
                <c:pt idx="39">
                  <c:v>-8.8879705162791006E-2</c:v>
                </c:pt>
                <c:pt idx="40">
                  <c:v>-5.7271941161545631E-3</c:v>
                </c:pt>
                <c:pt idx="41">
                  <c:v>1.1392440511094117E-2</c:v>
                </c:pt>
                <c:pt idx="42">
                  <c:v>-0.10410950999352522</c:v>
                </c:pt>
                <c:pt idx="43">
                  <c:v>-1.3175346843593923E-2</c:v>
                </c:pt>
                <c:pt idx="44">
                  <c:v>0.10021444094727396</c:v>
                </c:pt>
                <c:pt idx="45">
                  <c:v>-3.1740145432883074E-2</c:v>
                </c:pt>
                <c:pt idx="46">
                  <c:v>-9.7773021852270839E-2</c:v>
                </c:pt>
                <c:pt idx="47">
                  <c:v>3.6293727241637652E-2</c:v>
                </c:pt>
                <c:pt idx="48">
                  <c:v>-1.0285018919512978E-2</c:v>
                </c:pt>
                <c:pt idx="49">
                  <c:v>-0.11467032356228253</c:v>
                </c:pt>
                <c:pt idx="50">
                  <c:v>4.5187043931117485E-2</c:v>
                </c:pt>
                <c:pt idx="51">
                  <c:v>8.1538475899366303E-2</c:v>
                </c:pt>
                <c:pt idx="52">
                  <c:v>3.2514067648608723E-2</c:v>
                </c:pt>
                <c:pt idx="53">
                  <c:v>-0.15491258158217877</c:v>
                </c:pt>
                <c:pt idx="54">
                  <c:v>-3.7076135446570978E-2</c:v>
                </c:pt>
                <c:pt idx="55">
                  <c:v>9.0654125506083136E-2</c:v>
                </c:pt>
                <c:pt idx="56">
                  <c:v>7.6869484637389393E-2</c:v>
                </c:pt>
                <c:pt idx="57">
                  <c:v>-0.11333632605886056</c:v>
                </c:pt>
                <c:pt idx="58">
                  <c:v>-2.3922003575996254E-3</c:v>
                </c:pt>
                <c:pt idx="59">
                  <c:v>8.9431294461279662E-2</c:v>
                </c:pt>
                <c:pt idx="60">
                  <c:v>6.6864503361724587E-2</c:v>
                </c:pt>
                <c:pt idx="61">
                  <c:v>-8.532237848699907E-2</c:v>
                </c:pt>
                <c:pt idx="62">
                  <c:v>-1.4175844971160406E-2</c:v>
                </c:pt>
                <c:pt idx="63">
                  <c:v>0.1301182183156499</c:v>
                </c:pt>
                <c:pt idx="64">
                  <c:v>0.13267504686387535</c:v>
                </c:pt>
                <c:pt idx="65">
                  <c:v>0.11333208306425671</c:v>
                </c:pt>
                <c:pt idx="66">
                  <c:v>-6.5757081770143444E-2</c:v>
                </c:pt>
                <c:pt idx="67">
                  <c:v>-9.0658368500686981E-2</c:v>
                </c:pt>
                <c:pt idx="68">
                  <c:v>2.4398916169458374E-2</c:v>
                </c:pt>
                <c:pt idx="69">
                  <c:v>0.14023436604993322</c:v>
                </c:pt>
                <c:pt idx="70">
                  <c:v>0.13667703937414127</c:v>
                </c:pt>
                <c:pt idx="71">
                  <c:v>-4.1300460874073901E-2</c:v>
                </c:pt>
                <c:pt idx="72">
                  <c:v>-0.21094047672590174</c:v>
                </c:pt>
                <c:pt idx="73">
                  <c:v>-7.5650896587189764E-2</c:v>
                </c:pt>
                <c:pt idx="74">
                  <c:v>6.3640676061788137E-2</c:v>
                </c:pt>
                <c:pt idx="75">
                  <c:v>0.14734901940151707</c:v>
                </c:pt>
                <c:pt idx="76">
                  <c:v>0.11622241098833766</c:v>
                </c:pt>
                <c:pt idx="77">
                  <c:v>7.1533494623701496E-2</c:v>
                </c:pt>
                <c:pt idx="78">
                  <c:v>-0.15013242386158338</c:v>
                </c:pt>
                <c:pt idx="79">
                  <c:v>-8.8101539952461519E-2</c:v>
                </c:pt>
                <c:pt idx="80">
                  <c:v>7.1199995247845996E-2</c:v>
                </c:pt>
                <c:pt idx="81">
                  <c:v>0.12633855872262098</c:v>
                </c:pt>
                <c:pt idx="82">
                  <c:v>0.14968351503250554</c:v>
                </c:pt>
                <c:pt idx="83">
                  <c:v>0.20059775307977759</c:v>
                </c:pt>
                <c:pt idx="84">
                  <c:v>0.11499957994353419</c:v>
                </c:pt>
                <c:pt idx="85">
                  <c:v>-0.18314886207127726</c:v>
                </c:pt>
                <c:pt idx="86">
                  <c:v>-0.17503371059212691</c:v>
                </c:pt>
                <c:pt idx="87">
                  <c:v>-8.3951891229985132E-3</c:v>
                </c:pt>
                <c:pt idx="88">
                  <c:v>6.8087334406528061E-2</c:v>
                </c:pt>
                <c:pt idx="89">
                  <c:v>0.18525678179042487</c:v>
                </c:pt>
                <c:pt idx="90">
                  <c:v>0.16791481424593921</c:v>
                </c:pt>
                <c:pt idx="91">
                  <c:v>9.8435777609377995E-2</c:v>
                </c:pt>
                <c:pt idx="92">
                  <c:v>-9.3326363507530929E-2</c:v>
                </c:pt>
                <c:pt idx="93">
                  <c:v>-0.20460398858464734</c:v>
                </c:pt>
                <c:pt idx="94">
                  <c:v>-0.17914686956101133</c:v>
                </c:pt>
                <c:pt idx="95">
                  <c:v>-1.3286513302212422E-2</c:v>
                </c:pt>
                <c:pt idx="96">
                  <c:v>0.1350095424948638</c:v>
                </c:pt>
                <c:pt idx="97">
                  <c:v>0.18169945511463292</c:v>
                </c:pt>
                <c:pt idx="98">
                  <c:v>0.21538289207603781</c:v>
                </c:pt>
                <c:pt idx="99">
                  <c:v>0.15702050130132639</c:v>
                </c:pt>
                <c:pt idx="100">
                  <c:v>3.9851053917429588E-2</c:v>
                </c:pt>
                <c:pt idx="101">
                  <c:v>-8.3321382231866109E-2</c:v>
                </c:pt>
                <c:pt idx="102">
                  <c:v>-0.22817127781176891</c:v>
                </c:pt>
                <c:pt idx="103">
                  <c:v>-0.12578696942413231</c:v>
                </c:pt>
                <c:pt idx="104">
                  <c:v>-3.7631967739663465E-2</c:v>
                </c:pt>
                <c:pt idx="105">
                  <c:v>3.8331213250362584E-3</c:v>
                </c:pt>
                <c:pt idx="106">
                  <c:v>8.7541464664765201E-2</c:v>
                </c:pt>
                <c:pt idx="107">
                  <c:v>0.19159326993167924</c:v>
                </c:pt>
                <c:pt idx="108">
                  <c:v>0.15279617587382346</c:v>
                </c:pt>
                <c:pt idx="109">
                  <c:v>0.19148210347306074</c:v>
                </c:pt>
                <c:pt idx="110">
                  <c:v>8.8986628626805675E-2</c:v>
                </c:pt>
                <c:pt idx="111">
                  <c:v>-5.2083607360068195E-2</c:v>
                </c:pt>
                <c:pt idx="112">
                  <c:v>-0.10989016584168712</c:v>
                </c:pt>
                <c:pt idx="113">
                  <c:v>-0.23117277219446836</c:v>
                </c:pt>
                <c:pt idx="114">
                  <c:v>-0.24795890744586155</c:v>
                </c:pt>
                <c:pt idx="115">
                  <c:v>-0.21494246923616767</c:v>
                </c:pt>
                <c:pt idx="116">
                  <c:v>-0.10911200063135763</c:v>
                </c:pt>
                <c:pt idx="117">
                  <c:v>-7.8393568299060228E-3</c:v>
                </c:pt>
                <c:pt idx="118">
                  <c:v>1.8507093862677983E-2</c:v>
                </c:pt>
                <c:pt idx="119">
                  <c:v>4.774387247934294E-2</c:v>
                </c:pt>
                <c:pt idx="120">
                  <c:v>0.18681311221108385</c:v>
                </c:pt>
                <c:pt idx="121">
                  <c:v>0.19459476431437869</c:v>
                </c:pt>
                <c:pt idx="122">
                  <c:v>0.18014312469397398</c:v>
                </c:pt>
                <c:pt idx="123">
                  <c:v>0.19037043888687577</c:v>
                </c:pt>
                <c:pt idx="124">
                  <c:v>0.19448359785576019</c:v>
                </c:pt>
                <c:pt idx="125">
                  <c:v>0.13434254374315283</c:v>
                </c:pt>
                <c:pt idx="126">
                  <c:v>-2.8003764384816469E-4</c:v>
                </c:pt>
                <c:pt idx="127">
                  <c:v>-0.11211349501405708</c:v>
                </c:pt>
                <c:pt idx="128">
                  <c:v>-0.16291656660271062</c:v>
                </c:pt>
                <c:pt idx="129">
                  <c:v>-0.26919170104199464</c:v>
                </c:pt>
                <c:pt idx="130">
                  <c:v>-0.25896438684909284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561096"/>
        <c:axId val="908574032"/>
      </c:scatterChart>
      <c:valAx>
        <c:axId val="908561096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XUV-IR delay[fs]</a:t>
                </a:r>
                <a:endParaRPr lang="ja-JP" alt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8574032"/>
        <c:crosses val="autoZero"/>
        <c:crossBetween val="midCat"/>
      </c:valAx>
      <c:valAx>
        <c:axId val="9085740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000"/>
                  <a:t>信号強度</a:t>
                </a:r>
                <a:r>
                  <a:rPr lang="en-US" altLang="ja-JP" sz="2000"/>
                  <a:t>[a.u]</a:t>
                </a:r>
                <a:endParaRPr lang="ja-JP" altLang="en-US" sz="2000"/>
              </a:p>
            </c:rich>
          </c:tx>
          <c:layout>
            <c:manualLayout>
              <c:xMode val="edge"/>
              <c:yMode val="edge"/>
              <c:x val="1.6315079259160401E-2"/>
              <c:y val="0.334093310149516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8561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ayout>
        <c:manualLayout>
          <c:xMode val="edge"/>
          <c:yMode val="edge"/>
          <c:x val="0.79465160075329566"/>
          <c:y val="3.3512489574350782E-2"/>
          <c:w val="0.14759573132454487"/>
          <c:h val="0.164572677966421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1.075969883326628E-2"/>
          <c:w val="0.91644171597194424"/>
          <c:h val="0.91093946290824956"/>
        </c:manualLayout>
      </c:layout>
      <c:scatterChart>
        <c:scatterStyle val="smoothMarker"/>
        <c:varyColors val="0"/>
        <c:ser>
          <c:idx val="2"/>
          <c:order val="0"/>
          <c:tx>
            <c:v>変化前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弱!$B$1:$B$131</c:f>
              <c:numCache>
                <c:formatCode>General</c:formatCode>
                <c:ptCount val="131"/>
                <c:pt idx="0">
                  <c:v>42.559999999999896</c:v>
                </c:pt>
                <c:pt idx="1">
                  <c:v>42.116666666666596</c:v>
                </c:pt>
                <c:pt idx="2">
                  <c:v>41.673333333333197</c:v>
                </c:pt>
                <c:pt idx="3">
                  <c:v>41.229999999999897</c:v>
                </c:pt>
                <c:pt idx="4">
                  <c:v>40.564999999999891</c:v>
                </c:pt>
                <c:pt idx="5">
                  <c:v>39.899999999999899</c:v>
                </c:pt>
                <c:pt idx="6">
                  <c:v>39.456666666666599</c:v>
                </c:pt>
                <c:pt idx="7">
                  <c:v>39.0133333333332</c:v>
                </c:pt>
                <c:pt idx="8">
                  <c:v>38.569999999999894</c:v>
                </c:pt>
                <c:pt idx="9">
                  <c:v>37.904999999999895</c:v>
                </c:pt>
                <c:pt idx="10">
                  <c:v>37.239999999999895</c:v>
                </c:pt>
                <c:pt idx="11">
                  <c:v>36.796666666666596</c:v>
                </c:pt>
                <c:pt idx="12">
                  <c:v>36.353333333333197</c:v>
                </c:pt>
                <c:pt idx="13">
                  <c:v>35.90999999999989</c:v>
                </c:pt>
                <c:pt idx="14">
                  <c:v>35.244999999999898</c:v>
                </c:pt>
                <c:pt idx="15">
                  <c:v>34.579999999999892</c:v>
                </c:pt>
                <c:pt idx="16">
                  <c:v>34.247499999999896</c:v>
                </c:pt>
                <c:pt idx="17">
                  <c:v>33.9149999999999</c:v>
                </c:pt>
                <c:pt idx="18">
                  <c:v>33.582499999999897</c:v>
                </c:pt>
                <c:pt idx="19">
                  <c:v>33.249999999999893</c:v>
                </c:pt>
                <c:pt idx="20">
                  <c:v>32.584999999999894</c:v>
                </c:pt>
                <c:pt idx="21">
                  <c:v>31.919999999999895</c:v>
                </c:pt>
                <c:pt idx="22">
                  <c:v>31.476666666666596</c:v>
                </c:pt>
                <c:pt idx="23">
                  <c:v>31.033333333333296</c:v>
                </c:pt>
                <c:pt idx="24">
                  <c:v>30.589999999999897</c:v>
                </c:pt>
                <c:pt idx="25">
                  <c:v>29.924999999999898</c:v>
                </c:pt>
                <c:pt idx="26">
                  <c:v>29.259999999999899</c:v>
                </c:pt>
                <c:pt idx="27">
                  <c:v>28.816666666666592</c:v>
                </c:pt>
                <c:pt idx="28">
                  <c:v>28.373333333333292</c:v>
                </c:pt>
                <c:pt idx="29">
                  <c:v>27.929999999999893</c:v>
                </c:pt>
                <c:pt idx="30">
                  <c:v>27.486666666666594</c:v>
                </c:pt>
                <c:pt idx="31">
                  <c:v>27.043333333333294</c:v>
                </c:pt>
                <c:pt idx="32">
                  <c:v>26.599999999999895</c:v>
                </c:pt>
                <c:pt idx="33">
                  <c:v>26.267499999999892</c:v>
                </c:pt>
                <c:pt idx="34">
                  <c:v>25.934999999999896</c:v>
                </c:pt>
                <c:pt idx="35">
                  <c:v>25.602499999999893</c:v>
                </c:pt>
                <c:pt idx="36">
                  <c:v>25.269999999999897</c:v>
                </c:pt>
                <c:pt idx="37">
                  <c:v>24.604999999999897</c:v>
                </c:pt>
                <c:pt idx="38">
                  <c:v>23.939999999999898</c:v>
                </c:pt>
                <c:pt idx="39">
                  <c:v>23.607499999999895</c:v>
                </c:pt>
                <c:pt idx="40">
                  <c:v>23.274999999999892</c:v>
                </c:pt>
                <c:pt idx="41">
                  <c:v>22.942499999999896</c:v>
                </c:pt>
                <c:pt idx="42">
                  <c:v>22.609999999999893</c:v>
                </c:pt>
                <c:pt idx="43">
                  <c:v>22.166666666666593</c:v>
                </c:pt>
                <c:pt idx="44">
                  <c:v>21.723333333333294</c:v>
                </c:pt>
                <c:pt idx="45">
                  <c:v>21.279999999999895</c:v>
                </c:pt>
                <c:pt idx="46">
                  <c:v>20.836666666666595</c:v>
                </c:pt>
                <c:pt idx="47">
                  <c:v>20.393333333333295</c:v>
                </c:pt>
                <c:pt idx="48">
                  <c:v>19.949999999999896</c:v>
                </c:pt>
                <c:pt idx="49">
                  <c:v>19.506666666666597</c:v>
                </c:pt>
                <c:pt idx="50">
                  <c:v>19.063333333333297</c:v>
                </c:pt>
                <c:pt idx="51">
                  <c:v>18.619999999999898</c:v>
                </c:pt>
                <c:pt idx="52">
                  <c:v>18.353999999999893</c:v>
                </c:pt>
                <c:pt idx="53">
                  <c:v>18.087999999999894</c:v>
                </c:pt>
                <c:pt idx="54">
                  <c:v>17.821999999999896</c:v>
                </c:pt>
                <c:pt idx="55">
                  <c:v>17.555999999999898</c:v>
                </c:pt>
                <c:pt idx="56">
                  <c:v>17.289999999999893</c:v>
                </c:pt>
                <c:pt idx="57">
                  <c:v>16.957499999999893</c:v>
                </c:pt>
                <c:pt idx="58">
                  <c:v>16.624999999999893</c:v>
                </c:pt>
                <c:pt idx="59">
                  <c:v>16.292499999999894</c:v>
                </c:pt>
                <c:pt idx="60">
                  <c:v>15.959999999999894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弱!$H$1:$H$131</c:f>
              <c:numCache>
                <c:formatCode>General</c:formatCode>
                <c:ptCount val="131"/>
                <c:pt idx="0">
                  <c:v>-7.1254984912261623E-3</c:v>
                </c:pt>
                <c:pt idx="1">
                  <c:v>-6.1430292093514222E-2</c:v>
                </c:pt>
                <c:pt idx="2">
                  <c:v>-3.5225720232040514E-2</c:v>
                </c:pt>
                <c:pt idx="3">
                  <c:v>4.1046310207312732E-2</c:v>
                </c:pt>
                <c:pt idx="4">
                  <c:v>6.3236564677241522E-2</c:v>
                </c:pt>
                <c:pt idx="5">
                  <c:v>-6.4329521320741101E-2</c:v>
                </c:pt>
                <c:pt idx="6">
                  <c:v>-7.4476823616035165E-2</c:v>
                </c:pt>
                <c:pt idx="7">
                  <c:v>2.0640196800292783E-2</c:v>
                </c:pt>
                <c:pt idx="8">
                  <c:v>0.13928557748373116</c:v>
                </c:pt>
                <c:pt idx="9">
                  <c:v>0.22659698074983292</c:v>
                </c:pt>
                <c:pt idx="10">
                  <c:v>-8.406658182917022E-2</c:v>
                </c:pt>
                <c:pt idx="11">
                  <c:v>-0.10001234257891806</c:v>
                </c:pt>
                <c:pt idx="12">
                  <c:v>-0.10280006298971313</c:v>
                </c:pt>
                <c:pt idx="13">
                  <c:v>0.13058788980205052</c:v>
                </c:pt>
                <c:pt idx="14">
                  <c:v>0.14307687724241247</c:v>
                </c:pt>
                <c:pt idx="15">
                  <c:v>-6.9124400427308622E-2</c:v>
                </c:pt>
                <c:pt idx="16">
                  <c:v>-0.17739946118258934</c:v>
                </c:pt>
                <c:pt idx="17">
                  <c:v>-0.16569103545725003</c:v>
                </c:pt>
                <c:pt idx="18">
                  <c:v>-2.8881634668176488E-3</c:v>
                </c:pt>
                <c:pt idx="19">
                  <c:v>0.20373767338131329</c:v>
                </c:pt>
                <c:pt idx="20">
                  <c:v>7.0930673011035936E-2</c:v>
                </c:pt>
                <c:pt idx="21">
                  <c:v>-0.13580667265352681</c:v>
                </c:pt>
                <c:pt idx="22">
                  <c:v>-0.13446856685634517</c:v>
                </c:pt>
                <c:pt idx="23">
                  <c:v>-4.5596040160198192E-2</c:v>
                </c:pt>
                <c:pt idx="24">
                  <c:v>0.12980732808702791</c:v>
                </c:pt>
                <c:pt idx="25">
                  <c:v>7.6840640281921488E-2</c:v>
                </c:pt>
                <c:pt idx="26">
                  <c:v>-0.14428134270234383</c:v>
                </c:pt>
                <c:pt idx="27">
                  <c:v>-0.19925518920322272</c:v>
                </c:pt>
                <c:pt idx="28">
                  <c:v>-0.12554786154180095</c:v>
                </c:pt>
                <c:pt idx="29">
                  <c:v>-2.1076017517950279E-3</c:v>
                </c:pt>
                <c:pt idx="30">
                  <c:v>0.15311267072127474</c:v>
                </c:pt>
                <c:pt idx="31">
                  <c:v>3.6028413467881597E-2</c:v>
                </c:pt>
                <c:pt idx="32">
                  <c:v>-4.9610357551743103E-2</c:v>
                </c:pt>
                <c:pt idx="33">
                  <c:v>-0.1831979196370431</c:v>
                </c:pt>
                <c:pt idx="34">
                  <c:v>-5.1952042696810967E-2</c:v>
                </c:pt>
                <c:pt idx="35">
                  <c:v>5.732659740635597E-2</c:v>
                </c:pt>
                <c:pt idx="36">
                  <c:v>0.26417545188735053</c:v>
                </c:pt>
                <c:pt idx="37">
                  <c:v>0.17106559016679501</c:v>
                </c:pt>
                <c:pt idx="38">
                  <c:v>-5.7192957069105703E-2</c:v>
                </c:pt>
                <c:pt idx="39">
                  <c:v>-0.28377887205852936</c:v>
                </c:pt>
                <c:pt idx="40">
                  <c:v>-0.1389289195136173</c:v>
                </c:pt>
                <c:pt idx="41">
                  <c:v>-1.1697359964930085E-2</c:v>
                </c:pt>
                <c:pt idx="42">
                  <c:v>9.9699947650441101E-2</c:v>
                </c:pt>
                <c:pt idx="43">
                  <c:v>0.23049978932494603</c:v>
                </c:pt>
                <c:pt idx="44">
                  <c:v>-8.5404687626351866E-2</c:v>
                </c:pt>
                <c:pt idx="45">
                  <c:v>-0.23382292229708165</c:v>
                </c:pt>
                <c:pt idx="46">
                  <c:v>-0.16167671806570511</c:v>
                </c:pt>
                <c:pt idx="47">
                  <c:v>-0.14918773062534318</c:v>
                </c:pt>
                <c:pt idx="48">
                  <c:v>3.7255010448631429E-2</c:v>
                </c:pt>
                <c:pt idx="49">
                  <c:v>0.21065122000008507</c:v>
                </c:pt>
                <c:pt idx="50">
                  <c:v>9.0556224703033261E-2</c:v>
                </c:pt>
                <c:pt idx="51">
                  <c:v>-8.240586655544193E-3</c:v>
                </c:pt>
                <c:pt idx="52">
                  <c:v>-0.25021471831255671</c:v>
                </c:pt>
                <c:pt idx="53">
                  <c:v>-0.21375133533935711</c:v>
                </c:pt>
                <c:pt idx="54">
                  <c:v>-0.1166271562272567</c:v>
                </c:pt>
                <c:pt idx="55">
                  <c:v>4.0711783758017324E-2</c:v>
                </c:pt>
                <c:pt idx="56">
                  <c:v>0.20384918219774509</c:v>
                </c:pt>
                <c:pt idx="57">
                  <c:v>0.2607186785779646</c:v>
                </c:pt>
                <c:pt idx="58">
                  <c:v>1.2165526751475754E-2</c:v>
                </c:pt>
                <c:pt idx="59">
                  <c:v>-0.17148949391170376</c:v>
                </c:pt>
                <c:pt idx="60">
                  <c:v>-0.20851042096706238</c:v>
                </c:pt>
                <c:pt idx="61">
                  <c:v>-0.23538404572712687</c:v>
                </c:pt>
                <c:pt idx="62">
                  <c:v>-0.11540055924650687</c:v>
                </c:pt>
                <c:pt idx="63">
                  <c:v>0.132595048497823</c:v>
                </c:pt>
                <c:pt idx="64">
                  <c:v>0.3005273260441183</c:v>
                </c:pt>
                <c:pt idx="65">
                  <c:v>0.25269004379487481</c:v>
                </c:pt>
                <c:pt idx="66">
                  <c:v>1.7071914674475087E-2</c:v>
                </c:pt>
                <c:pt idx="67">
                  <c:v>-0.14539643086666187</c:v>
                </c:pt>
                <c:pt idx="68">
                  <c:v>-0.26772160249234978</c:v>
                </c:pt>
                <c:pt idx="69">
                  <c:v>-0.24709247145246621</c:v>
                </c:pt>
                <c:pt idx="70">
                  <c:v>-0.1867662017628608</c:v>
                </c:pt>
                <c:pt idx="71">
                  <c:v>1.0269876872135104E-2</c:v>
                </c:pt>
                <c:pt idx="72">
                  <c:v>0.12378585199971055</c:v>
                </c:pt>
                <c:pt idx="73">
                  <c:v>0.15177456492409311</c:v>
                </c:pt>
                <c:pt idx="74">
                  <c:v>0.20518728799492672</c:v>
                </c:pt>
                <c:pt idx="75">
                  <c:v>3.4132763588540942E-2</c:v>
                </c:pt>
                <c:pt idx="76">
                  <c:v>-0.15955805055350086</c:v>
                </c:pt>
                <c:pt idx="77">
                  <c:v>-0.27686532543975761</c:v>
                </c:pt>
                <c:pt idx="78">
                  <c:v>-0.26905970828953141</c:v>
                </c:pt>
                <c:pt idx="79">
                  <c:v>-0.19245315140088273</c:v>
                </c:pt>
                <c:pt idx="80">
                  <c:v>-0.10291157180614494</c:v>
                </c:pt>
                <c:pt idx="81">
                  <c:v>7.3941411054694609E-2</c:v>
                </c:pt>
                <c:pt idx="82">
                  <c:v>0.26105320502726004</c:v>
                </c:pt>
                <c:pt idx="83">
                  <c:v>0.30822143437791272</c:v>
                </c:pt>
                <c:pt idx="84">
                  <c:v>0.14519554475461671</c:v>
                </c:pt>
                <c:pt idx="85">
                  <c:v>-1.550057669636013E-3</c:v>
                </c:pt>
                <c:pt idx="86">
                  <c:v>-0.13647572555211762</c:v>
                </c:pt>
                <c:pt idx="87">
                  <c:v>-0.21631603811728858</c:v>
                </c:pt>
                <c:pt idx="88">
                  <c:v>-0.20170838316472239</c:v>
                </c:pt>
                <c:pt idx="89">
                  <c:v>-0.12643993207325535</c:v>
                </c:pt>
                <c:pt idx="90">
                  <c:v>-2.7754629531109715E-2</c:v>
                </c:pt>
                <c:pt idx="91">
                  <c:v>2.1532267331747207E-2</c:v>
                </c:pt>
                <c:pt idx="92">
                  <c:v>0.13493673364289085</c:v>
                </c:pt>
                <c:pt idx="93">
                  <c:v>0.27298464838546294</c:v>
                </c:pt>
                <c:pt idx="94">
                  <c:v>0.19425942398461005</c:v>
                </c:pt>
                <c:pt idx="95">
                  <c:v>0.13828199813584494</c:v>
                </c:pt>
                <c:pt idx="96">
                  <c:v>-5.1729025063947359E-2</c:v>
                </c:pt>
                <c:pt idx="97">
                  <c:v>-0.18609714886426995</c:v>
                </c:pt>
                <c:pt idx="98">
                  <c:v>-0.25813184427921471</c:v>
                </c:pt>
                <c:pt idx="99">
                  <c:v>-0.27485816674398517</c:v>
                </c:pt>
                <c:pt idx="100">
                  <c:v>-0.21966130261024266</c:v>
                </c:pt>
                <c:pt idx="101">
                  <c:v>-0.17929511106192997</c:v>
                </c:pt>
                <c:pt idx="102">
                  <c:v>-5.2398077962538175E-2</c:v>
                </c:pt>
                <c:pt idx="103">
                  <c:v>9.1559804050919485E-2</c:v>
                </c:pt>
                <c:pt idx="104">
                  <c:v>0.20964764065219885</c:v>
                </c:pt>
                <c:pt idx="105">
                  <c:v>0.19202924765597398</c:v>
                </c:pt>
                <c:pt idx="106">
                  <c:v>0.26183376674228265</c:v>
                </c:pt>
                <c:pt idx="107">
                  <c:v>0.32951961831638704</c:v>
                </c:pt>
                <c:pt idx="108">
                  <c:v>0.21053971118365328</c:v>
                </c:pt>
                <c:pt idx="109">
                  <c:v>0.13426768074430004</c:v>
                </c:pt>
                <c:pt idx="110">
                  <c:v>-2.976178822688217E-2</c:v>
                </c:pt>
                <c:pt idx="111">
                  <c:v>-0.17260458207602181</c:v>
                </c:pt>
                <c:pt idx="112">
                  <c:v>-0.18843883400933784</c:v>
                </c:pt>
                <c:pt idx="113">
                  <c:v>-0.23025464017126396</c:v>
                </c:pt>
                <c:pt idx="114">
                  <c:v>-0.1801871815933844</c:v>
                </c:pt>
                <c:pt idx="115">
                  <c:v>-0.11763073557514293</c:v>
                </c:pt>
                <c:pt idx="116">
                  <c:v>-9.7559148617418393E-2</c:v>
                </c:pt>
                <c:pt idx="117">
                  <c:v>2.9226375665541614E-2</c:v>
                </c:pt>
                <c:pt idx="118">
                  <c:v>0.1180989023616886</c:v>
                </c:pt>
                <c:pt idx="119">
                  <c:v>0.17106559016679501</c:v>
                </c:pt>
                <c:pt idx="120">
                  <c:v>0.28134780961784817</c:v>
                </c:pt>
                <c:pt idx="121">
                  <c:v>0.30186543184129994</c:v>
                </c:pt>
                <c:pt idx="122">
                  <c:v>0.30587974923284483</c:v>
                </c:pt>
                <c:pt idx="123">
                  <c:v>0.25124042918126138</c:v>
                </c:pt>
                <c:pt idx="124">
                  <c:v>0.22949620997705977</c:v>
                </c:pt>
                <c:pt idx="125">
                  <c:v>0.14385743895743508</c:v>
                </c:pt>
                <c:pt idx="126">
                  <c:v>0.23863993292446764</c:v>
                </c:pt>
                <c:pt idx="127">
                  <c:v>7.0373128928876913E-2</c:v>
                </c:pt>
                <c:pt idx="128">
                  <c:v>4.7959856826084515E-2</c:v>
                </c:pt>
                <c:pt idx="129">
                  <c:v>-5.7862009967696526E-2</c:v>
                </c:pt>
                <c:pt idx="130">
                  <c:v>-0.19825160985533649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573248"/>
        <c:axId val="9085744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Sheet2!$B$3:$B$35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42.116666666666596</c:v>
                      </c:pt>
                      <c:pt idx="1">
                        <c:v>40.564999999999891</c:v>
                      </c:pt>
                      <c:pt idx="2">
                        <c:v>39.899999999999899</c:v>
                      </c:pt>
                      <c:pt idx="3">
                        <c:v>37.904999999999895</c:v>
                      </c:pt>
                      <c:pt idx="4">
                        <c:v>36.353333333333197</c:v>
                      </c:pt>
                      <c:pt idx="5">
                        <c:v>35.244999999999898</c:v>
                      </c:pt>
                      <c:pt idx="6">
                        <c:v>34.247499999999896</c:v>
                      </c:pt>
                      <c:pt idx="7">
                        <c:v>33.249999999999893</c:v>
                      </c:pt>
                      <c:pt idx="8">
                        <c:v>31.919999999999895</c:v>
                      </c:pt>
                      <c:pt idx="9">
                        <c:v>30.589999999999897</c:v>
                      </c:pt>
                      <c:pt idx="10">
                        <c:v>29.259999999999899</c:v>
                      </c:pt>
                      <c:pt idx="11">
                        <c:v>27.486666666666594</c:v>
                      </c:pt>
                      <c:pt idx="12">
                        <c:v>26.267499999999892</c:v>
                      </c:pt>
                      <c:pt idx="13">
                        <c:v>25.269999999999897</c:v>
                      </c:pt>
                      <c:pt idx="14">
                        <c:v>23.607499999999895</c:v>
                      </c:pt>
                      <c:pt idx="15">
                        <c:v>22.166666666666593</c:v>
                      </c:pt>
                      <c:pt idx="16">
                        <c:v>21.279999999999895</c:v>
                      </c:pt>
                      <c:pt idx="17">
                        <c:v>19.506666666666597</c:v>
                      </c:pt>
                      <c:pt idx="18">
                        <c:v>18.353999999999893</c:v>
                      </c:pt>
                      <c:pt idx="19">
                        <c:v>16.846666666666593</c:v>
                      </c:pt>
                      <c:pt idx="20">
                        <c:v>15.627499999999891</c:v>
                      </c:pt>
                      <c:pt idx="21">
                        <c:v>14.629999999999896</c:v>
                      </c:pt>
                      <c:pt idx="22">
                        <c:v>13.033999999999892</c:v>
                      </c:pt>
                      <c:pt idx="23">
                        <c:v>11.437999999999896</c:v>
                      </c:pt>
                      <c:pt idx="24">
                        <c:v>10.639999999999894</c:v>
                      </c:pt>
                      <c:pt idx="25">
                        <c:v>8.8666666666665961</c:v>
                      </c:pt>
                      <c:pt idx="26">
                        <c:v>7.9799999999999969</c:v>
                      </c:pt>
                      <c:pt idx="27">
                        <c:v>6.3839999999999932</c:v>
                      </c:pt>
                      <c:pt idx="28">
                        <c:v>4.9399999999999906</c:v>
                      </c:pt>
                      <c:pt idx="29">
                        <c:v>3.3249999999999957</c:v>
                      </c:pt>
                      <c:pt idx="30">
                        <c:v>2.2972727272726914</c:v>
                      </c:pt>
                      <c:pt idx="31">
                        <c:v>1.3299999999999912</c:v>
                      </c:pt>
                      <c:pt idx="32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Sheet2!$C$3:$C$35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-6.1430292093514222E-2</c:v>
                      </c:pt>
                      <c:pt idx="1">
                        <c:v>6.3236564677241522E-2</c:v>
                      </c:pt>
                      <c:pt idx="2">
                        <c:v>-6.4329521320741101E-2</c:v>
                      </c:pt>
                      <c:pt idx="3">
                        <c:v>0.22659698074983292</c:v>
                      </c:pt>
                      <c:pt idx="4">
                        <c:v>-0.10280006298971313</c:v>
                      </c:pt>
                      <c:pt idx="5">
                        <c:v>0.14307687724241247</c:v>
                      </c:pt>
                      <c:pt idx="6">
                        <c:v>-0.17739946118258934</c:v>
                      </c:pt>
                      <c:pt idx="7">
                        <c:v>0.20373767338131329</c:v>
                      </c:pt>
                      <c:pt idx="8">
                        <c:v>-0.13580667265352681</c:v>
                      </c:pt>
                      <c:pt idx="9">
                        <c:v>0.12980732808702791</c:v>
                      </c:pt>
                      <c:pt idx="10">
                        <c:v>-0.14428134270234383</c:v>
                      </c:pt>
                      <c:pt idx="11">
                        <c:v>0.15311267072127474</c:v>
                      </c:pt>
                      <c:pt idx="12">
                        <c:v>-0.1831979196370431</c:v>
                      </c:pt>
                      <c:pt idx="13">
                        <c:v>0.26417545188735053</c:v>
                      </c:pt>
                      <c:pt idx="14">
                        <c:v>-0.28377887205852936</c:v>
                      </c:pt>
                      <c:pt idx="15">
                        <c:v>0.23049978932494603</c:v>
                      </c:pt>
                      <c:pt idx="16">
                        <c:v>-0.23382292229708165</c:v>
                      </c:pt>
                      <c:pt idx="17">
                        <c:v>0.21065122000008507</c:v>
                      </c:pt>
                      <c:pt idx="18">
                        <c:v>-0.25021471831255671</c:v>
                      </c:pt>
                      <c:pt idx="19">
                        <c:v>0.2607186785779646</c:v>
                      </c:pt>
                      <c:pt idx="20">
                        <c:v>-0.23538404572712687</c:v>
                      </c:pt>
                      <c:pt idx="21">
                        <c:v>0.3005273260441183</c:v>
                      </c:pt>
                      <c:pt idx="22">
                        <c:v>-0.26772160249234978</c:v>
                      </c:pt>
                      <c:pt idx="23">
                        <c:v>0.20518728799492672</c:v>
                      </c:pt>
                      <c:pt idx="24">
                        <c:v>-0.27686532543975761</c:v>
                      </c:pt>
                      <c:pt idx="25">
                        <c:v>0.30822143437791272</c:v>
                      </c:pt>
                      <c:pt idx="26">
                        <c:v>-0.21631603811728858</c:v>
                      </c:pt>
                      <c:pt idx="27">
                        <c:v>0.27298464838546294</c:v>
                      </c:pt>
                      <c:pt idx="28">
                        <c:v>-0.27485816674398517</c:v>
                      </c:pt>
                      <c:pt idx="29">
                        <c:v>0.32951961831638704</c:v>
                      </c:pt>
                      <c:pt idx="30">
                        <c:v>-0.23025464017126396</c:v>
                      </c:pt>
                      <c:pt idx="31">
                        <c:v>0.30186543184129994</c:v>
                      </c:pt>
                      <c:pt idx="32">
                        <c:v>-0.19825160985533649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2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Sheet2!$B$3:$B$35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42.116666666666596</c:v>
                      </c:pt>
                      <c:pt idx="1">
                        <c:v>40.564999999999891</c:v>
                      </c:pt>
                      <c:pt idx="2">
                        <c:v>39.899999999999899</c:v>
                      </c:pt>
                      <c:pt idx="3">
                        <c:v>37.904999999999895</c:v>
                      </c:pt>
                      <c:pt idx="4">
                        <c:v>36.353333333333197</c:v>
                      </c:pt>
                      <c:pt idx="5">
                        <c:v>35.244999999999898</c:v>
                      </c:pt>
                      <c:pt idx="6">
                        <c:v>34.247499999999896</c:v>
                      </c:pt>
                      <c:pt idx="7">
                        <c:v>33.249999999999893</c:v>
                      </c:pt>
                      <c:pt idx="8">
                        <c:v>31.919999999999895</c:v>
                      </c:pt>
                      <c:pt idx="9">
                        <c:v>30.589999999999897</c:v>
                      </c:pt>
                      <c:pt idx="10">
                        <c:v>29.259999999999899</c:v>
                      </c:pt>
                      <c:pt idx="11">
                        <c:v>27.486666666666594</c:v>
                      </c:pt>
                      <c:pt idx="12">
                        <c:v>26.267499999999892</c:v>
                      </c:pt>
                      <c:pt idx="13">
                        <c:v>25.269999999999897</c:v>
                      </c:pt>
                      <c:pt idx="14">
                        <c:v>23.607499999999895</c:v>
                      </c:pt>
                      <c:pt idx="15">
                        <c:v>22.166666666666593</c:v>
                      </c:pt>
                      <c:pt idx="16">
                        <c:v>21.279999999999895</c:v>
                      </c:pt>
                      <c:pt idx="17">
                        <c:v>19.506666666666597</c:v>
                      </c:pt>
                      <c:pt idx="18">
                        <c:v>18.353999999999893</c:v>
                      </c:pt>
                      <c:pt idx="19">
                        <c:v>16.846666666666593</c:v>
                      </c:pt>
                      <c:pt idx="20">
                        <c:v>15.627499999999891</c:v>
                      </c:pt>
                      <c:pt idx="21">
                        <c:v>14.629999999999896</c:v>
                      </c:pt>
                      <c:pt idx="22">
                        <c:v>13.033999999999892</c:v>
                      </c:pt>
                      <c:pt idx="23">
                        <c:v>11.437999999999896</c:v>
                      </c:pt>
                      <c:pt idx="24">
                        <c:v>10.639999999999894</c:v>
                      </c:pt>
                      <c:pt idx="25">
                        <c:v>8.8666666666665961</c:v>
                      </c:pt>
                      <c:pt idx="26">
                        <c:v>7.9799999999999969</c:v>
                      </c:pt>
                      <c:pt idx="27">
                        <c:v>6.3839999999999932</c:v>
                      </c:pt>
                      <c:pt idx="28">
                        <c:v>4.9399999999999906</c:v>
                      </c:pt>
                      <c:pt idx="29">
                        <c:v>3.3249999999999957</c:v>
                      </c:pt>
                      <c:pt idx="30">
                        <c:v>2.2972727272726914</c:v>
                      </c:pt>
                      <c:pt idx="31">
                        <c:v>1.3299999999999912</c:v>
                      </c:pt>
                      <c:pt idx="32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Sheet2!$G$3:$G$35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-0.1054435074969472</c:v>
                      </c:pt>
                      <c:pt idx="1">
                        <c:v>8.72079652889097E-2</c:v>
                      </c:pt>
                      <c:pt idx="2">
                        <c:v>-9.3326363507530929E-2</c:v>
                      </c:pt>
                      <c:pt idx="3">
                        <c:v>2.3176085124654897E-2</c:v>
                      </c:pt>
                      <c:pt idx="4">
                        <c:v>-9.1881199545490455E-2</c:v>
                      </c:pt>
                      <c:pt idx="5">
                        <c:v>2.2620252831562406E-2</c:v>
                      </c:pt>
                      <c:pt idx="6">
                        <c:v>-0.142461938216907</c:v>
                      </c:pt>
                      <c:pt idx="7">
                        <c:v>0.15891033109784086</c:v>
                      </c:pt>
                      <c:pt idx="8">
                        <c:v>-0.20704965067425429</c:v>
                      </c:pt>
                      <c:pt idx="9">
                        <c:v>0.11677824328143015</c:v>
                      </c:pt>
                      <c:pt idx="10">
                        <c:v>-0.20349232399846237</c:v>
                      </c:pt>
                      <c:pt idx="11">
                        <c:v>0.16180065902192181</c:v>
                      </c:pt>
                      <c:pt idx="12">
                        <c:v>-0.18114786581614428</c:v>
                      </c:pt>
                      <c:pt idx="13">
                        <c:v>9.5323116768060046E-2</c:v>
                      </c:pt>
                      <c:pt idx="14">
                        <c:v>-0.16947538766120201</c:v>
                      </c:pt>
                      <c:pt idx="15">
                        <c:v>0.18592378054213585</c:v>
                      </c:pt>
                      <c:pt idx="16">
                        <c:v>-0.18804018625049115</c:v>
                      </c:pt>
                      <c:pt idx="17">
                        <c:v>0.20693424122103196</c:v>
                      </c:pt>
                      <c:pt idx="18">
                        <c:v>-0.22061195862571106</c:v>
                      </c:pt>
                      <c:pt idx="19">
                        <c:v>0.17914262656640748</c:v>
                      </c:pt>
                      <c:pt idx="20">
                        <c:v>-0.22150129029465904</c:v>
                      </c:pt>
                      <c:pt idx="21">
                        <c:v>0.20482207850728051</c:v>
                      </c:pt>
                      <c:pt idx="22">
                        <c:v>-0.18114786581614428</c:v>
                      </c:pt>
                      <c:pt idx="23">
                        <c:v>0.25618098238902653</c:v>
                      </c:pt>
                      <c:pt idx="24">
                        <c:v>-0.22894944302209841</c:v>
                      </c:pt>
                      <c:pt idx="25">
                        <c:v>0.20493324496589901</c:v>
                      </c:pt>
                      <c:pt idx="26">
                        <c:v>-0.23817625908743373</c:v>
                      </c:pt>
                      <c:pt idx="27">
                        <c:v>0.27096612138528675</c:v>
                      </c:pt>
                      <c:pt idx="28">
                        <c:v>-0.2497375707837575</c:v>
                      </c:pt>
                      <c:pt idx="29">
                        <c:v>0.19859675682464462</c:v>
                      </c:pt>
                      <c:pt idx="30">
                        <c:v>-0.25774155580428937</c:v>
                      </c:pt>
                      <c:pt idx="31">
                        <c:v>0.20526674434175449</c:v>
                      </c:pt>
                      <c:pt idx="32">
                        <c:v>-0.3405605674750703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90857324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8574424"/>
        <c:crosses val="autoZero"/>
        <c:crossBetween val="midCat"/>
      </c:valAx>
      <c:valAx>
        <c:axId val="9085744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85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0"/>
          <c:order val="0"/>
          <c:tx>
            <c:v>変化後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強!$B:$B</c:f>
              <c:numCache>
                <c:formatCode>General</c:formatCode>
                <c:ptCount val="1048576"/>
                <c:pt idx="0">
                  <c:v>42.559999999999896</c:v>
                </c:pt>
                <c:pt idx="1">
                  <c:v>42.116666666666596</c:v>
                </c:pt>
                <c:pt idx="2">
                  <c:v>41.673333333333197</c:v>
                </c:pt>
                <c:pt idx="3">
                  <c:v>39.899999999999899</c:v>
                </c:pt>
                <c:pt idx="4">
                  <c:v>37.904999999999895</c:v>
                </c:pt>
                <c:pt idx="5">
                  <c:v>36.796666666666596</c:v>
                </c:pt>
                <c:pt idx="6">
                  <c:v>36.353333333333197</c:v>
                </c:pt>
                <c:pt idx="7">
                  <c:v>34.247499999999896</c:v>
                </c:pt>
                <c:pt idx="8">
                  <c:v>33.582499999999897</c:v>
                </c:pt>
                <c:pt idx="9">
                  <c:v>31.919999999999895</c:v>
                </c:pt>
                <c:pt idx="10">
                  <c:v>30.589999999999897</c:v>
                </c:pt>
                <c:pt idx="11">
                  <c:v>28.816666666666592</c:v>
                </c:pt>
                <c:pt idx="12">
                  <c:v>27.929999999999893</c:v>
                </c:pt>
                <c:pt idx="13">
                  <c:v>26.267499999999892</c:v>
                </c:pt>
                <c:pt idx="14">
                  <c:v>25.269999999999897</c:v>
                </c:pt>
                <c:pt idx="15">
                  <c:v>23.607499999999895</c:v>
                </c:pt>
                <c:pt idx="16">
                  <c:v>22.609999999999893</c:v>
                </c:pt>
                <c:pt idx="17">
                  <c:v>21.279999999999895</c:v>
                </c:pt>
                <c:pt idx="18">
                  <c:v>19.506666666666597</c:v>
                </c:pt>
                <c:pt idx="19">
                  <c:v>18.353999999999893</c:v>
                </c:pt>
                <c:pt idx="20">
                  <c:v>17.289999999999893</c:v>
                </c:pt>
                <c:pt idx="21">
                  <c:v>15.959999999999894</c:v>
                </c:pt>
                <c:pt idx="22">
                  <c:v>14.629999999999896</c:v>
                </c:pt>
                <c:pt idx="23">
                  <c:v>13.033999999999892</c:v>
                </c:pt>
                <c:pt idx="24">
                  <c:v>11.703999999999894</c:v>
                </c:pt>
                <c:pt idx="25">
                  <c:v>10.639999999999894</c:v>
                </c:pt>
                <c:pt idx="26">
                  <c:v>9.0883333333332956</c:v>
                </c:pt>
                <c:pt idx="27">
                  <c:v>7.9799999999999969</c:v>
                </c:pt>
                <c:pt idx="28">
                  <c:v>6.6499999999999915</c:v>
                </c:pt>
                <c:pt idx="29">
                  <c:v>5.1299999999999955</c:v>
                </c:pt>
                <c:pt idx="30">
                  <c:v>3.7683333333332953</c:v>
                </c:pt>
                <c:pt idx="31">
                  <c:v>2.6599999999999966</c:v>
                </c:pt>
                <c:pt idx="32">
                  <c:v>1.1822222222221868</c:v>
                </c:pt>
                <c:pt idx="33">
                  <c:v>0.14777777777769785</c:v>
                </c:pt>
                <c:pt idx="34">
                  <c:v>41.229999999999897</c:v>
                </c:pt>
                <c:pt idx="35">
                  <c:v>40.564999999999891</c:v>
                </c:pt>
                <c:pt idx="36">
                  <c:v>39.456666666666599</c:v>
                </c:pt>
                <c:pt idx="37">
                  <c:v>39.0133333333332</c:v>
                </c:pt>
                <c:pt idx="38">
                  <c:v>38.569999999999894</c:v>
                </c:pt>
                <c:pt idx="39">
                  <c:v>37.239999999999895</c:v>
                </c:pt>
                <c:pt idx="40">
                  <c:v>35.90999999999989</c:v>
                </c:pt>
                <c:pt idx="41">
                  <c:v>35.244999999999898</c:v>
                </c:pt>
                <c:pt idx="42">
                  <c:v>34.579999999999892</c:v>
                </c:pt>
                <c:pt idx="43">
                  <c:v>33.9149999999999</c:v>
                </c:pt>
                <c:pt idx="44">
                  <c:v>33.249999999999893</c:v>
                </c:pt>
                <c:pt idx="45">
                  <c:v>32.584999999999894</c:v>
                </c:pt>
                <c:pt idx="46">
                  <c:v>31.476666666666596</c:v>
                </c:pt>
                <c:pt idx="47">
                  <c:v>31.033333333333296</c:v>
                </c:pt>
                <c:pt idx="48">
                  <c:v>29.924999999999898</c:v>
                </c:pt>
                <c:pt idx="49">
                  <c:v>29.259999999999899</c:v>
                </c:pt>
                <c:pt idx="50">
                  <c:v>28.373333333333292</c:v>
                </c:pt>
                <c:pt idx="51">
                  <c:v>27.486666666666594</c:v>
                </c:pt>
                <c:pt idx="52">
                  <c:v>27.043333333333294</c:v>
                </c:pt>
                <c:pt idx="53">
                  <c:v>26.599999999999895</c:v>
                </c:pt>
                <c:pt idx="54">
                  <c:v>25.934999999999896</c:v>
                </c:pt>
                <c:pt idx="55">
                  <c:v>25.602499999999893</c:v>
                </c:pt>
                <c:pt idx="56">
                  <c:v>24.604999999999897</c:v>
                </c:pt>
                <c:pt idx="57">
                  <c:v>23.939999999999898</c:v>
                </c:pt>
                <c:pt idx="58">
                  <c:v>23.274999999999892</c:v>
                </c:pt>
                <c:pt idx="59">
                  <c:v>22.942499999999896</c:v>
                </c:pt>
                <c:pt idx="60">
                  <c:v>22.166666666666593</c:v>
                </c:pt>
                <c:pt idx="61">
                  <c:v>21.723333333333294</c:v>
                </c:pt>
                <c:pt idx="62">
                  <c:v>20.836666666666595</c:v>
                </c:pt>
                <c:pt idx="63">
                  <c:v>20.393333333333295</c:v>
                </c:pt>
                <c:pt idx="64">
                  <c:v>19.949999999999896</c:v>
                </c:pt>
                <c:pt idx="65">
                  <c:v>19.063333333333297</c:v>
                </c:pt>
                <c:pt idx="66">
                  <c:v>18.619999999999898</c:v>
                </c:pt>
                <c:pt idx="67">
                  <c:v>18.087999999999894</c:v>
                </c:pt>
                <c:pt idx="68">
                  <c:v>17.821999999999896</c:v>
                </c:pt>
                <c:pt idx="69">
                  <c:v>17.555999999999898</c:v>
                </c:pt>
                <c:pt idx="70">
                  <c:v>16.957499999999893</c:v>
                </c:pt>
                <c:pt idx="71">
                  <c:v>16.624999999999893</c:v>
                </c:pt>
                <c:pt idx="72">
                  <c:v>16.292499999999894</c:v>
                </c:pt>
                <c:pt idx="73">
                  <c:v>15.627499999999891</c:v>
                </c:pt>
                <c:pt idx="74">
                  <c:v>15.294999999999895</c:v>
                </c:pt>
                <c:pt idx="75">
                  <c:v>14.962499999999892</c:v>
                </c:pt>
                <c:pt idx="76">
                  <c:v>14.186666666666596</c:v>
                </c:pt>
                <c:pt idx="77">
                  <c:v>13.743333333333297</c:v>
                </c:pt>
                <c:pt idx="78">
                  <c:v>13.299999999999891</c:v>
                </c:pt>
                <c:pt idx="79">
                  <c:v>12.767999999999894</c:v>
                </c:pt>
                <c:pt idx="80">
                  <c:v>12.501999999999896</c:v>
                </c:pt>
                <c:pt idx="81">
                  <c:v>12.235999999999891</c:v>
                </c:pt>
                <c:pt idx="82">
                  <c:v>11.969999999999892</c:v>
                </c:pt>
                <c:pt idx="83">
                  <c:v>11.437999999999896</c:v>
                </c:pt>
                <c:pt idx="84">
                  <c:v>11.17199999999989</c:v>
                </c:pt>
                <c:pt idx="85">
                  <c:v>10.905999999999892</c:v>
                </c:pt>
                <c:pt idx="86">
                  <c:v>10.307499999999891</c:v>
                </c:pt>
                <c:pt idx="87">
                  <c:v>9.9749999999999943</c:v>
                </c:pt>
                <c:pt idx="88">
                  <c:v>9.6424999999998917</c:v>
                </c:pt>
                <c:pt idx="89">
                  <c:v>9.3099999999999952</c:v>
                </c:pt>
                <c:pt idx="90">
                  <c:v>8.8666666666665961</c:v>
                </c:pt>
                <c:pt idx="91">
                  <c:v>8.644999999999996</c:v>
                </c:pt>
                <c:pt idx="92">
                  <c:v>8.4233333333332965</c:v>
                </c:pt>
                <c:pt idx="93">
                  <c:v>8.2016666666665969</c:v>
                </c:pt>
                <c:pt idx="94">
                  <c:v>7.7139999999999915</c:v>
                </c:pt>
                <c:pt idx="95">
                  <c:v>7.4479999999998938</c:v>
                </c:pt>
                <c:pt idx="96">
                  <c:v>7.1819999999999951</c:v>
                </c:pt>
                <c:pt idx="97">
                  <c:v>6.9159999999999968</c:v>
                </c:pt>
                <c:pt idx="98">
                  <c:v>6.3839999999999932</c:v>
                </c:pt>
                <c:pt idx="99">
                  <c:v>6.117999999999995</c:v>
                </c:pt>
                <c:pt idx="100">
                  <c:v>5.8519999999999968</c:v>
                </c:pt>
                <c:pt idx="101">
                  <c:v>5.5859999999999914</c:v>
                </c:pt>
                <c:pt idx="102">
                  <c:v>5.3199999999999932</c:v>
                </c:pt>
                <c:pt idx="103">
                  <c:v>4.9399999999999906</c:v>
                </c:pt>
                <c:pt idx="104">
                  <c:v>4.7499999999999929</c:v>
                </c:pt>
                <c:pt idx="105">
                  <c:v>4.5599999999999952</c:v>
                </c:pt>
                <c:pt idx="106">
                  <c:v>4.3699999999999903</c:v>
                </c:pt>
                <c:pt idx="107">
                  <c:v>4.1799999999999926</c:v>
                </c:pt>
                <c:pt idx="108">
                  <c:v>3.9899999999999949</c:v>
                </c:pt>
                <c:pt idx="109">
                  <c:v>3.5466666666665958</c:v>
                </c:pt>
                <c:pt idx="110">
                  <c:v>3.3249999999999957</c:v>
                </c:pt>
                <c:pt idx="111">
                  <c:v>3.1033333333332962</c:v>
                </c:pt>
                <c:pt idx="112">
                  <c:v>2.8816666666665967</c:v>
                </c:pt>
                <c:pt idx="113">
                  <c:v>2.5390909090908949</c:v>
                </c:pt>
                <c:pt idx="114">
                  <c:v>2.4181818181818002</c:v>
                </c:pt>
                <c:pt idx="115">
                  <c:v>2.2972727272726914</c:v>
                </c:pt>
                <c:pt idx="116">
                  <c:v>2.1763636363635968</c:v>
                </c:pt>
                <c:pt idx="117">
                  <c:v>2.0554545454544879</c:v>
                </c:pt>
                <c:pt idx="118">
                  <c:v>1.9345454545453933</c:v>
                </c:pt>
                <c:pt idx="119">
                  <c:v>1.8136363636362987</c:v>
                </c:pt>
                <c:pt idx="120">
                  <c:v>1.6927272727271898</c:v>
                </c:pt>
                <c:pt idx="121">
                  <c:v>1.5718181818180952</c:v>
                </c:pt>
                <c:pt idx="122">
                  <c:v>1.4509090909089863</c:v>
                </c:pt>
                <c:pt idx="123">
                  <c:v>1.3299999999999912</c:v>
                </c:pt>
                <c:pt idx="124">
                  <c:v>1.0344444444443965</c:v>
                </c:pt>
                <c:pt idx="125">
                  <c:v>0.88666666666659211</c:v>
                </c:pt>
                <c:pt idx="126">
                  <c:v>0.73888888888878768</c:v>
                </c:pt>
                <c:pt idx="127">
                  <c:v>0.59111111111109693</c:v>
                </c:pt>
                <c:pt idx="128">
                  <c:v>0.4433333333332925</c:v>
                </c:pt>
                <c:pt idx="129">
                  <c:v>0.29555555555548807</c:v>
                </c:pt>
                <c:pt idx="130">
                  <c:v>0</c:v>
                </c:pt>
              </c:numCache>
            </c:numRef>
          </c:xVal>
          <c:yVal>
            <c:numRef>
              <c:f>強!$I:$I</c:f>
              <c:numCache>
                <c:formatCode>General</c:formatCode>
                <c:ptCount val="1048576"/>
                <c:pt idx="0">
                  <c:v>-0.11322515960024206</c:v>
                </c:pt>
                <c:pt idx="1">
                  <c:v>-0.1054435074969472</c:v>
                </c:pt>
                <c:pt idx="2">
                  <c:v>8.72079652889097E-2</c:v>
                </c:pt>
                <c:pt idx="3">
                  <c:v>-9.3326363507530929E-2</c:v>
                </c:pt>
                <c:pt idx="4">
                  <c:v>2.3176085124654897E-2</c:v>
                </c:pt>
                <c:pt idx="5">
                  <c:v>-9.1881199545490455E-2</c:v>
                </c:pt>
                <c:pt idx="6">
                  <c:v>2.2620252831562406E-2</c:v>
                </c:pt>
                <c:pt idx="7">
                  <c:v>-0.142461938216907</c:v>
                </c:pt>
                <c:pt idx="8">
                  <c:v>0.15891033109784086</c:v>
                </c:pt>
                <c:pt idx="9">
                  <c:v>-0.20704965067425429</c:v>
                </c:pt>
                <c:pt idx="10">
                  <c:v>0.11677824328143015</c:v>
                </c:pt>
                <c:pt idx="11">
                  <c:v>-0.20349232399846237</c:v>
                </c:pt>
                <c:pt idx="12">
                  <c:v>0.16180065902192181</c:v>
                </c:pt>
                <c:pt idx="13">
                  <c:v>-0.18114786581614428</c:v>
                </c:pt>
                <c:pt idx="14">
                  <c:v>9.5323116768060046E-2</c:v>
                </c:pt>
                <c:pt idx="15">
                  <c:v>-0.16947538766120201</c:v>
                </c:pt>
                <c:pt idx="16">
                  <c:v>0.18592378054213585</c:v>
                </c:pt>
                <c:pt idx="17">
                  <c:v>-0.18804018625049115</c:v>
                </c:pt>
                <c:pt idx="18">
                  <c:v>0.20693424122103196</c:v>
                </c:pt>
                <c:pt idx="19">
                  <c:v>-0.22061195862571106</c:v>
                </c:pt>
                <c:pt idx="20">
                  <c:v>0.17914262656640748</c:v>
                </c:pt>
                <c:pt idx="21">
                  <c:v>-0.22150129029465904</c:v>
                </c:pt>
                <c:pt idx="22">
                  <c:v>0.20482207850728051</c:v>
                </c:pt>
                <c:pt idx="23">
                  <c:v>-0.18114786581614428</c:v>
                </c:pt>
                <c:pt idx="24">
                  <c:v>0.25618098238902653</c:v>
                </c:pt>
                <c:pt idx="25">
                  <c:v>-0.22894944302209841</c:v>
                </c:pt>
                <c:pt idx="26">
                  <c:v>0.20493324496589901</c:v>
                </c:pt>
                <c:pt idx="27">
                  <c:v>-0.23817625908743373</c:v>
                </c:pt>
                <c:pt idx="28">
                  <c:v>0.27096612138528675</c:v>
                </c:pt>
                <c:pt idx="29">
                  <c:v>-0.2497375707837575</c:v>
                </c:pt>
                <c:pt idx="30">
                  <c:v>0.19859675682464462</c:v>
                </c:pt>
                <c:pt idx="31">
                  <c:v>-0.25774155580428937</c:v>
                </c:pt>
                <c:pt idx="32">
                  <c:v>0.20526674434175449</c:v>
                </c:pt>
                <c:pt idx="33">
                  <c:v>-0.3405605674750703</c:v>
                </c:pt>
                <c:pt idx="34">
                  <c:v>7.5090821299493432E-2</c:v>
                </c:pt>
                <c:pt idx="35">
                  <c:v>3.4070398069267691E-2</c:v>
                </c:pt>
                <c:pt idx="36">
                  <c:v>-4.6414117970524804E-2</c:v>
                </c:pt>
                <c:pt idx="37">
                  <c:v>-7.8393568299060228E-3</c:v>
                </c:pt>
                <c:pt idx="38">
                  <c:v>2.30649186660364E-2</c:v>
                </c:pt>
                <c:pt idx="39">
                  <c:v>-8.8879705162791006E-2</c:v>
                </c:pt>
                <c:pt idx="40">
                  <c:v>-5.7271941161545631E-3</c:v>
                </c:pt>
                <c:pt idx="41">
                  <c:v>1.1392440511094117E-2</c:v>
                </c:pt>
                <c:pt idx="42">
                  <c:v>-0.10410950999352522</c:v>
                </c:pt>
                <c:pt idx="43">
                  <c:v>-1.3175346843593923E-2</c:v>
                </c:pt>
                <c:pt idx="44">
                  <c:v>0.10021444094727396</c:v>
                </c:pt>
                <c:pt idx="45">
                  <c:v>-3.1740145432883074E-2</c:v>
                </c:pt>
                <c:pt idx="46">
                  <c:v>-9.7773021852270839E-2</c:v>
                </c:pt>
                <c:pt idx="47">
                  <c:v>3.6293727241637652E-2</c:v>
                </c:pt>
                <c:pt idx="48">
                  <c:v>-1.0285018919512978E-2</c:v>
                </c:pt>
                <c:pt idx="49">
                  <c:v>-0.11467032356228253</c:v>
                </c:pt>
                <c:pt idx="50">
                  <c:v>4.5187043931117485E-2</c:v>
                </c:pt>
                <c:pt idx="51">
                  <c:v>8.1538475899366303E-2</c:v>
                </c:pt>
                <c:pt idx="52">
                  <c:v>3.2514067648608723E-2</c:v>
                </c:pt>
                <c:pt idx="53">
                  <c:v>-0.15491258158217877</c:v>
                </c:pt>
                <c:pt idx="54">
                  <c:v>-3.7076135446570978E-2</c:v>
                </c:pt>
                <c:pt idx="55">
                  <c:v>9.0654125506083136E-2</c:v>
                </c:pt>
                <c:pt idx="56">
                  <c:v>7.6869484637389393E-2</c:v>
                </c:pt>
                <c:pt idx="57">
                  <c:v>-0.11333632605886056</c:v>
                </c:pt>
                <c:pt idx="58">
                  <c:v>-2.3922003575996254E-3</c:v>
                </c:pt>
                <c:pt idx="59">
                  <c:v>8.9431294461279662E-2</c:v>
                </c:pt>
                <c:pt idx="60">
                  <c:v>6.6864503361724587E-2</c:v>
                </c:pt>
                <c:pt idx="61">
                  <c:v>-8.532237848699907E-2</c:v>
                </c:pt>
                <c:pt idx="62">
                  <c:v>-1.4175844971160406E-2</c:v>
                </c:pt>
                <c:pt idx="63">
                  <c:v>0.1301182183156499</c:v>
                </c:pt>
                <c:pt idx="64">
                  <c:v>0.13267504686387535</c:v>
                </c:pt>
                <c:pt idx="65">
                  <c:v>0.11333208306425671</c:v>
                </c:pt>
                <c:pt idx="66">
                  <c:v>-6.5757081770143444E-2</c:v>
                </c:pt>
                <c:pt idx="67">
                  <c:v>-9.0658368500686981E-2</c:v>
                </c:pt>
                <c:pt idx="68">
                  <c:v>2.4398916169458374E-2</c:v>
                </c:pt>
                <c:pt idx="69">
                  <c:v>0.14023436604993322</c:v>
                </c:pt>
                <c:pt idx="70">
                  <c:v>0.13667703937414127</c:v>
                </c:pt>
                <c:pt idx="71">
                  <c:v>-4.1300460874073901E-2</c:v>
                </c:pt>
                <c:pt idx="72">
                  <c:v>-0.21094047672590174</c:v>
                </c:pt>
                <c:pt idx="73">
                  <c:v>-7.5650896587189764E-2</c:v>
                </c:pt>
                <c:pt idx="74">
                  <c:v>6.3640676061788137E-2</c:v>
                </c:pt>
                <c:pt idx="75">
                  <c:v>0.14734901940151707</c:v>
                </c:pt>
                <c:pt idx="76">
                  <c:v>0.11622241098833766</c:v>
                </c:pt>
                <c:pt idx="77">
                  <c:v>7.1533494623701496E-2</c:v>
                </c:pt>
                <c:pt idx="78">
                  <c:v>-0.15013242386158338</c:v>
                </c:pt>
                <c:pt idx="79">
                  <c:v>-8.8101539952461519E-2</c:v>
                </c:pt>
                <c:pt idx="80">
                  <c:v>7.1199995247845996E-2</c:v>
                </c:pt>
                <c:pt idx="81">
                  <c:v>0.12633855872262098</c:v>
                </c:pt>
                <c:pt idx="82">
                  <c:v>0.14968351503250554</c:v>
                </c:pt>
                <c:pt idx="83">
                  <c:v>0.20059775307977759</c:v>
                </c:pt>
                <c:pt idx="84">
                  <c:v>0.11499957994353419</c:v>
                </c:pt>
                <c:pt idx="85">
                  <c:v>-0.18314886207127726</c:v>
                </c:pt>
                <c:pt idx="86">
                  <c:v>-0.17503371059212691</c:v>
                </c:pt>
                <c:pt idx="87">
                  <c:v>-8.3951891229985132E-3</c:v>
                </c:pt>
                <c:pt idx="88">
                  <c:v>6.8087334406528061E-2</c:v>
                </c:pt>
                <c:pt idx="89">
                  <c:v>0.18525678179042487</c:v>
                </c:pt>
                <c:pt idx="90">
                  <c:v>0.16791481424593921</c:v>
                </c:pt>
                <c:pt idx="91">
                  <c:v>9.8435777609377995E-2</c:v>
                </c:pt>
                <c:pt idx="92">
                  <c:v>-9.3326363507530929E-2</c:v>
                </c:pt>
                <c:pt idx="93">
                  <c:v>-0.20460398858464734</c:v>
                </c:pt>
                <c:pt idx="94">
                  <c:v>-0.17914686956101133</c:v>
                </c:pt>
                <c:pt idx="95">
                  <c:v>-1.3286513302212422E-2</c:v>
                </c:pt>
                <c:pt idx="96">
                  <c:v>0.1350095424948638</c:v>
                </c:pt>
                <c:pt idx="97">
                  <c:v>0.18169945511463292</c:v>
                </c:pt>
                <c:pt idx="98">
                  <c:v>0.21538289207603781</c:v>
                </c:pt>
                <c:pt idx="99">
                  <c:v>0.15702050130132639</c:v>
                </c:pt>
                <c:pt idx="100">
                  <c:v>3.9851053917429588E-2</c:v>
                </c:pt>
                <c:pt idx="101">
                  <c:v>-8.3321382231866109E-2</c:v>
                </c:pt>
                <c:pt idx="102">
                  <c:v>-0.22817127781176891</c:v>
                </c:pt>
                <c:pt idx="103">
                  <c:v>-0.12578696942413231</c:v>
                </c:pt>
                <c:pt idx="104">
                  <c:v>-3.7631967739663465E-2</c:v>
                </c:pt>
                <c:pt idx="105">
                  <c:v>3.8331213250362584E-3</c:v>
                </c:pt>
                <c:pt idx="106">
                  <c:v>8.7541464664765201E-2</c:v>
                </c:pt>
                <c:pt idx="107">
                  <c:v>0.19159326993167924</c:v>
                </c:pt>
                <c:pt idx="108">
                  <c:v>0.15279617587382346</c:v>
                </c:pt>
                <c:pt idx="109">
                  <c:v>0.19148210347306074</c:v>
                </c:pt>
                <c:pt idx="110">
                  <c:v>8.8986628626805675E-2</c:v>
                </c:pt>
                <c:pt idx="111">
                  <c:v>-5.2083607360068195E-2</c:v>
                </c:pt>
                <c:pt idx="112">
                  <c:v>-0.10989016584168712</c:v>
                </c:pt>
                <c:pt idx="113">
                  <c:v>-0.23117277219446836</c:v>
                </c:pt>
                <c:pt idx="114">
                  <c:v>-0.24795890744586155</c:v>
                </c:pt>
                <c:pt idx="115">
                  <c:v>-0.21494246923616767</c:v>
                </c:pt>
                <c:pt idx="116">
                  <c:v>-0.10911200063135763</c:v>
                </c:pt>
                <c:pt idx="117">
                  <c:v>-7.8393568299060228E-3</c:v>
                </c:pt>
                <c:pt idx="118">
                  <c:v>1.8507093862677983E-2</c:v>
                </c:pt>
                <c:pt idx="119">
                  <c:v>4.774387247934294E-2</c:v>
                </c:pt>
                <c:pt idx="120">
                  <c:v>0.18681311221108385</c:v>
                </c:pt>
                <c:pt idx="121">
                  <c:v>0.19459476431437869</c:v>
                </c:pt>
                <c:pt idx="122">
                  <c:v>0.18014312469397398</c:v>
                </c:pt>
                <c:pt idx="123">
                  <c:v>0.19037043888687577</c:v>
                </c:pt>
                <c:pt idx="124">
                  <c:v>0.19448359785576019</c:v>
                </c:pt>
                <c:pt idx="125">
                  <c:v>0.13434254374315283</c:v>
                </c:pt>
                <c:pt idx="126">
                  <c:v>-2.8003764384816469E-4</c:v>
                </c:pt>
                <c:pt idx="127">
                  <c:v>-0.11211349501405708</c:v>
                </c:pt>
                <c:pt idx="128">
                  <c:v>-0.16291656660271062</c:v>
                </c:pt>
                <c:pt idx="129">
                  <c:v>-0.26919170104199464</c:v>
                </c:pt>
                <c:pt idx="130">
                  <c:v>-0.25896438684909284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513272"/>
        <c:axId val="908517584"/>
      </c:scatterChart>
      <c:valAx>
        <c:axId val="90851327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8517584"/>
        <c:crosses val="autoZero"/>
        <c:crossBetween val="midCat"/>
      </c:valAx>
      <c:valAx>
        <c:axId val="9085175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8513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0"/>
          <c:order val="0"/>
          <c:tx>
            <c:v>測定1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Sheet2!$B$3:$B$35</c:f>
              <c:numCache>
                <c:formatCode>General</c:formatCode>
                <c:ptCount val="33"/>
                <c:pt idx="0">
                  <c:v>42.116666666666596</c:v>
                </c:pt>
                <c:pt idx="1">
                  <c:v>40.564999999999891</c:v>
                </c:pt>
                <c:pt idx="2">
                  <c:v>39.899999999999899</c:v>
                </c:pt>
                <c:pt idx="3">
                  <c:v>37.904999999999895</c:v>
                </c:pt>
                <c:pt idx="4">
                  <c:v>36.353333333333197</c:v>
                </c:pt>
                <c:pt idx="5">
                  <c:v>35.244999999999898</c:v>
                </c:pt>
                <c:pt idx="6">
                  <c:v>34.247499999999896</c:v>
                </c:pt>
                <c:pt idx="7">
                  <c:v>33.249999999999893</c:v>
                </c:pt>
                <c:pt idx="8">
                  <c:v>31.919999999999895</c:v>
                </c:pt>
                <c:pt idx="9">
                  <c:v>30.589999999999897</c:v>
                </c:pt>
                <c:pt idx="10">
                  <c:v>29.259999999999899</c:v>
                </c:pt>
                <c:pt idx="11">
                  <c:v>27.486666666666594</c:v>
                </c:pt>
                <c:pt idx="12">
                  <c:v>26.267499999999892</c:v>
                </c:pt>
                <c:pt idx="13">
                  <c:v>25.269999999999897</c:v>
                </c:pt>
                <c:pt idx="14">
                  <c:v>23.607499999999895</c:v>
                </c:pt>
                <c:pt idx="15">
                  <c:v>22.166666666666593</c:v>
                </c:pt>
                <c:pt idx="16">
                  <c:v>21.279999999999895</c:v>
                </c:pt>
                <c:pt idx="17">
                  <c:v>19.506666666666597</c:v>
                </c:pt>
                <c:pt idx="18">
                  <c:v>18.353999999999893</c:v>
                </c:pt>
                <c:pt idx="19">
                  <c:v>16.846666666666593</c:v>
                </c:pt>
                <c:pt idx="20">
                  <c:v>15.627499999999891</c:v>
                </c:pt>
                <c:pt idx="21">
                  <c:v>14.629999999999896</c:v>
                </c:pt>
                <c:pt idx="22">
                  <c:v>13.033999999999892</c:v>
                </c:pt>
                <c:pt idx="23">
                  <c:v>11.437999999999896</c:v>
                </c:pt>
                <c:pt idx="24">
                  <c:v>10.639999999999894</c:v>
                </c:pt>
                <c:pt idx="25">
                  <c:v>8.8666666666665961</c:v>
                </c:pt>
                <c:pt idx="26">
                  <c:v>7.9799999999999969</c:v>
                </c:pt>
                <c:pt idx="27">
                  <c:v>6.3839999999999932</c:v>
                </c:pt>
                <c:pt idx="28">
                  <c:v>4.9399999999999906</c:v>
                </c:pt>
                <c:pt idx="29">
                  <c:v>3.3249999999999957</c:v>
                </c:pt>
                <c:pt idx="30">
                  <c:v>2.2972727272726914</c:v>
                </c:pt>
                <c:pt idx="31">
                  <c:v>1.3299999999999912</c:v>
                </c:pt>
                <c:pt idx="32">
                  <c:v>0</c:v>
                </c:pt>
              </c:numCache>
            </c:numRef>
          </c:xVal>
          <c:yVal>
            <c:numRef>
              <c:f>Sheet2!$C$3:$C$35</c:f>
              <c:numCache>
                <c:formatCode>General</c:formatCode>
                <c:ptCount val="33"/>
                <c:pt idx="0">
                  <c:v>-6.1430292093514222E-2</c:v>
                </c:pt>
                <c:pt idx="1">
                  <c:v>6.3236564677241522E-2</c:v>
                </c:pt>
                <c:pt idx="2">
                  <c:v>-6.4329521320741101E-2</c:v>
                </c:pt>
                <c:pt idx="3">
                  <c:v>0.22659698074983292</c:v>
                </c:pt>
                <c:pt idx="4">
                  <c:v>-0.10280006298971313</c:v>
                </c:pt>
                <c:pt idx="5">
                  <c:v>0.14307687724241247</c:v>
                </c:pt>
                <c:pt idx="6">
                  <c:v>-0.17739946118258934</c:v>
                </c:pt>
                <c:pt idx="7">
                  <c:v>0.20373767338131329</c:v>
                </c:pt>
                <c:pt idx="8">
                  <c:v>-0.13580667265352681</c:v>
                </c:pt>
                <c:pt idx="9">
                  <c:v>0.12980732808702791</c:v>
                </c:pt>
                <c:pt idx="10">
                  <c:v>-0.14428134270234383</c:v>
                </c:pt>
                <c:pt idx="11">
                  <c:v>0.15311267072127474</c:v>
                </c:pt>
                <c:pt idx="12">
                  <c:v>-0.1831979196370431</c:v>
                </c:pt>
                <c:pt idx="13">
                  <c:v>0.26417545188735053</c:v>
                </c:pt>
                <c:pt idx="14">
                  <c:v>-0.28377887205852936</c:v>
                </c:pt>
                <c:pt idx="15">
                  <c:v>0.23049978932494603</c:v>
                </c:pt>
                <c:pt idx="16">
                  <c:v>-0.23382292229708165</c:v>
                </c:pt>
                <c:pt idx="17">
                  <c:v>0.21065122000008507</c:v>
                </c:pt>
                <c:pt idx="18">
                  <c:v>-0.25021471831255671</c:v>
                </c:pt>
                <c:pt idx="19">
                  <c:v>0.2607186785779646</c:v>
                </c:pt>
                <c:pt idx="20">
                  <c:v>-0.23538404572712687</c:v>
                </c:pt>
                <c:pt idx="21">
                  <c:v>0.3005273260441183</c:v>
                </c:pt>
                <c:pt idx="22">
                  <c:v>-0.26772160249234978</c:v>
                </c:pt>
                <c:pt idx="23">
                  <c:v>0.20518728799492672</c:v>
                </c:pt>
                <c:pt idx="24">
                  <c:v>-0.27686532543975761</c:v>
                </c:pt>
                <c:pt idx="25">
                  <c:v>0.30822143437791272</c:v>
                </c:pt>
                <c:pt idx="26">
                  <c:v>-0.21631603811728858</c:v>
                </c:pt>
                <c:pt idx="27">
                  <c:v>0.27298464838546294</c:v>
                </c:pt>
                <c:pt idx="28">
                  <c:v>-0.27485816674398517</c:v>
                </c:pt>
                <c:pt idx="29">
                  <c:v>0.32951961831638704</c:v>
                </c:pt>
                <c:pt idx="30">
                  <c:v>-0.23025464017126396</c:v>
                </c:pt>
                <c:pt idx="31">
                  <c:v>0.30186543184129994</c:v>
                </c:pt>
                <c:pt idx="32">
                  <c:v>-0.19825160985533649</c:v>
                </c:pt>
              </c:numCache>
            </c:numRef>
          </c:yVal>
          <c:smooth val="1"/>
        </c:ser>
        <c:ser>
          <c:idx val="1"/>
          <c:order val="1"/>
          <c:tx>
            <c:v>測定2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Sheet2!$F$3:$F$35</c:f>
              <c:numCache>
                <c:formatCode>General</c:formatCode>
                <c:ptCount val="33"/>
                <c:pt idx="0">
                  <c:v>42.116666666666596</c:v>
                </c:pt>
                <c:pt idx="1">
                  <c:v>41.673333333333197</c:v>
                </c:pt>
                <c:pt idx="2">
                  <c:v>39.899999999999899</c:v>
                </c:pt>
                <c:pt idx="3">
                  <c:v>37.904999999999895</c:v>
                </c:pt>
                <c:pt idx="4">
                  <c:v>36.796666666666596</c:v>
                </c:pt>
                <c:pt idx="5">
                  <c:v>36.353333333333197</c:v>
                </c:pt>
                <c:pt idx="6">
                  <c:v>34.247499999999896</c:v>
                </c:pt>
                <c:pt idx="7">
                  <c:v>33.582499999999897</c:v>
                </c:pt>
                <c:pt idx="8">
                  <c:v>31.919999999999895</c:v>
                </c:pt>
                <c:pt idx="9">
                  <c:v>30.589999999999897</c:v>
                </c:pt>
                <c:pt idx="10">
                  <c:v>28.816666666666592</c:v>
                </c:pt>
                <c:pt idx="11">
                  <c:v>27.929999999999893</c:v>
                </c:pt>
                <c:pt idx="12">
                  <c:v>26.267499999999892</c:v>
                </c:pt>
                <c:pt idx="13">
                  <c:v>25.269999999999897</c:v>
                </c:pt>
                <c:pt idx="14">
                  <c:v>23.607499999999895</c:v>
                </c:pt>
                <c:pt idx="15">
                  <c:v>22.609999999999893</c:v>
                </c:pt>
                <c:pt idx="16">
                  <c:v>21.279999999999895</c:v>
                </c:pt>
                <c:pt idx="17">
                  <c:v>19.506666666666597</c:v>
                </c:pt>
                <c:pt idx="18">
                  <c:v>18.353999999999893</c:v>
                </c:pt>
                <c:pt idx="19">
                  <c:v>17.289999999999893</c:v>
                </c:pt>
                <c:pt idx="20">
                  <c:v>15.959999999999894</c:v>
                </c:pt>
                <c:pt idx="21">
                  <c:v>14.629999999999896</c:v>
                </c:pt>
                <c:pt idx="22">
                  <c:v>13.033999999999892</c:v>
                </c:pt>
                <c:pt idx="23">
                  <c:v>11.703999999999894</c:v>
                </c:pt>
                <c:pt idx="24">
                  <c:v>10.639999999999894</c:v>
                </c:pt>
                <c:pt idx="25">
                  <c:v>9.0883333333332956</c:v>
                </c:pt>
                <c:pt idx="26">
                  <c:v>7.9799999999999969</c:v>
                </c:pt>
                <c:pt idx="27">
                  <c:v>6.6499999999999915</c:v>
                </c:pt>
                <c:pt idx="28">
                  <c:v>5.1299999999999955</c:v>
                </c:pt>
                <c:pt idx="29">
                  <c:v>3.7683333333332953</c:v>
                </c:pt>
                <c:pt idx="30">
                  <c:v>2.6599999999999966</c:v>
                </c:pt>
                <c:pt idx="31">
                  <c:v>1.1822222222221868</c:v>
                </c:pt>
                <c:pt idx="32">
                  <c:v>0.14777777777769785</c:v>
                </c:pt>
              </c:numCache>
            </c:numRef>
          </c:xVal>
          <c:yVal>
            <c:numRef>
              <c:f>Sheet2!$G$3:$G$35</c:f>
              <c:numCache>
                <c:formatCode>General</c:formatCode>
                <c:ptCount val="33"/>
                <c:pt idx="0">
                  <c:v>-0.1054435074969472</c:v>
                </c:pt>
                <c:pt idx="1">
                  <c:v>8.72079652889097E-2</c:v>
                </c:pt>
                <c:pt idx="2">
                  <c:v>-9.3326363507530929E-2</c:v>
                </c:pt>
                <c:pt idx="3">
                  <c:v>2.3176085124654897E-2</c:v>
                </c:pt>
                <c:pt idx="4">
                  <c:v>-9.1881199545490455E-2</c:v>
                </c:pt>
                <c:pt idx="5">
                  <c:v>2.2620252831562406E-2</c:v>
                </c:pt>
                <c:pt idx="6">
                  <c:v>-0.142461938216907</c:v>
                </c:pt>
                <c:pt idx="7">
                  <c:v>0.15891033109784086</c:v>
                </c:pt>
                <c:pt idx="8">
                  <c:v>-0.20704965067425429</c:v>
                </c:pt>
                <c:pt idx="9">
                  <c:v>0.11677824328143015</c:v>
                </c:pt>
                <c:pt idx="10">
                  <c:v>-0.20349232399846237</c:v>
                </c:pt>
                <c:pt idx="11">
                  <c:v>0.16180065902192181</c:v>
                </c:pt>
                <c:pt idx="12">
                  <c:v>-0.18114786581614428</c:v>
                </c:pt>
                <c:pt idx="13">
                  <c:v>9.5323116768060046E-2</c:v>
                </c:pt>
                <c:pt idx="14">
                  <c:v>-0.16947538766120201</c:v>
                </c:pt>
                <c:pt idx="15">
                  <c:v>0.18592378054213585</c:v>
                </c:pt>
                <c:pt idx="16">
                  <c:v>-0.18804018625049115</c:v>
                </c:pt>
                <c:pt idx="17">
                  <c:v>0.20693424122103196</c:v>
                </c:pt>
                <c:pt idx="18">
                  <c:v>-0.22061195862571106</c:v>
                </c:pt>
                <c:pt idx="19">
                  <c:v>0.17914262656640748</c:v>
                </c:pt>
                <c:pt idx="20">
                  <c:v>-0.22150129029465904</c:v>
                </c:pt>
                <c:pt idx="21">
                  <c:v>0.20482207850728051</c:v>
                </c:pt>
                <c:pt idx="22">
                  <c:v>-0.18114786581614428</c:v>
                </c:pt>
                <c:pt idx="23">
                  <c:v>0.25618098238902653</c:v>
                </c:pt>
                <c:pt idx="24">
                  <c:v>-0.22894944302209841</c:v>
                </c:pt>
                <c:pt idx="25">
                  <c:v>0.20493324496589901</c:v>
                </c:pt>
                <c:pt idx="26">
                  <c:v>-0.23817625908743373</c:v>
                </c:pt>
                <c:pt idx="27">
                  <c:v>0.27096612138528675</c:v>
                </c:pt>
                <c:pt idx="28">
                  <c:v>-0.2497375707837575</c:v>
                </c:pt>
                <c:pt idx="29">
                  <c:v>0.19859675682464462</c:v>
                </c:pt>
                <c:pt idx="30">
                  <c:v>-0.25774155580428937</c:v>
                </c:pt>
                <c:pt idx="31">
                  <c:v>0.20526674434175449</c:v>
                </c:pt>
                <c:pt idx="32">
                  <c:v>-0.3405605674750703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515232"/>
        <c:axId val="908520720"/>
      </c:scatterChart>
      <c:valAx>
        <c:axId val="90851523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8520720"/>
        <c:crosses val="autoZero"/>
        <c:crossBetween val="midCat"/>
      </c:valAx>
      <c:valAx>
        <c:axId val="9085207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851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25047080979285"/>
          <c:y val="3.3512489574350782E-2"/>
          <c:w val="0.14382925298179536"/>
          <c:h val="0.21484197778688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Sheet3!$B$1:$B$33</c:f>
              <c:numCache>
                <c:formatCode>General</c:formatCode>
                <c:ptCount val="33"/>
                <c:pt idx="0">
                  <c:v>43.446666666666594</c:v>
                </c:pt>
                <c:pt idx="1">
                  <c:v>41.894999999999889</c:v>
                </c:pt>
                <c:pt idx="2">
                  <c:v>40.786666666666598</c:v>
                </c:pt>
                <c:pt idx="3">
                  <c:v>39.234999999999893</c:v>
                </c:pt>
                <c:pt idx="4">
                  <c:v>37.683333333333195</c:v>
                </c:pt>
                <c:pt idx="5">
                  <c:v>36.574999999999896</c:v>
                </c:pt>
                <c:pt idx="6">
                  <c:v>35.577499999999894</c:v>
                </c:pt>
                <c:pt idx="7">
                  <c:v>34.579999999999892</c:v>
                </c:pt>
                <c:pt idx="8">
                  <c:v>33.249999999999893</c:v>
                </c:pt>
                <c:pt idx="9">
                  <c:v>31.919999999999895</c:v>
                </c:pt>
                <c:pt idx="10">
                  <c:v>30.14666666666659</c:v>
                </c:pt>
                <c:pt idx="11">
                  <c:v>28.816666666666592</c:v>
                </c:pt>
                <c:pt idx="12">
                  <c:v>27.59749999999989</c:v>
                </c:pt>
                <c:pt idx="13">
                  <c:v>26.599999999999895</c:v>
                </c:pt>
                <c:pt idx="14">
                  <c:v>24.937499999999893</c:v>
                </c:pt>
                <c:pt idx="15">
                  <c:v>23.496666666666592</c:v>
                </c:pt>
                <c:pt idx="16">
                  <c:v>22.609999999999893</c:v>
                </c:pt>
                <c:pt idx="17">
                  <c:v>20.836666666666595</c:v>
                </c:pt>
                <c:pt idx="18">
                  <c:v>19.683999999999891</c:v>
                </c:pt>
                <c:pt idx="19">
                  <c:v>18.176666666666591</c:v>
                </c:pt>
                <c:pt idx="20">
                  <c:v>15.627499999999891</c:v>
                </c:pt>
                <c:pt idx="21">
                  <c:v>14.629999999999896</c:v>
                </c:pt>
                <c:pt idx="22">
                  <c:v>13.033999999999892</c:v>
                </c:pt>
                <c:pt idx="23">
                  <c:v>11.437999999999896</c:v>
                </c:pt>
                <c:pt idx="24">
                  <c:v>10.639999999999894</c:v>
                </c:pt>
                <c:pt idx="25">
                  <c:v>8.8666666666665961</c:v>
                </c:pt>
                <c:pt idx="26">
                  <c:v>7.9799999999999969</c:v>
                </c:pt>
                <c:pt idx="27">
                  <c:v>6.3839999999999932</c:v>
                </c:pt>
                <c:pt idx="28">
                  <c:v>4.9399999999999906</c:v>
                </c:pt>
                <c:pt idx="29">
                  <c:v>3.3249999999999957</c:v>
                </c:pt>
                <c:pt idx="30">
                  <c:v>2.2972727272726914</c:v>
                </c:pt>
                <c:pt idx="31">
                  <c:v>1.3299999999999912</c:v>
                </c:pt>
                <c:pt idx="32">
                  <c:v>0</c:v>
                </c:pt>
              </c:numCache>
            </c:numRef>
          </c:xVal>
          <c:yVal>
            <c:numRef>
              <c:f>Sheet3!$C$1:$C$33</c:f>
              <c:numCache>
                <c:formatCode>General</c:formatCode>
                <c:ptCount val="33"/>
                <c:pt idx="0">
                  <c:v>-6.1430292093514222E-2</c:v>
                </c:pt>
                <c:pt idx="1">
                  <c:v>6.3236564677241522E-2</c:v>
                </c:pt>
                <c:pt idx="2">
                  <c:v>-7.4476823616035165E-2</c:v>
                </c:pt>
                <c:pt idx="3">
                  <c:v>0.22659698074983292</c:v>
                </c:pt>
                <c:pt idx="4">
                  <c:v>-0.10280006298971313</c:v>
                </c:pt>
                <c:pt idx="5">
                  <c:v>0.14307687724241247</c:v>
                </c:pt>
                <c:pt idx="6">
                  <c:v>-0.17739946118258934</c:v>
                </c:pt>
                <c:pt idx="7">
                  <c:v>0.20373767338131329</c:v>
                </c:pt>
                <c:pt idx="8">
                  <c:v>-0.13580667265352681</c:v>
                </c:pt>
                <c:pt idx="9">
                  <c:v>0.12980732808702791</c:v>
                </c:pt>
                <c:pt idx="10">
                  <c:v>-0.19925518920322272</c:v>
                </c:pt>
                <c:pt idx="11">
                  <c:v>0.15311267072127474</c:v>
                </c:pt>
                <c:pt idx="12">
                  <c:v>-0.1831979196370431</c:v>
                </c:pt>
                <c:pt idx="13">
                  <c:v>0.26417545188735053</c:v>
                </c:pt>
                <c:pt idx="14">
                  <c:v>-0.28377887205852936</c:v>
                </c:pt>
                <c:pt idx="15">
                  <c:v>0.23049978932494603</c:v>
                </c:pt>
                <c:pt idx="16">
                  <c:v>-0.23382292229708165</c:v>
                </c:pt>
                <c:pt idx="17">
                  <c:v>0.21065122000008507</c:v>
                </c:pt>
                <c:pt idx="18">
                  <c:v>-0.25021471831255671</c:v>
                </c:pt>
                <c:pt idx="19">
                  <c:v>0.2607186785779646</c:v>
                </c:pt>
                <c:pt idx="20">
                  <c:v>-0.23538404572712687</c:v>
                </c:pt>
                <c:pt idx="21">
                  <c:v>0.3005273260441183</c:v>
                </c:pt>
                <c:pt idx="22">
                  <c:v>-0.26772160249234978</c:v>
                </c:pt>
                <c:pt idx="23">
                  <c:v>0.20518728799492672</c:v>
                </c:pt>
                <c:pt idx="24">
                  <c:v>-0.27686532543975761</c:v>
                </c:pt>
                <c:pt idx="25">
                  <c:v>0.30822143437791272</c:v>
                </c:pt>
                <c:pt idx="26">
                  <c:v>-0.21631603811728858</c:v>
                </c:pt>
                <c:pt idx="27">
                  <c:v>0.27298464838546294</c:v>
                </c:pt>
                <c:pt idx="28">
                  <c:v>-0.27485816674398517</c:v>
                </c:pt>
                <c:pt idx="29">
                  <c:v>0.32951961831638704</c:v>
                </c:pt>
                <c:pt idx="30">
                  <c:v>-0.23025464017126396</c:v>
                </c:pt>
                <c:pt idx="31">
                  <c:v>0.30186543184129994</c:v>
                </c:pt>
                <c:pt idx="32">
                  <c:v>-0.19825160985533649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Sheet3!$B:$B</c:f>
              <c:numCache>
                <c:formatCode>General</c:formatCode>
                <c:ptCount val="1048576"/>
                <c:pt idx="0">
                  <c:v>43.446666666666594</c:v>
                </c:pt>
                <c:pt idx="1">
                  <c:v>41.894999999999889</c:v>
                </c:pt>
                <c:pt idx="2">
                  <c:v>40.786666666666598</c:v>
                </c:pt>
                <c:pt idx="3">
                  <c:v>39.234999999999893</c:v>
                </c:pt>
                <c:pt idx="4">
                  <c:v>37.683333333333195</c:v>
                </c:pt>
                <c:pt idx="5">
                  <c:v>36.574999999999896</c:v>
                </c:pt>
                <c:pt idx="6">
                  <c:v>35.577499999999894</c:v>
                </c:pt>
                <c:pt idx="7">
                  <c:v>34.579999999999892</c:v>
                </c:pt>
                <c:pt idx="8">
                  <c:v>33.249999999999893</c:v>
                </c:pt>
                <c:pt idx="9">
                  <c:v>31.919999999999895</c:v>
                </c:pt>
                <c:pt idx="10">
                  <c:v>30.14666666666659</c:v>
                </c:pt>
                <c:pt idx="11">
                  <c:v>28.816666666666592</c:v>
                </c:pt>
                <c:pt idx="12">
                  <c:v>27.59749999999989</c:v>
                </c:pt>
                <c:pt idx="13">
                  <c:v>26.599999999999895</c:v>
                </c:pt>
                <c:pt idx="14">
                  <c:v>24.937499999999893</c:v>
                </c:pt>
                <c:pt idx="15">
                  <c:v>23.496666666666592</c:v>
                </c:pt>
                <c:pt idx="16">
                  <c:v>22.609999999999893</c:v>
                </c:pt>
                <c:pt idx="17">
                  <c:v>20.836666666666595</c:v>
                </c:pt>
                <c:pt idx="18">
                  <c:v>19.683999999999891</c:v>
                </c:pt>
                <c:pt idx="19">
                  <c:v>18.176666666666591</c:v>
                </c:pt>
                <c:pt idx="20">
                  <c:v>15.627499999999891</c:v>
                </c:pt>
                <c:pt idx="21">
                  <c:v>14.629999999999896</c:v>
                </c:pt>
                <c:pt idx="22">
                  <c:v>13.033999999999892</c:v>
                </c:pt>
                <c:pt idx="23">
                  <c:v>11.437999999999896</c:v>
                </c:pt>
                <c:pt idx="24">
                  <c:v>10.639999999999894</c:v>
                </c:pt>
                <c:pt idx="25">
                  <c:v>8.8666666666665961</c:v>
                </c:pt>
                <c:pt idx="26">
                  <c:v>7.9799999999999969</c:v>
                </c:pt>
                <c:pt idx="27">
                  <c:v>6.3839999999999932</c:v>
                </c:pt>
                <c:pt idx="28">
                  <c:v>4.9399999999999906</c:v>
                </c:pt>
                <c:pt idx="29">
                  <c:v>3.3249999999999957</c:v>
                </c:pt>
                <c:pt idx="30">
                  <c:v>2.2972727272726914</c:v>
                </c:pt>
                <c:pt idx="31">
                  <c:v>1.3299999999999912</c:v>
                </c:pt>
                <c:pt idx="32">
                  <c:v>0</c:v>
                </c:pt>
              </c:numCache>
            </c:numRef>
          </c:xVal>
          <c:yVal>
            <c:numRef>
              <c:f>Sheet3!$D:$D</c:f>
              <c:numCache>
                <c:formatCode>General</c:formatCode>
                <c:ptCount val="1048576"/>
                <c:pt idx="0">
                  <c:v>-0.1054435074969472</c:v>
                </c:pt>
                <c:pt idx="1">
                  <c:v>3.4070398069267691E-2</c:v>
                </c:pt>
                <c:pt idx="2">
                  <c:v>-4.6414117970524804E-2</c:v>
                </c:pt>
                <c:pt idx="3">
                  <c:v>2.3176085124654897E-2</c:v>
                </c:pt>
                <c:pt idx="4">
                  <c:v>2.2620252831562406E-2</c:v>
                </c:pt>
                <c:pt idx="5">
                  <c:v>1.1392440511094117E-2</c:v>
                </c:pt>
                <c:pt idx="6">
                  <c:v>-0.142461938216907</c:v>
                </c:pt>
                <c:pt idx="7">
                  <c:v>0.10021444094727396</c:v>
                </c:pt>
                <c:pt idx="8">
                  <c:v>-0.20704965067425429</c:v>
                </c:pt>
                <c:pt idx="9">
                  <c:v>0.11677824328143015</c:v>
                </c:pt>
                <c:pt idx="10">
                  <c:v>-0.20349232399846237</c:v>
                </c:pt>
                <c:pt idx="11">
                  <c:v>8.1538475899366303E-2</c:v>
                </c:pt>
                <c:pt idx="12">
                  <c:v>-0.18114786581614428</c:v>
                </c:pt>
                <c:pt idx="13">
                  <c:v>9.5323116768060046E-2</c:v>
                </c:pt>
                <c:pt idx="14">
                  <c:v>-0.16947538766120201</c:v>
                </c:pt>
                <c:pt idx="15">
                  <c:v>6.6864503361724587E-2</c:v>
                </c:pt>
                <c:pt idx="16">
                  <c:v>-0.18804018625049115</c:v>
                </c:pt>
                <c:pt idx="17">
                  <c:v>0.20693424122103196</c:v>
                </c:pt>
                <c:pt idx="18">
                  <c:v>-0.22061195862571106</c:v>
                </c:pt>
                <c:pt idx="19">
                  <c:v>0.13667703937414127</c:v>
                </c:pt>
                <c:pt idx="20">
                  <c:v>-7.5650896587189764E-2</c:v>
                </c:pt>
                <c:pt idx="21">
                  <c:v>0.20482207850728051</c:v>
                </c:pt>
                <c:pt idx="22">
                  <c:v>-0.18114786581614428</c:v>
                </c:pt>
                <c:pt idx="23">
                  <c:v>0.20059775307977759</c:v>
                </c:pt>
                <c:pt idx="24">
                  <c:v>-0.22894944302209841</c:v>
                </c:pt>
                <c:pt idx="25">
                  <c:v>0.16791481424593921</c:v>
                </c:pt>
                <c:pt idx="26">
                  <c:v>-0.23817625908743373</c:v>
                </c:pt>
                <c:pt idx="27">
                  <c:v>0.21538289207603781</c:v>
                </c:pt>
                <c:pt idx="28">
                  <c:v>-0.12578696942413231</c:v>
                </c:pt>
                <c:pt idx="29">
                  <c:v>8.8986628626805675E-2</c:v>
                </c:pt>
                <c:pt idx="30">
                  <c:v>-0.21494246923616767</c:v>
                </c:pt>
                <c:pt idx="31">
                  <c:v>0.19037043888687577</c:v>
                </c:pt>
                <c:pt idx="32">
                  <c:v>-0.25896438684909284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516800"/>
        <c:axId val="908516408"/>
      </c:scatterChart>
      <c:valAx>
        <c:axId val="90851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8516408"/>
        <c:crosses val="autoZero"/>
        <c:crossBetween val="midCat"/>
      </c:valAx>
      <c:valAx>
        <c:axId val="90851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851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3</xdr:row>
      <xdr:rowOff>76200</xdr:rowOff>
    </xdr:from>
    <xdr:to>
      <xdr:col>18</xdr:col>
      <xdr:colOff>647700</xdr:colOff>
      <xdr:row>34</xdr:row>
      <xdr:rowOff>66675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26</xdr:row>
      <xdr:rowOff>85725</xdr:rowOff>
    </xdr:from>
    <xdr:to>
      <xdr:col>25</xdr:col>
      <xdr:colOff>9525</xdr:colOff>
      <xdr:row>64</xdr:row>
      <xdr:rowOff>95250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2</xdr:row>
      <xdr:rowOff>142875</xdr:rowOff>
    </xdr:from>
    <xdr:to>
      <xdr:col>25</xdr:col>
      <xdr:colOff>647700</xdr:colOff>
      <xdr:row>33</xdr:row>
      <xdr:rowOff>133350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</xdr:row>
      <xdr:rowOff>95250</xdr:rowOff>
    </xdr:from>
    <xdr:to>
      <xdr:col>24</xdr:col>
      <xdr:colOff>590550</xdr:colOff>
      <xdr:row>32</xdr:row>
      <xdr:rowOff>85725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180974</xdr:colOff>
      <xdr:row>4</xdr:row>
      <xdr:rowOff>28574</xdr:rowOff>
    </xdr:from>
    <xdr:to>
      <xdr:col>19</xdr:col>
      <xdr:colOff>38099</xdr:colOff>
      <xdr:row>27</xdr:row>
      <xdr:rowOff>123824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46" sqref="J46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topLeftCell="A88" zoomScaleNormal="100" workbookViewId="0">
      <selection activeCell="B88" sqref="B1:B1048576"/>
    </sheetView>
  </sheetViews>
  <sheetFormatPr defaultRowHeight="13.5" x14ac:dyDescent="0.15"/>
  <sheetData>
    <row r="1" spans="1:10" x14ac:dyDescent="0.15">
      <c r="A1">
        <v>33</v>
      </c>
      <c r="B1">
        <v>42.559999999999896</v>
      </c>
      <c r="C1">
        <v>8904</v>
      </c>
      <c r="D1" t="s">
        <v>0</v>
      </c>
      <c r="E1">
        <f>AVERAGE((C1:C131))</f>
        <v>8967.9007633587789</v>
      </c>
      <c r="F1">
        <f t="shared" ref="F1:F32" si="0">C1-$E$1</f>
        <v>-63.900763358778931</v>
      </c>
      <c r="H1">
        <f t="shared" ref="H1:H32" si="1">F1/$E$1</f>
        <v>-7.1254984912261623E-3</v>
      </c>
      <c r="I1">
        <f t="shared" ref="I1:I32" si="2">(C1-$E$5)/$E$5</f>
        <v>-2.9325193502670883E-2</v>
      </c>
      <c r="J1">
        <f>MOD(B1,1.33)</f>
        <v>1.3299999999998935</v>
      </c>
    </row>
    <row r="2" spans="1:10" s="4" customFormat="1" x14ac:dyDescent="0.15">
      <c r="A2" s="4">
        <v>34</v>
      </c>
      <c r="B2">
        <v>42.116666666666596</v>
      </c>
      <c r="C2" s="4">
        <v>8417</v>
      </c>
      <c r="D2" s="4" t="s">
        <v>1</v>
      </c>
      <c r="E2" s="4">
        <f>MAX(C:C)</f>
        <v>11923</v>
      </c>
      <c r="F2" s="4">
        <f>C2-$E$1</f>
        <v>-550.90076335877893</v>
      </c>
      <c r="H2" s="4">
        <f>F2/$E$1</f>
        <v>-6.1430292093514222E-2</v>
      </c>
      <c r="I2" s="4">
        <f>(C2-$E$5)/$E$5</f>
        <v>-8.2415785457320395E-2</v>
      </c>
      <c r="J2" s="4">
        <f>MOD(B2,1.33)</f>
        <v>0.88666666666659388</v>
      </c>
    </row>
    <row r="3" spans="1:10" x14ac:dyDescent="0.15">
      <c r="A3">
        <v>35</v>
      </c>
      <c r="B3">
        <v>41.673333333333197</v>
      </c>
      <c r="C3">
        <v>8652</v>
      </c>
      <c r="D3" t="s">
        <v>2</v>
      </c>
      <c r="E3">
        <f>MIN(C:C)</f>
        <v>6423</v>
      </c>
      <c r="F3">
        <f>C3-$E$1</f>
        <v>-315.90076335877893</v>
      </c>
      <c r="H3">
        <f>F3/$E$1</f>
        <v>-3.5225720232040514E-2</v>
      </c>
      <c r="I3">
        <f>(C3-$E$5)/$E$5</f>
        <v>-5.6797121988444346E-2</v>
      </c>
      <c r="J3">
        <f>MOD(B3,1.33)</f>
        <v>0.4433333333331948</v>
      </c>
    </row>
    <row r="4" spans="1:10" x14ac:dyDescent="0.15">
      <c r="A4">
        <v>36</v>
      </c>
      <c r="B4">
        <v>41.229999999999897</v>
      </c>
      <c r="C4">
        <v>9336</v>
      </c>
      <c r="D4" t="s">
        <v>3</v>
      </c>
      <c r="E4">
        <f>E2-E3</f>
        <v>5500</v>
      </c>
      <c r="F4">
        <f>C4-$E$1</f>
        <v>368.09923664122107</v>
      </c>
      <c r="H4">
        <f>F4/$E$1</f>
        <v>4.1046310207312732E-2</v>
      </c>
      <c r="I4">
        <f>(C4-$E$5)/$E$5</f>
        <v>1.7769541044369345E-2</v>
      </c>
      <c r="J4">
        <f>MOD(B4,1.33)</f>
        <v>1.3299999999998953</v>
      </c>
    </row>
    <row r="5" spans="1:10" s="4" customFormat="1" x14ac:dyDescent="0.15">
      <c r="A5" s="4">
        <v>37</v>
      </c>
      <c r="B5">
        <v>40.564999999999891</v>
      </c>
      <c r="C5" s="4">
        <v>9535</v>
      </c>
      <c r="D5" s="4" t="s">
        <v>4</v>
      </c>
      <c r="E5" s="4">
        <f>E4/2+E3</f>
        <v>9173</v>
      </c>
      <c r="F5" s="4">
        <f>C5-$E$1</f>
        <v>567.09923664122107</v>
      </c>
      <c r="H5" s="4">
        <f>F5/$E$1</f>
        <v>6.3236564677241522E-2</v>
      </c>
      <c r="I5" s="4">
        <f>(C5-$E$5)/$E$5</f>
        <v>3.9463643300992043E-2</v>
      </c>
      <c r="J5" s="4">
        <f>MOD(B5,1.33)</f>
        <v>0.66499999999988901</v>
      </c>
    </row>
    <row r="6" spans="1:10" s="4" customFormat="1" x14ac:dyDescent="0.15">
      <c r="A6" s="4">
        <v>38</v>
      </c>
      <c r="B6">
        <v>39.899999999999899</v>
      </c>
      <c r="C6" s="4">
        <v>8391</v>
      </c>
      <c r="F6" s="4">
        <f>C6-$E$1</f>
        <v>-576.90076335877893</v>
      </c>
      <c r="H6" s="4">
        <f>F6/$E$1</f>
        <v>-6.4329521320741101E-2</v>
      </c>
      <c r="I6" s="4">
        <f>(C6-$E$5)/$E$5</f>
        <v>-8.5250190777281146E-2</v>
      </c>
      <c r="J6" s="4">
        <f>MOD(B6,1.33)</f>
        <v>1.329999999999897</v>
      </c>
    </row>
    <row r="7" spans="1:10" x14ac:dyDescent="0.15">
      <c r="A7">
        <v>39</v>
      </c>
      <c r="B7">
        <v>39.456666666666599</v>
      </c>
      <c r="C7">
        <v>8300</v>
      </c>
      <c r="F7">
        <f>C7-$E$1</f>
        <v>-667.90076335877893</v>
      </c>
      <c r="H7">
        <f>F7/$E$1</f>
        <v>-7.4476823616035165E-2</v>
      </c>
      <c r="I7">
        <f>(C7-$E$5)/$E$5</f>
        <v>-9.5170609397143793E-2</v>
      </c>
      <c r="J7">
        <f>MOD(B7,1.33)</f>
        <v>0.88666666666659744</v>
      </c>
    </row>
    <row r="8" spans="1:10" x14ac:dyDescent="0.15">
      <c r="A8">
        <v>40</v>
      </c>
      <c r="B8">
        <v>39.0133333333332</v>
      </c>
      <c r="C8">
        <v>9153</v>
      </c>
      <c r="F8">
        <f>C8-$E$1</f>
        <v>185.09923664122107</v>
      </c>
      <c r="H8">
        <f>F8/$E$1</f>
        <v>2.0640196800292783E-2</v>
      </c>
      <c r="I8">
        <f>(C8-$E$5)/$E$5</f>
        <v>-2.1803117845851957E-3</v>
      </c>
      <c r="J8">
        <f>MOD(B8,1.33)</f>
        <v>0.44333333333319835</v>
      </c>
    </row>
    <row r="9" spans="1:10" x14ac:dyDescent="0.15">
      <c r="A9">
        <v>41</v>
      </c>
      <c r="B9">
        <v>38.569999999999894</v>
      </c>
      <c r="C9">
        <v>10217</v>
      </c>
      <c r="F9">
        <f>C9-$E$1</f>
        <v>1249.0992366412211</v>
      </c>
      <c r="H9">
        <f>F9/$E$1</f>
        <v>0.13928557748373116</v>
      </c>
      <c r="I9">
        <f>(C9-$E$5)/$E$5</f>
        <v>0.11381227515534721</v>
      </c>
      <c r="J9">
        <f>MOD(B9,1.33)</f>
        <v>1.3299999999998917</v>
      </c>
    </row>
    <row r="10" spans="1:10" s="4" customFormat="1" x14ac:dyDescent="0.15">
      <c r="A10" s="4">
        <v>42</v>
      </c>
      <c r="B10">
        <v>37.904999999999895</v>
      </c>
      <c r="C10" s="4">
        <v>11000</v>
      </c>
      <c r="F10" s="4">
        <f>C10-$E$1</f>
        <v>2032.0992366412211</v>
      </c>
      <c r="H10" s="4">
        <f>F10/$E$1</f>
        <v>0.22659698074983292</v>
      </c>
      <c r="I10" s="4">
        <f>(C10-$E$5)/$E$5</f>
        <v>0.19917148152185762</v>
      </c>
      <c r="J10" s="4">
        <f>MOD(B10,1.33)</f>
        <v>0.66499999999989257</v>
      </c>
    </row>
    <row r="11" spans="1:10" x14ac:dyDescent="0.15">
      <c r="A11">
        <v>43</v>
      </c>
      <c r="B11">
        <v>37.239999999999895</v>
      </c>
      <c r="C11">
        <v>8214</v>
      </c>
      <c r="F11">
        <f>C11-$E$1</f>
        <v>-753.90076335877893</v>
      </c>
      <c r="H11">
        <f>F11/$E$1</f>
        <v>-8.406658182917022E-2</v>
      </c>
      <c r="I11">
        <f>(C11-$E$5)/$E$5</f>
        <v>-0.10454595007086014</v>
      </c>
      <c r="J11">
        <f>MOD(B11,1.33)</f>
        <v>1.3299999999998935</v>
      </c>
    </row>
    <row r="12" spans="1:10" x14ac:dyDescent="0.15">
      <c r="A12">
        <v>44</v>
      </c>
      <c r="B12">
        <v>36.796666666666596</v>
      </c>
      <c r="C12">
        <v>8071</v>
      </c>
      <c r="F12">
        <f>C12-$E$1</f>
        <v>-896.90076335877893</v>
      </c>
      <c r="H12">
        <f>F12/$E$1</f>
        <v>-0.10001234257891806</v>
      </c>
      <c r="I12">
        <f>(C12-$E$5)/$E$5</f>
        <v>-0.12013517933064428</v>
      </c>
      <c r="J12">
        <f>MOD(B12,1.33)</f>
        <v>0.88666666666659388</v>
      </c>
    </row>
    <row r="13" spans="1:10" s="4" customFormat="1" x14ac:dyDescent="0.15">
      <c r="A13" s="4">
        <v>45</v>
      </c>
      <c r="B13">
        <v>36.353333333333197</v>
      </c>
      <c r="C13" s="4">
        <v>8046</v>
      </c>
      <c r="F13" s="4">
        <f>C13-$E$1</f>
        <v>-921.90076335877893</v>
      </c>
      <c r="H13" s="4">
        <f>F13/$E$1</f>
        <v>-0.10280006298971313</v>
      </c>
      <c r="I13" s="4">
        <f>(C13-$E$5)/$E$5</f>
        <v>-0.12286056906137578</v>
      </c>
      <c r="J13" s="4">
        <f>MOD(B13,1.33)</f>
        <v>0.4433333333331948</v>
      </c>
    </row>
    <row r="14" spans="1:10" x14ac:dyDescent="0.15">
      <c r="A14">
        <v>46</v>
      </c>
      <c r="B14">
        <v>35.90999999999989</v>
      </c>
      <c r="C14">
        <v>10139</v>
      </c>
      <c r="F14">
        <f>C14-$E$1</f>
        <v>1171.0992366412211</v>
      </c>
      <c r="H14">
        <f>F14/$E$1</f>
        <v>0.13058788980205052</v>
      </c>
      <c r="I14">
        <f>(C14-$E$5)/$E$5</f>
        <v>0.10530905919546495</v>
      </c>
      <c r="J14">
        <f>MOD(B14,1.33)</f>
        <v>1.3299999999998882</v>
      </c>
    </row>
    <row r="15" spans="1:10" s="4" customFormat="1" x14ac:dyDescent="0.15">
      <c r="A15" s="4">
        <v>47</v>
      </c>
      <c r="B15">
        <v>35.244999999999898</v>
      </c>
      <c r="C15" s="4">
        <v>10251</v>
      </c>
      <c r="F15" s="4">
        <f>C15-$E$1</f>
        <v>1283.0992366412211</v>
      </c>
      <c r="H15" s="4">
        <f>F15/$E$1</f>
        <v>0.14307687724241247</v>
      </c>
      <c r="I15" s="4">
        <f>(C15-$E$5)/$E$5</f>
        <v>0.11751880518914205</v>
      </c>
      <c r="J15" s="4">
        <f>MOD(B15,1.33)</f>
        <v>0.66499999999989612</v>
      </c>
    </row>
    <row r="16" spans="1:10" x14ac:dyDescent="0.15">
      <c r="A16">
        <v>48</v>
      </c>
      <c r="B16">
        <v>34.579999999999892</v>
      </c>
      <c r="C16">
        <v>8348</v>
      </c>
      <c r="F16">
        <f>C16-$E$1</f>
        <v>-619.90076335877893</v>
      </c>
      <c r="H16">
        <f>F16/$E$1</f>
        <v>-6.9124400427308622E-2</v>
      </c>
      <c r="I16">
        <f>(C16-$E$5)/$E$5</f>
        <v>-8.9937861114139317E-2</v>
      </c>
      <c r="J16">
        <f>MOD(B16,1.33)</f>
        <v>1.3299999999998899</v>
      </c>
    </row>
    <row r="17" spans="1:10" s="4" customFormat="1" x14ac:dyDescent="0.15">
      <c r="A17" s="4">
        <v>49</v>
      </c>
      <c r="B17">
        <v>34.247499999999896</v>
      </c>
      <c r="C17" s="4">
        <v>7377</v>
      </c>
      <c r="F17" s="4">
        <f>C17-$E$1</f>
        <v>-1590.9007633587789</v>
      </c>
      <c r="H17" s="4">
        <f>F17/$E$1</f>
        <v>-0.17739946118258934</v>
      </c>
      <c r="I17" s="4">
        <f>(C17-$E$5)/$E$5</f>
        <v>-0.19579199825575058</v>
      </c>
      <c r="J17" s="4">
        <f>MOD(B17,1.33)</f>
        <v>0.99749999999989392</v>
      </c>
    </row>
    <row r="18" spans="1:10" x14ac:dyDescent="0.15">
      <c r="A18">
        <v>50</v>
      </c>
      <c r="B18">
        <v>33.9149999999999</v>
      </c>
      <c r="C18">
        <v>7482</v>
      </c>
      <c r="F18">
        <f>C18-$E$1</f>
        <v>-1485.9007633587789</v>
      </c>
      <c r="H18">
        <f>F18/$E$1</f>
        <v>-0.16569103545725003</v>
      </c>
      <c r="I18">
        <f>(C18-$E$5)/$E$5</f>
        <v>-0.18434536138667829</v>
      </c>
      <c r="J18">
        <f>MOD(B18,1.33)</f>
        <v>0.6649999999998979</v>
      </c>
    </row>
    <row r="19" spans="1:10" x14ac:dyDescent="0.15">
      <c r="A19">
        <v>51</v>
      </c>
      <c r="B19">
        <v>33.582499999999897</v>
      </c>
      <c r="C19">
        <v>8942</v>
      </c>
      <c r="F19">
        <f>C19-$E$1</f>
        <v>-25.900763358778931</v>
      </c>
      <c r="H19">
        <f>F19/$E$1</f>
        <v>-2.8881634668176488E-3</v>
      </c>
      <c r="I19">
        <f>(C19-$E$5)/$E$5</f>
        <v>-2.518260111195901E-2</v>
      </c>
      <c r="J19">
        <f>MOD(B19,1.33)</f>
        <v>0.33249999999989477</v>
      </c>
    </row>
    <row r="20" spans="1:10" x14ac:dyDescent="0.15">
      <c r="A20">
        <v>52</v>
      </c>
      <c r="B20">
        <v>33.249999999999893</v>
      </c>
      <c r="C20">
        <v>10795</v>
      </c>
      <c r="F20">
        <f>C20-$E$1</f>
        <v>1827.0992366412211</v>
      </c>
      <c r="H20">
        <f>F20/$E$1</f>
        <v>0.20373767338131329</v>
      </c>
      <c r="I20">
        <f>(C20-$E$5)/$E$5</f>
        <v>0.17682328572985936</v>
      </c>
      <c r="J20">
        <f>MOD(B20,1.33)</f>
        <v>1.3299999999998917</v>
      </c>
    </row>
    <row r="21" spans="1:10" x14ac:dyDescent="0.15">
      <c r="A21">
        <v>53</v>
      </c>
      <c r="B21">
        <v>32.584999999999894</v>
      </c>
      <c r="C21">
        <v>9604</v>
      </c>
      <c r="F21">
        <f>C21-$E$1</f>
        <v>636.09923664122107</v>
      </c>
      <c r="H21">
        <f>F21/$E$1</f>
        <v>7.0930673011035936E-2</v>
      </c>
      <c r="I21">
        <f>(C21-$E$5)/$E$5</f>
        <v>4.6985718957810965E-2</v>
      </c>
      <c r="J21">
        <f>MOD(B21,1.33)</f>
        <v>0.66499999999989257</v>
      </c>
    </row>
    <row r="22" spans="1:10" x14ac:dyDescent="0.15">
      <c r="A22">
        <v>54</v>
      </c>
      <c r="B22">
        <v>31.919999999999895</v>
      </c>
      <c r="C22">
        <v>7750</v>
      </c>
      <c r="F22">
        <f>C22-$E$1</f>
        <v>-1217.9007633587789</v>
      </c>
      <c r="H22">
        <f>F22/$E$1</f>
        <v>-0.13580667265352681</v>
      </c>
      <c r="I22">
        <f>(C22-$E$5)/$E$5</f>
        <v>-0.15512918347323668</v>
      </c>
      <c r="J22">
        <f>MOD(B22,1.33)</f>
        <v>1.3299999999998935</v>
      </c>
    </row>
    <row r="23" spans="1:10" x14ac:dyDescent="0.15">
      <c r="A23">
        <v>55</v>
      </c>
      <c r="B23">
        <v>31.476666666666596</v>
      </c>
      <c r="C23">
        <v>7762</v>
      </c>
      <c r="F23">
        <f>C23-$E$1</f>
        <v>-1205.9007633587789</v>
      </c>
      <c r="H23">
        <f>F23/$E$1</f>
        <v>-0.13446856685634517</v>
      </c>
      <c r="I23">
        <f>(C23-$E$5)/$E$5</f>
        <v>-0.15382099640248556</v>
      </c>
      <c r="J23">
        <f>MOD(B23,1.33)</f>
        <v>0.88666666666659388</v>
      </c>
    </row>
    <row r="24" spans="1:10" x14ac:dyDescent="0.15">
      <c r="A24">
        <v>56</v>
      </c>
      <c r="B24">
        <v>31.033333333333296</v>
      </c>
      <c r="C24">
        <v>8559</v>
      </c>
      <c r="F24">
        <f>C24-$E$1</f>
        <v>-408.90076335877893</v>
      </c>
      <c r="H24">
        <f>F24/$E$1</f>
        <v>-4.5596040160198192E-2</v>
      </c>
      <c r="I24">
        <f>(C24-$E$5)/$E$5</f>
        <v>-6.6935571786765513E-2</v>
      </c>
      <c r="J24">
        <f>MOD(B24,1.33)</f>
        <v>0.44333333333329428</v>
      </c>
    </row>
    <row r="25" spans="1:10" x14ac:dyDescent="0.15">
      <c r="A25">
        <v>57</v>
      </c>
      <c r="B25">
        <v>30.589999999999897</v>
      </c>
      <c r="C25">
        <v>10132</v>
      </c>
      <c r="F25">
        <f>C25-$E$1</f>
        <v>1164.0992366412211</v>
      </c>
      <c r="H25">
        <f>F25/$E$1</f>
        <v>0.12980732808702791</v>
      </c>
      <c r="I25">
        <f>(C25-$E$5)/$E$5</f>
        <v>0.10454595007086014</v>
      </c>
      <c r="J25">
        <f>MOD(B25,1.33)</f>
        <v>1.3299999999998953</v>
      </c>
    </row>
    <row r="26" spans="1:10" x14ac:dyDescent="0.15">
      <c r="A26">
        <v>58</v>
      </c>
      <c r="B26">
        <v>29.924999999999898</v>
      </c>
      <c r="C26">
        <v>9657</v>
      </c>
      <c r="F26">
        <f>C26-$E$1</f>
        <v>689.09923664122107</v>
      </c>
      <c r="H26">
        <f>F26/$E$1</f>
        <v>7.6840640281921488E-2</v>
      </c>
      <c r="I26">
        <f>(C26-$E$5)/$E$5</f>
        <v>5.2763545186961733E-2</v>
      </c>
      <c r="J26">
        <f>MOD(B26,1.33)</f>
        <v>0.66499999999989612</v>
      </c>
    </row>
    <row r="27" spans="1:10" x14ac:dyDescent="0.15">
      <c r="A27">
        <v>59</v>
      </c>
      <c r="B27">
        <v>29.259999999999899</v>
      </c>
      <c r="C27">
        <v>7674</v>
      </c>
      <c r="F27">
        <f>C27-$E$1</f>
        <v>-1293.9007633587789</v>
      </c>
      <c r="H27">
        <f>F27/$E$1</f>
        <v>-0.14428134270234383</v>
      </c>
      <c r="I27">
        <f>(C27-$E$5)/$E$5</f>
        <v>-0.16341436825466041</v>
      </c>
      <c r="J27">
        <f>MOD(B27,1.33)</f>
        <v>1.329999999999897</v>
      </c>
    </row>
    <row r="28" spans="1:10" s="3" customFormat="1" x14ac:dyDescent="0.15">
      <c r="A28" s="3">
        <v>60</v>
      </c>
      <c r="B28">
        <v>28.816666666666592</v>
      </c>
      <c r="C28" s="3">
        <v>7181</v>
      </c>
      <c r="F28" s="3">
        <f>C28-$E$1</f>
        <v>-1786.9007633587789</v>
      </c>
      <c r="H28" s="3">
        <f>F28/$E$1</f>
        <v>-0.19925518920322272</v>
      </c>
      <c r="I28" s="3">
        <f>(C28-$E$5)/$E$5</f>
        <v>-0.2171590537446855</v>
      </c>
      <c r="J28" s="3">
        <f>MOD(B28,1.33)</f>
        <v>0.88666666666659033</v>
      </c>
    </row>
    <row r="29" spans="1:10" x14ac:dyDescent="0.15">
      <c r="A29">
        <v>61</v>
      </c>
      <c r="B29">
        <v>28.373333333333292</v>
      </c>
      <c r="C29">
        <v>7842</v>
      </c>
      <c r="F29">
        <f>C29-$E$1</f>
        <v>-1125.9007633587789</v>
      </c>
      <c r="H29">
        <f>F29/$E$1</f>
        <v>-0.12554786154180095</v>
      </c>
      <c r="I29">
        <f>(C29-$E$5)/$E$5</f>
        <v>-0.14509974926414476</v>
      </c>
      <c r="J29">
        <f>MOD(B29,1.33)</f>
        <v>0.44333333333329072</v>
      </c>
    </row>
    <row r="30" spans="1:10" x14ac:dyDescent="0.15">
      <c r="A30">
        <v>62</v>
      </c>
      <c r="B30">
        <v>27.929999999999893</v>
      </c>
      <c r="C30">
        <v>8949</v>
      </c>
      <c r="F30">
        <f>C30-$E$1</f>
        <v>-18.900763358778931</v>
      </c>
      <c r="H30">
        <f>F30/$E$1</f>
        <v>-2.1076017517950279E-3</v>
      </c>
      <c r="I30">
        <f>(C30-$E$5)/$E$5</f>
        <v>-2.4419491987354193E-2</v>
      </c>
      <c r="J30">
        <f>MOD(B30,1.33)</f>
        <v>1.3299999999998917</v>
      </c>
    </row>
    <row r="31" spans="1:10" s="4" customFormat="1" x14ac:dyDescent="0.15">
      <c r="A31" s="4">
        <v>63</v>
      </c>
      <c r="B31">
        <v>27.486666666666594</v>
      </c>
      <c r="C31" s="4">
        <v>10341</v>
      </c>
      <c r="F31" s="4">
        <f>C31-$E$1</f>
        <v>1373.0992366412211</v>
      </c>
      <c r="H31" s="4">
        <f>F31/$E$1</f>
        <v>0.15311267072127474</v>
      </c>
      <c r="I31" s="4">
        <f>(C31-$E$5)/$E$5</f>
        <v>0.12733020821977542</v>
      </c>
      <c r="J31" s="4">
        <f>MOD(B31,1.33)</f>
        <v>0.88666666666659211</v>
      </c>
    </row>
    <row r="32" spans="1:10" x14ac:dyDescent="0.15">
      <c r="A32">
        <v>64</v>
      </c>
      <c r="B32">
        <v>27.043333333333294</v>
      </c>
      <c r="C32">
        <v>9291</v>
      </c>
      <c r="F32">
        <f>C32-$E$1</f>
        <v>323.09923664122107</v>
      </c>
      <c r="H32">
        <f>F32/$E$1</f>
        <v>3.6028413467881597E-2</v>
      </c>
      <c r="I32">
        <f>(C32-$E$5)/$E$5</f>
        <v>1.2863839529052654E-2</v>
      </c>
      <c r="J32">
        <f>MOD(B32,1.33)</f>
        <v>0.4433333333332925</v>
      </c>
    </row>
    <row r="33" spans="1:10" x14ac:dyDescent="0.15">
      <c r="A33">
        <v>65</v>
      </c>
      <c r="B33">
        <v>26.599999999999895</v>
      </c>
      <c r="C33">
        <v>8523</v>
      </c>
      <c r="F33">
        <f>C33-$E$1</f>
        <v>-444.90076335877893</v>
      </c>
      <c r="H33">
        <f>F33/$E$1</f>
        <v>-4.9610357551743103E-2</v>
      </c>
      <c r="I33">
        <f>(C33-$E$5)/$E$5</f>
        <v>-7.086013299901886E-2</v>
      </c>
      <c r="J33">
        <f>MOD(B33,1.33)</f>
        <v>1.3299999999998935</v>
      </c>
    </row>
    <row r="34" spans="1:10" s="4" customFormat="1" x14ac:dyDescent="0.15">
      <c r="A34" s="4">
        <v>66</v>
      </c>
      <c r="B34">
        <v>26.267499999999892</v>
      </c>
      <c r="C34" s="4">
        <v>7325</v>
      </c>
      <c r="F34" s="4">
        <f>C34-$E$1</f>
        <v>-1642.9007633587789</v>
      </c>
      <c r="H34" s="4">
        <f>F34/$E$1</f>
        <v>-0.1831979196370431</v>
      </c>
      <c r="I34" s="4">
        <f>(C34-$E$5)/$E$5</f>
        <v>-0.20146080889567208</v>
      </c>
      <c r="J34" s="4">
        <f>MOD(B34,1.33)</f>
        <v>0.99749999999989036</v>
      </c>
    </row>
    <row r="35" spans="1:10" x14ac:dyDescent="0.15">
      <c r="A35">
        <v>67</v>
      </c>
      <c r="B35">
        <v>25.934999999999896</v>
      </c>
      <c r="C35">
        <v>8502</v>
      </c>
      <c r="F35">
        <f>C35-$E$1</f>
        <v>-465.90076335877893</v>
      </c>
      <c r="H35">
        <f>F35/$E$1</f>
        <v>-5.1952042696810967E-2</v>
      </c>
      <c r="I35">
        <f>(C35-$E$5)/$E$5</f>
        <v>-7.3149460372833319E-2</v>
      </c>
      <c r="J35">
        <f>MOD(B35,1.33)</f>
        <v>0.66499999999989434</v>
      </c>
    </row>
    <row r="36" spans="1:10" x14ac:dyDescent="0.15">
      <c r="A36">
        <v>68</v>
      </c>
      <c r="B36">
        <v>25.602499999999893</v>
      </c>
      <c r="C36">
        <v>9482</v>
      </c>
      <c r="F36">
        <f>C36-$E$1</f>
        <v>514.09923664122107</v>
      </c>
      <c r="H36">
        <f>F36/$E$1</f>
        <v>5.732659740635597E-2</v>
      </c>
      <c r="I36">
        <f>(C36-$E$5)/$E$5</f>
        <v>3.3685817071841276E-2</v>
      </c>
      <c r="J36">
        <f>MOD(B36,1.33)</f>
        <v>0.33249999999989122</v>
      </c>
    </row>
    <row r="37" spans="1:10" x14ac:dyDescent="0.15">
      <c r="A37">
        <v>69</v>
      </c>
      <c r="B37">
        <v>25.269999999999897</v>
      </c>
      <c r="C37">
        <v>11337</v>
      </c>
      <c r="F37">
        <f>C37-$E$1</f>
        <v>2369.0992366412211</v>
      </c>
      <c r="H37">
        <f>F37/$E$1</f>
        <v>0.26417545188735053</v>
      </c>
      <c r="I37">
        <f>(C37-$E$5)/$E$5</f>
        <v>0.23590973509211818</v>
      </c>
      <c r="J37">
        <f>MOD(B37,1.33)</f>
        <v>1.3299999999998953</v>
      </c>
    </row>
    <row r="38" spans="1:10" x14ac:dyDescent="0.15">
      <c r="A38">
        <v>70</v>
      </c>
      <c r="B38">
        <v>24.604999999999897</v>
      </c>
      <c r="C38">
        <v>10502</v>
      </c>
      <c r="F38">
        <f>C38-$E$1</f>
        <v>1534.0992366412211</v>
      </c>
      <c r="H38">
        <f>F38/$E$1</f>
        <v>0.17106559016679501</v>
      </c>
      <c r="I38">
        <f>(C38-$E$5)/$E$5</f>
        <v>0.14488171808568626</v>
      </c>
      <c r="J38">
        <f>MOD(B38,1.33)</f>
        <v>0.66499999999989612</v>
      </c>
    </row>
    <row r="39" spans="1:10" x14ac:dyDescent="0.15">
      <c r="A39">
        <v>71</v>
      </c>
      <c r="B39">
        <v>23.939999999999898</v>
      </c>
      <c r="C39">
        <v>8455</v>
      </c>
      <c r="F39">
        <f>C39-$E$1</f>
        <v>-512.90076335877893</v>
      </c>
      <c r="H39">
        <f>F39/$E$1</f>
        <v>-5.7192957069105703E-2</v>
      </c>
      <c r="I39">
        <f>(C39-$E$5)/$E$5</f>
        <v>-7.8273193066608529E-2</v>
      </c>
      <c r="J39">
        <f>MOD(B39,1.33)</f>
        <v>1.329999999999897</v>
      </c>
    </row>
    <row r="40" spans="1:10" s="4" customFormat="1" x14ac:dyDescent="0.15">
      <c r="A40" s="4">
        <v>72</v>
      </c>
      <c r="B40">
        <v>23.607499999999895</v>
      </c>
      <c r="C40" s="4">
        <v>6423</v>
      </c>
      <c r="F40" s="4">
        <f>C40-$E$1</f>
        <v>-2544.9007633587789</v>
      </c>
      <c r="H40" s="4">
        <f>F40/$E$1</f>
        <v>-0.28377887205852936</v>
      </c>
      <c r="I40" s="4">
        <f>(C40-$E$5)/$E$5</f>
        <v>-0.29979287038046443</v>
      </c>
      <c r="J40" s="4">
        <f>MOD(B40,1.33)</f>
        <v>0.99749999999989392</v>
      </c>
    </row>
    <row r="41" spans="1:10" x14ac:dyDescent="0.15">
      <c r="A41">
        <v>73</v>
      </c>
      <c r="B41">
        <v>23.274999999999892</v>
      </c>
      <c r="C41">
        <v>7722</v>
      </c>
      <c r="F41">
        <f>C41-$E$1</f>
        <v>-1245.9007633587789</v>
      </c>
      <c r="H41">
        <f>F41/$E$1</f>
        <v>-0.1389289195136173</v>
      </c>
      <c r="I41">
        <f>(C41-$E$5)/$E$5</f>
        <v>-0.15818161997165595</v>
      </c>
      <c r="J41">
        <f>MOD(B41,1.33)</f>
        <v>0.66499999999989079</v>
      </c>
    </row>
    <row r="42" spans="1:10" x14ac:dyDescent="0.15">
      <c r="A42">
        <v>74</v>
      </c>
      <c r="B42">
        <v>22.942499999999896</v>
      </c>
      <c r="C42">
        <v>8863</v>
      </c>
      <c r="F42">
        <f>C42-$E$1</f>
        <v>-104.90076335877893</v>
      </c>
      <c r="H42">
        <f>F42/$E$1</f>
        <v>-1.1697359964930085E-2</v>
      </c>
      <c r="I42">
        <f>(C42-$E$5)/$E$5</f>
        <v>-3.3794832661070535E-2</v>
      </c>
      <c r="J42">
        <f>MOD(B42,1.33)</f>
        <v>0.33249999999989477</v>
      </c>
    </row>
    <row r="43" spans="1:10" x14ac:dyDescent="0.15">
      <c r="A43">
        <v>75</v>
      </c>
      <c r="B43">
        <v>22.609999999999893</v>
      </c>
      <c r="C43">
        <v>9862</v>
      </c>
      <c r="F43">
        <f>C43-$E$1</f>
        <v>894.09923664122107</v>
      </c>
      <c r="H43">
        <f>F43/$E$1</f>
        <v>9.9699947650441101E-2</v>
      </c>
      <c r="I43">
        <f>(C43-$E$5)/$E$5</f>
        <v>7.5111740978959993E-2</v>
      </c>
      <c r="J43">
        <f>MOD(B43,1.33)</f>
        <v>1.3299999999998917</v>
      </c>
    </row>
    <row r="44" spans="1:10" s="4" customFormat="1" x14ac:dyDescent="0.15">
      <c r="A44" s="4">
        <v>76</v>
      </c>
      <c r="B44">
        <v>22.166666666666593</v>
      </c>
      <c r="C44" s="4">
        <v>11035</v>
      </c>
      <c r="F44" s="4">
        <f>C44-$E$1</f>
        <v>2067.0992366412211</v>
      </c>
      <c r="H44" s="4">
        <f>F44/$E$1</f>
        <v>0.23049978932494603</v>
      </c>
      <c r="I44" s="4">
        <f>(C44-$E$5)/$E$5</f>
        <v>0.2029870271448817</v>
      </c>
      <c r="J44" s="4">
        <f>MOD(B44,1.33)</f>
        <v>0.88666666666659211</v>
      </c>
    </row>
    <row r="45" spans="1:10" x14ac:dyDescent="0.15">
      <c r="A45">
        <v>77</v>
      </c>
      <c r="B45">
        <v>21.723333333333294</v>
      </c>
      <c r="C45">
        <v>8202</v>
      </c>
      <c r="F45">
        <f>C45-$E$1</f>
        <v>-765.90076335877893</v>
      </c>
      <c r="H45">
        <f>F45/$E$1</f>
        <v>-8.5404687626351866E-2</v>
      </c>
      <c r="I45">
        <f>(C45-$E$5)/$E$5</f>
        <v>-0.10585413714161125</v>
      </c>
      <c r="J45">
        <f>MOD(B45,1.33)</f>
        <v>0.4433333333332925</v>
      </c>
    </row>
    <row r="46" spans="1:10" x14ac:dyDescent="0.15">
      <c r="A46">
        <v>78</v>
      </c>
      <c r="B46">
        <v>21.279999999999895</v>
      </c>
      <c r="C46">
        <v>6871</v>
      </c>
      <c r="F46">
        <f>C46-$E$1</f>
        <v>-2096.9007633587789</v>
      </c>
      <c r="H46">
        <f>F46/$E$1</f>
        <v>-0.23382292229708165</v>
      </c>
      <c r="I46">
        <f>(C46-$E$5)/$E$5</f>
        <v>-0.250953886405756</v>
      </c>
      <c r="J46">
        <f>MOD(B46,1.33)</f>
        <v>1.3299999999998935</v>
      </c>
    </row>
    <row r="47" spans="1:10" x14ac:dyDescent="0.15">
      <c r="A47">
        <v>79</v>
      </c>
      <c r="B47">
        <v>20.836666666666595</v>
      </c>
      <c r="C47">
        <v>7518</v>
      </c>
      <c r="F47">
        <f>C47-$E$1</f>
        <v>-1449.9007633587789</v>
      </c>
      <c r="H47">
        <f>F47/$E$1</f>
        <v>-0.16167671806570511</v>
      </c>
      <c r="I47">
        <f>(C47-$E$5)/$E$5</f>
        <v>-0.18042080017442494</v>
      </c>
      <c r="J47">
        <f>MOD(B47,1.33)</f>
        <v>0.88666666666659388</v>
      </c>
    </row>
    <row r="48" spans="1:10" x14ac:dyDescent="0.15">
      <c r="A48">
        <v>80</v>
      </c>
      <c r="B48">
        <v>20.393333333333295</v>
      </c>
      <c r="C48">
        <v>7630</v>
      </c>
      <c r="F48">
        <f>C48-$E$1</f>
        <v>-1337.9007633587789</v>
      </c>
      <c r="H48">
        <f>F48/$E$1</f>
        <v>-0.14918773062534318</v>
      </c>
      <c r="I48">
        <f>(C48-$E$5)/$E$5</f>
        <v>-0.16821105418074786</v>
      </c>
      <c r="J48">
        <f>MOD(B48,1.33)</f>
        <v>0.44333333333329428</v>
      </c>
    </row>
    <row r="49" spans="1:10" x14ac:dyDescent="0.15">
      <c r="A49">
        <v>81</v>
      </c>
      <c r="B49">
        <v>19.949999999999896</v>
      </c>
      <c r="C49">
        <v>9302</v>
      </c>
      <c r="F49">
        <f>C49-$E$1</f>
        <v>334.09923664122107</v>
      </c>
      <c r="H49">
        <f>F49/$E$1</f>
        <v>3.7255010448631429E-2</v>
      </c>
      <c r="I49">
        <f>(C49-$E$5)/$E$5</f>
        <v>1.4063011010574512E-2</v>
      </c>
      <c r="J49">
        <f>MOD(B49,1.33)</f>
        <v>1.3299999999998953</v>
      </c>
    </row>
    <row r="50" spans="1:10" s="4" customFormat="1" x14ac:dyDescent="0.15">
      <c r="A50" s="4">
        <v>82</v>
      </c>
      <c r="B50">
        <v>19.506666666666597</v>
      </c>
      <c r="C50" s="4">
        <v>10857</v>
      </c>
      <c r="F50" s="4">
        <f>C50-$E$1</f>
        <v>1889.0992366412211</v>
      </c>
      <c r="H50" s="4">
        <f>F50/$E$1</f>
        <v>0.21065122000008507</v>
      </c>
      <c r="I50" s="4">
        <f>(C50-$E$5)/$E$5</f>
        <v>0.18358225226207348</v>
      </c>
      <c r="J50" s="4">
        <f>MOD(B50,1.33)</f>
        <v>0.88666666666659566</v>
      </c>
    </row>
    <row r="51" spans="1:10" x14ac:dyDescent="0.15">
      <c r="A51">
        <v>83</v>
      </c>
      <c r="B51">
        <v>19.063333333333297</v>
      </c>
      <c r="C51">
        <v>9780</v>
      </c>
      <c r="F51">
        <f>C51-$E$1</f>
        <v>812.09923664122107</v>
      </c>
      <c r="H51">
        <f>F51/$E$1</f>
        <v>9.0556224703033261E-2</v>
      </c>
      <c r="I51">
        <f>(C51-$E$5)/$E$5</f>
        <v>6.6172462662160689E-2</v>
      </c>
      <c r="J51">
        <f>MOD(B51,1.33)</f>
        <v>0.44333333333329605</v>
      </c>
    </row>
    <row r="52" spans="1:10" x14ac:dyDescent="0.15">
      <c r="A52">
        <v>84</v>
      </c>
      <c r="B52">
        <v>18.619999999999898</v>
      </c>
      <c r="C52">
        <v>8894</v>
      </c>
      <c r="F52">
        <f>C52-$E$1</f>
        <v>-73.900763358778931</v>
      </c>
      <c r="H52">
        <f>F52/$E$1</f>
        <v>-8.240586655544193E-3</v>
      </c>
      <c r="I52">
        <f>(C52-$E$5)/$E$5</f>
        <v>-3.041534939496348E-2</v>
      </c>
      <c r="J52">
        <f>MOD(B52,1.33)</f>
        <v>1.329999999999897</v>
      </c>
    </row>
    <row r="53" spans="1:10" s="4" customFormat="1" x14ac:dyDescent="0.15">
      <c r="A53" s="4">
        <v>85</v>
      </c>
      <c r="B53">
        <v>18.353999999999893</v>
      </c>
      <c r="C53" s="4">
        <v>6724</v>
      </c>
      <c r="F53" s="4">
        <f>C53-$E$1</f>
        <v>-2243.9007633587789</v>
      </c>
      <c r="H53" s="4">
        <f>F53/$E$1</f>
        <v>-0.25021471831255671</v>
      </c>
      <c r="I53" s="4">
        <f>(C53-$E$5)/$E$5</f>
        <v>-0.26697917802245719</v>
      </c>
      <c r="J53" s="4">
        <f>MOD(B53,1.33)</f>
        <v>1.0639999999998917</v>
      </c>
    </row>
    <row r="54" spans="1:10" x14ac:dyDescent="0.15">
      <c r="A54">
        <v>86</v>
      </c>
      <c r="B54">
        <v>18.087999999999894</v>
      </c>
      <c r="C54">
        <v>7051</v>
      </c>
      <c r="F54">
        <f>C54-$E$1</f>
        <v>-1916.9007633587789</v>
      </c>
      <c r="H54">
        <f>F54/$E$1</f>
        <v>-0.21375133533935711</v>
      </c>
      <c r="I54">
        <f>(C54-$E$5)/$E$5</f>
        <v>-0.23133108034448926</v>
      </c>
      <c r="J54">
        <f>MOD(B54,1.33)</f>
        <v>0.79799999999989346</v>
      </c>
    </row>
    <row r="55" spans="1:10" x14ac:dyDescent="0.15">
      <c r="A55">
        <v>87</v>
      </c>
      <c r="B55">
        <v>17.821999999999896</v>
      </c>
      <c r="C55">
        <v>7922</v>
      </c>
      <c r="F55">
        <f>C55-$E$1</f>
        <v>-1045.9007633587789</v>
      </c>
      <c r="H55">
        <f>F55/$E$1</f>
        <v>-0.1166271562272567</v>
      </c>
      <c r="I55">
        <f>(C55-$E$5)/$E$5</f>
        <v>-0.13637850212580399</v>
      </c>
      <c r="J55">
        <f>MOD(B55,1.33)</f>
        <v>0.53199999999989522</v>
      </c>
    </row>
    <row r="56" spans="1:10" x14ac:dyDescent="0.15">
      <c r="A56">
        <v>88</v>
      </c>
      <c r="B56">
        <v>17.555999999999898</v>
      </c>
      <c r="C56">
        <v>9333</v>
      </c>
      <c r="F56">
        <f>C56-$E$1</f>
        <v>365.09923664122107</v>
      </c>
      <c r="H56">
        <f>F56/$E$1</f>
        <v>4.0711783758017324E-2</v>
      </c>
      <c r="I56">
        <f>(C56-$E$5)/$E$5</f>
        <v>1.7442494276681566E-2</v>
      </c>
      <c r="J56">
        <f>MOD(B56,1.33)</f>
        <v>0.26599999999989699</v>
      </c>
    </row>
    <row r="57" spans="1:10" x14ac:dyDescent="0.15">
      <c r="A57">
        <v>89</v>
      </c>
      <c r="B57">
        <v>17.289999999999893</v>
      </c>
      <c r="C57">
        <v>10796</v>
      </c>
      <c r="F57">
        <f>C57-$E$1</f>
        <v>1828.0992366412211</v>
      </c>
      <c r="H57">
        <f>F57/$E$1</f>
        <v>0.20384918219774509</v>
      </c>
      <c r="I57">
        <f>(C57-$E$5)/$E$5</f>
        <v>0.17693230131908863</v>
      </c>
      <c r="J57">
        <f>MOD(B57,1.33)</f>
        <v>1.3299999999998917</v>
      </c>
    </row>
    <row r="58" spans="1:10" s="4" customFormat="1" x14ac:dyDescent="0.15">
      <c r="A58" s="4">
        <v>90</v>
      </c>
      <c r="B58">
        <v>16.957499999999893</v>
      </c>
      <c r="C58" s="4">
        <v>11306</v>
      </c>
      <c r="F58" s="4">
        <f>C58-$E$1</f>
        <v>2338.0992366412211</v>
      </c>
      <c r="H58" s="4">
        <f>F58/$E$1</f>
        <v>0.2607186785779646</v>
      </c>
      <c r="I58" s="4">
        <f>(C58-$E$5)/$E$5</f>
        <v>0.23253025182601111</v>
      </c>
      <c r="J58" s="4">
        <f>MOD(B58,1.33)</f>
        <v>0.99749999999989214</v>
      </c>
    </row>
    <row r="59" spans="1:10" x14ac:dyDescent="0.15">
      <c r="A59">
        <v>91</v>
      </c>
      <c r="B59">
        <v>16.624999999999893</v>
      </c>
      <c r="C59">
        <v>9077</v>
      </c>
      <c r="F59">
        <f>C59-$E$1</f>
        <v>109.09923664122107</v>
      </c>
      <c r="H59">
        <f>F59/$E$1</f>
        <v>1.2165526751475754E-2</v>
      </c>
      <c r="I59">
        <f>(C59-$E$5)/$E$5</f>
        <v>-1.0465496566008939E-2</v>
      </c>
      <c r="J59">
        <f>MOD(B59,1.33)</f>
        <v>0.66499999999989257</v>
      </c>
    </row>
    <row r="60" spans="1:10" x14ac:dyDescent="0.15">
      <c r="A60">
        <v>92</v>
      </c>
      <c r="B60">
        <v>16.292499999999894</v>
      </c>
      <c r="C60">
        <v>7430</v>
      </c>
      <c r="F60">
        <f>C60-$E$1</f>
        <v>-1537.9007633587789</v>
      </c>
      <c r="H60">
        <f>F60/$E$1</f>
        <v>-0.17148949391170376</v>
      </c>
      <c r="I60">
        <f>(C60-$E$5)/$E$5</f>
        <v>-0.19001417202659981</v>
      </c>
      <c r="J60">
        <f>MOD(B60,1.33)</f>
        <v>0.33249999999989299</v>
      </c>
    </row>
    <row r="61" spans="1:10" x14ac:dyDescent="0.15">
      <c r="A61">
        <v>93</v>
      </c>
      <c r="B61">
        <v>15.959999999999894</v>
      </c>
      <c r="C61">
        <v>7098</v>
      </c>
      <c r="F61">
        <f>C61-$E$1</f>
        <v>-1869.9007633587789</v>
      </c>
      <c r="H61">
        <f>F61/$E$1</f>
        <v>-0.20851042096706238</v>
      </c>
      <c r="I61">
        <f>(C61-$E$5)/$E$5</f>
        <v>-0.22620734765071404</v>
      </c>
      <c r="J61">
        <f>MOD(B61,1.33)</f>
        <v>1.3299999999998935</v>
      </c>
    </row>
    <row r="62" spans="1:10" s="4" customFormat="1" x14ac:dyDescent="0.15">
      <c r="A62" s="4">
        <v>94</v>
      </c>
      <c r="B62">
        <v>15.627499999999891</v>
      </c>
      <c r="C62" s="4">
        <v>6857</v>
      </c>
      <c r="F62" s="4">
        <f>C62-$E$1</f>
        <v>-2110.9007633587789</v>
      </c>
      <c r="H62" s="4">
        <f>F62/$E$1</f>
        <v>-0.23538404572712687</v>
      </c>
      <c r="I62" s="4">
        <f>(C62-$E$5)/$E$5</f>
        <v>-0.25248010465496568</v>
      </c>
      <c r="J62" s="4">
        <f>MOD(B62,1.33)</f>
        <v>0.99749999999989036</v>
      </c>
    </row>
    <row r="63" spans="1:10" x14ac:dyDescent="0.15">
      <c r="A63">
        <v>95</v>
      </c>
      <c r="B63">
        <v>15.294999999999895</v>
      </c>
      <c r="C63">
        <v>7933</v>
      </c>
      <c r="F63">
        <f>C63-$E$1</f>
        <v>-1034.9007633587789</v>
      </c>
      <c r="H63">
        <f>F63/$E$1</f>
        <v>-0.11540055924650687</v>
      </c>
      <c r="I63">
        <f>(C63-$E$5)/$E$5</f>
        <v>-0.13517933064428214</v>
      </c>
      <c r="J63">
        <f>MOD(B63,1.33)</f>
        <v>0.66499999999989434</v>
      </c>
    </row>
    <row r="64" spans="1:10" x14ac:dyDescent="0.15">
      <c r="A64">
        <v>96</v>
      </c>
      <c r="B64">
        <v>14.962499999999892</v>
      </c>
      <c r="C64">
        <v>10157</v>
      </c>
      <c r="F64">
        <f>C64-$E$1</f>
        <v>1189.0992366412211</v>
      </c>
      <c r="H64">
        <f>F64/$E$1</f>
        <v>0.132595048497823</v>
      </c>
      <c r="I64">
        <f>(C64-$E$5)/$E$5</f>
        <v>0.10727133980159163</v>
      </c>
      <c r="J64">
        <f>MOD(B64,1.33)</f>
        <v>0.33249999999989122</v>
      </c>
    </row>
    <row r="65" spans="1:10" x14ac:dyDescent="0.15">
      <c r="A65">
        <v>97</v>
      </c>
      <c r="B65">
        <v>14.629999999999896</v>
      </c>
      <c r="C65">
        <v>11663</v>
      </c>
      <c r="F65">
        <f>C65-$E$1</f>
        <v>2695.0992366412211</v>
      </c>
      <c r="H65">
        <f>F65/$E$1</f>
        <v>0.3005273260441183</v>
      </c>
      <c r="I65">
        <f>(C65-$E$5)/$E$5</f>
        <v>0.27144881718085684</v>
      </c>
      <c r="J65">
        <f>MOD(B65,1.33)</f>
        <v>1.3299999999998953</v>
      </c>
    </row>
    <row r="66" spans="1:10" x14ac:dyDescent="0.15">
      <c r="A66">
        <v>98</v>
      </c>
      <c r="B66">
        <v>14.186666666666596</v>
      </c>
      <c r="C66">
        <v>11234</v>
      </c>
      <c r="F66">
        <f>C66-$E$1</f>
        <v>2266.0992366412211</v>
      </c>
      <c r="H66">
        <f>F66/$E$1</f>
        <v>0.25269004379487481</v>
      </c>
      <c r="I66">
        <f>(C66-$E$5)/$E$5</f>
        <v>0.22468112940150442</v>
      </c>
      <c r="J66">
        <f>MOD(B66,1.33)</f>
        <v>0.88666666666659566</v>
      </c>
    </row>
    <row r="67" spans="1:10" x14ac:dyDescent="0.15">
      <c r="A67">
        <v>99</v>
      </c>
      <c r="B67">
        <v>13.743333333333297</v>
      </c>
      <c r="C67">
        <v>9121</v>
      </c>
      <c r="F67">
        <f>C67-$E$1</f>
        <v>153.09923664122107</v>
      </c>
      <c r="H67">
        <f>F67/$E$1</f>
        <v>1.7071914674475087E-2</v>
      </c>
      <c r="I67">
        <f>(C67-$E$5)/$E$5</f>
        <v>-5.6688106399215088E-3</v>
      </c>
      <c r="J67">
        <f>MOD(B67,1.33)</f>
        <v>0.44333333333329605</v>
      </c>
    </row>
    <row r="68" spans="1:10" x14ac:dyDescent="0.15">
      <c r="A68">
        <v>100</v>
      </c>
      <c r="B68">
        <v>13.299999999999891</v>
      </c>
      <c r="C68">
        <v>7664</v>
      </c>
      <c r="F68">
        <f>C68-$E$1</f>
        <v>-1303.9007633587789</v>
      </c>
      <c r="H68">
        <f>F68/$E$1</f>
        <v>-0.14539643086666187</v>
      </c>
      <c r="I68">
        <f>(C68-$E$5)/$E$5</f>
        <v>-0.16450452414695302</v>
      </c>
      <c r="J68">
        <f>MOD(B68,1.33)</f>
        <v>1.3299999999998899</v>
      </c>
    </row>
    <row r="69" spans="1:10" s="4" customFormat="1" x14ac:dyDescent="0.15">
      <c r="A69" s="4">
        <v>101</v>
      </c>
      <c r="B69">
        <v>13.033999999999892</v>
      </c>
      <c r="C69" s="4">
        <v>6567</v>
      </c>
      <c r="F69" s="4">
        <f>C69-$E$1</f>
        <v>-2400.9007633587789</v>
      </c>
      <c r="H69" s="4">
        <f>F69/$E$1</f>
        <v>-0.26772160249234978</v>
      </c>
      <c r="I69" s="4">
        <f>(C69-$E$5)/$E$5</f>
        <v>-0.28409462553145098</v>
      </c>
      <c r="J69" s="4">
        <f>MOD(B69,1.33)</f>
        <v>1.0639999999998917</v>
      </c>
    </row>
    <row r="70" spans="1:10" x14ac:dyDescent="0.15">
      <c r="A70">
        <v>102</v>
      </c>
      <c r="B70">
        <v>12.767999999999894</v>
      </c>
      <c r="C70">
        <v>6752</v>
      </c>
      <c r="F70">
        <f>C70-$E$1</f>
        <v>-2215.9007633587789</v>
      </c>
      <c r="H70">
        <f>F70/$E$1</f>
        <v>-0.24709247145246621</v>
      </c>
      <c r="I70">
        <f>(C70-$E$5)/$E$5</f>
        <v>-0.26392674152403794</v>
      </c>
      <c r="J70">
        <f>MOD(B70,1.33)</f>
        <v>0.79799999999989346</v>
      </c>
    </row>
    <row r="71" spans="1:10" x14ac:dyDescent="0.15">
      <c r="A71">
        <v>103</v>
      </c>
      <c r="B71">
        <v>12.501999999999896</v>
      </c>
      <c r="C71">
        <v>7293</v>
      </c>
      <c r="F71">
        <f>C71-$E$1</f>
        <v>-1674.9007633587789</v>
      </c>
      <c r="H71">
        <f>F71/$E$1</f>
        <v>-0.1867662017628608</v>
      </c>
      <c r="I71">
        <f>(C71-$E$5)/$E$5</f>
        <v>-0.20494930775100839</v>
      </c>
      <c r="J71">
        <f>MOD(B71,1.33)</f>
        <v>0.53199999999989522</v>
      </c>
    </row>
    <row r="72" spans="1:10" x14ac:dyDescent="0.15">
      <c r="A72">
        <v>104</v>
      </c>
      <c r="B72">
        <v>12.235999999999891</v>
      </c>
      <c r="C72">
        <v>9060</v>
      </c>
      <c r="F72">
        <f>C72-$E$1</f>
        <v>92.099236641221069</v>
      </c>
      <c r="H72">
        <f>F72/$E$1</f>
        <v>1.0269876872135104E-2</v>
      </c>
      <c r="I72">
        <f>(C72-$E$5)/$E$5</f>
        <v>-1.2318761582906356E-2</v>
      </c>
      <c r="J72">
        <f>MOD(B72,1.33)</f>
        <v>0.26599999999988988</v>
      </c>
    </row>
    <row r="73" spans="1:10" x14ac:dyDescent="0.15">
      <c r="A73">
        <v>105</v>
      </c>
      <c r="B73">
        <v>11.969999999999892</v>
      </c>
      <c r="C73">
        <v>10078</v>
      </c>
      <c r="F73">
        <f>C73-$E$1</f>
        <v>1110.0992366412211</v>
      </c>
      <c r="H73">
        <f>F73/$E$1</f>
        <v>0.12378585199971055</v>
      </c>
      <c r="I73">
        <f>(C73-$E$5)/$E$5</f>
        <v>9.8659108252480102E-2</v>
      </c>
      <c r="J73">
        <f>MOD(B73,1.33)</f>
        <v>1.3299999999998917</v>
      </c>
    </row>
    <row r="74" spans="1:10" x14ac:dyDescent="0.15">
      <c r="A74">
        <v>106</v>
      </c>
      <c r="B74">
        <v>11.703999999999894</v>
      </c>
      <c r="C74">
        <v>10329</v>
      </c>
      <c r="F74">
        <f>C74-$E$1</f>
        <v>1361.0992366412211</v>
      </c>
      <c r="H74">
        <f>F74/$E$1</f>
        <v>0.15177456492409311</v>
      </c>
      <c r="I74">
        <f>(C74-$E$5)/$E$5</f>
        <v>0.1260220211490243</v>
      </c>
      <c r="J74">
        <f>MOD(B74,1.33)</f>
        <v>1.0639999999998935</v>
      </c>
    </row>
    <row r="75" spans="1:10" s="4" customFormat="1" x14ac:dyDescent="0.15">
      <c r="A75" s="4">
        <v>107</v>
      </c>
      <c r="B75">
        <v>11.437999999999896</v>
      </c>
      <c r="C75" s="4">
        <v>10808</v>
      </c>
      <c r="F75" s="4">
        <f>C75-$E$1</f>
        <v>1840.0992366412211</v>
      </c>
      <c r="H75" s="4">
        <f>F75/$E$1</f>
        <v>0.20518728799492672</v>
      </c>
      <c r="I75" s="4">
        <f>(C75-$E$5)/$E$5</f>
        <v>0.17824048838983975</v>
      </c>
      <c r="J75" s="4">
        <f>MOD(B75,1.33)</f>
        <v>0.79799999999989524</v>
      </c>
    </row>
    <row r="76" spans="1:10" x14ac:dyDescent="0.15">
      <c r="A76">
        <v>108</v>
      </c>
      <c r="B76">
        <v>11.17199999999989</v>
      </c>
      <c r="C76">
        <v>9274</v>
      </c>
      <c r="F76">
        <f>C76-$E$1</f>
        <v>306.09923664122107</v>
      </c>
      <c r="H76">
        <f>F76/$E$1</f>
        <v>3.4132763588540942E-2</v>
      </c>
      <c r="I76">
        <f>(C76-$E$5)/$E$5</f>
        <v>1.1010574512155239E-2</v>
      </c>
      <c r="J76">
        <f>MOD(B76,1.33)</f>
        <v>0.53199999999988989</v>
      </c>
    </row>
    <row r="77" spans="1:10" x14ac:dyDescent="0.15">
      <c r="A77">
        <v>109</v>
      </c>
      <c r="B77">
        <v>10.905999999999892</v>
      </c>
      <c r="C77">
        <v>7537</v>
      </c>
      <c r="F77">
        <f>C77-$E$1</f>
        <v>-1430.9007633587789</v>
      </c>
      <c r="H77">
        <f>F77/$E$1</f>
        <v>-0.15955805055350086</v>
      </c>
      <c r="I77">
        <f>(C77-$E$5)/$E$5</f>
        <v>-0.17834950397906901</v>
      </c>
      <c r="J77">
        <f>MOD(B77,1.33)</f>
        <v>0.26599999999989166</v>
      </c>
    </row>
    <row r="78" spans="1:10" x14ac:dyDescent="0.15">
      <c r="A78">
        <v>110</v>
      </c>
      <c r="B78">
        <v>10.639999999999894</v>
      </c>
      <c r="C78">
        <v>6485</v>
      </c>
      <c r="F78">
        <f>C78-$E$1</f>
        <v>-2482.9007633587789</v>
      </c>
      <c r="H78">
        <f>F78/$E$1</f>
        <v>-0.27686532543975761</v>
      </c>
      <c r="I78">
        <f>(C78-$E$5)/$E$5</f>
        <v>-0.29303390384825029</v>
      </c>
      <c r="J78">
        <f>MOD(B78,1.33)</f>
        <v>1.3299999999998935</v>
      </c>
    </row>
    <row r="79" spans="1:10" x14ac:dyDescent="0.15">
      <c r="A79">
        <v>111</v>
      </c>
      <c r="B79">
        <v>10.307499999999891</v>
      </c>
      <c r="C79">
        <v>6555</v>
      </c>
      <c r="F79">
        <f>C79-$E$1</f>
        <v>-2412.9007633587789</v>
      </c>
      <c r="H79">
        <f>F79/$E$1</f>
        <v>-0.26905970828953141</v>
      </c>
      <c r="I79">
        <f>(C79-$E$5)/$E$5</f>
        <v>-0.28540281260220213</v>
      </c>
      <c r="J79">
        <f>MOD(B79,1.33)</f>
        <v>0.99749999999989036</v>
      </c>
    </row>
    <row r="80" spans="1:10" x14ac:dyDescent="0.15">
      <c r="A80">
        <v>112</v>
      </c>
      <c r="B80">
        <v>9.9749999999999943</v>
      </c>
      <c r="C80">
        <v>7242</v>
      </c>
      <c r="F80">
        <f>C80-$E$1</f>
        <v>-1725.9007633587789</v>
      </c>
      <c r="H80">
        <f>F80/$E$1</f>
        <v>-0.19245315140088273</v>
      </c>
      <c r="I80">
        <f>(C80-$E$5)/$E$5</f>
        <v>-0.21050910280170065</v>
      </c>
      <c r="J80">
        <f>MOD(B80,1.33)</f>
        <v>0.66499999999999382</v>
      </c>
    </row>
    <row r="81" spans="1:10" x14ac:dyDescent="0.15">
      <c r="A81">
        <v>113</v>
      </c>
      <c r="B81">
        <v>9.6424999999998917</v>
      </c>
      <c r="C81">
        <v>8045</v>
      </c>
      <c r="F81">
        <f>C81-$E$1</f>
        <v>-922.90076335877893</v>
      </c>
      <c r="H81">
        <f>F81/$E$1</f>
        <v>-0.10291157180614494</v>
      </c>
      <c r="I81">
        <f>(C81-$E$5)/$E$5</f>
        <v>-0.12296958465060503</v>
      </c>
      <c r="J81">
        <f>MOD(B81,1.33)</f>
        <v>0.33249999999989122</v>
      </c>
    </row>
    <row r="82" spans="1:10" x14ac:dyDescent="0.15">
      <c r="A82">
        <v>114</v>
      </c>
      <c r="B82">
        <v>9.3099999999999952</v>
      </c>
      <c r="C82">
        <v>9631</v>
      </c>
      <c r="F82">
        <f>C82-$E$1</f>
        <v>663.09923664122107</v>
      </c>
      <c r="H82">
        <f>F82/$E$1</f>
        <v>7.3941411054694609E-2</v>
      </c>
      <c r="I82">
        <f>(C82-$E$5)/$E$5</f>
        <v>4.9929139867000982E-2</v>
      </c>
      <c r="J82">
        <f>MOD(B82,1.33)</f>
        <v>1.3299999999999947</v>
      </c>
    </row>
    <row r="83" spans="1:10" x14ac:dyDescent="0.15">
      <c r="A83">
        <v>115</v>
      </c>
      <c r="B83">
        <v>9.0883333333332956</v>
      </c>
      <c r="C83">
        <v>11309</v>
      </c>
      <c r="F83">
        <f>C83-$E$1</f>
        <v>2341.0992366412211</v>
      </c>
      <c r="H83">
        <f>F83/$E$1</f>
        <v>0.26105320502726004</v>
      </c>
      <c r="I83">
        <f>(C83-$E$5)/$E$5</f>
        <v>0.23285729859369889</v>
      </c>
      <c r="J83">
        <f>MOD(B83,1.33)</f>
        <v>1.1083333333332952</v>
      </c>
    </row>
    <row r="84" spans="1:10" s="4" customFormat="1" x14ac:dyDescent="0.15">
      <c r="A84" s="4">
        <v>116</v>
      </c>
      <c r="B84">
        <v>8.8666666666665961</v>
      </c>
      <c r="C84" s="4">
        <v>11732</v>
      </c>
      <c r="F84" s="4">
        <f>C84-$E$1</f>
        <v>2764.0992366412211</v>
      </c>
      <c r="H84" s="4">
        <f>F84/$E$1</f>
        <v>0.30822143437791272</v>
      </c>
      <c r="I84" s="4">
        <f>(C84-$E$5)/$E$5</f>
        <v>0.27897089283767579</v>
      </c>
      <c r="J84" s="4">
        <f>MOD(B84,1.33)</f>
        <v>0.88666666666659566</v>
      </c>
    </row>
    <row r="85" spans="1:10" x14ac:dyDescent="0.15">
      <c r="A85">
        <v>117</v>
      </c>
      <c r="B85">
        <v>8.644999999999996</v>
      </c>
      <c r="C85">
        <v>10270</v>
      </c>
      <c r="F85">
        <f>C85-$E$1</f>
        <v>1302.0992366412211</v>
      </c>
      <c r="H85">
        <f>F85/$E$1</f>
        <v>0.14519554475461671</v>
      </c>
      <c r="I85">
        <f>(C85-$E$5)/$E$5</f>
        <v>0.11959010138449798</v>
      </c>
      <c r="J85">
        <f>MOD(B85,1.33)</f>
        <v>0.66499999999999559</v>
      </c>
    </row>
    <row r="86" spans="1:10" x14ac:dyDescent="0.15">
      <c r="A86">
        <v>118</v>
      </c>
      <c r="B86">
        <v>8.4233333333332965</v>
      </c>
      <c r="C86">
        <v>8954</v>
      </c>
      <c r="F86">
        <f>C86-$E$1</f>
        <v>-13.900763358778931</v>
      </c>
      <c r="H86">
        <f>F86/$E$1</f>
        <v>-1.550057669636013E-3</v>
      </c>
      <c r="I86">
        <f>(C86-$E$5)/$E$5</f>
        <v>-2.3874414041207891E-2</v>
      </c>
      <c r="J86">
        <f>MOD(B86,1.33)</f>
        <v>0.44333333333329605</v>
      </c>
    </row>
    <row r="87" spans="1:10" x14ac:dyDescent="0.15">
      <c r="A87">
        <v>119</v>
      </c>
      <c r="B87">
        <v>8.2016666666665969</v>
      </c>
      <c r="C87">
        <v>7744</v>
      </c>
      <c r="F87">
        <f>C87-$E$1</f>
        <v>-1223.9007633587789</v>
      </c>
      <c r="H87">
        <f>F87/$E$1</f>
        <v>-0.13647572555211762</v>
      </c>
      <c r="I87">
        <f>(C87-$E$5)/$E$5</f>
        <v>-0.15578327700861222</v>
      </c>
      <c r="J87">
        <f>MOD(B87,1.33)</f>
        <v>0.22166666666659651</v>
      </c>
    </row>
    <row r="88" spans="1:10" x14ac:dyDescent="0.15">
      <c r="A88">
        <v>120</v>
      </c>
      <c r="B88">
        <v>7.9799999999999969</v>
      </c>
      <c r="C88">
        <v>7028</v>
      </c>
      <c r="F88">
        <f>C88-$E$1</f>
        <v>-1939.9007633587789</v>
      </c>
      <c r="H88">
        <f>F88/$E$1</f>
        <v>-0.21631603811728858</v>
      </c>
      <c r="I88">
        <f>(C88-$E$5)/$E$5</f>
        <v>-0.23383843889676223</v>
      </c>
      <c r="J88">
        <f>MOD(B88,1.33)</f>
        <v>1.3299999999999965</v>
      </c>
    </row>
    <row r="89" spans="1:10" x14ac:dyDescent="0.15">
      <c r="A89">
        <v>121</v>
      </c>
      <c r="B89">
        <v>7.7139999999999915</v>
      </c>
      <c r="C89">
        <v>7159</v>
      </c>
      <c r="F89">
        <f>C89-$E$1</f>
        <v>-1808.9007633587789</v>
      </c>
      <c r="H89">
        <f>F89/$E$1</f>
        <v>-0.20170838316472239</v>
      </c>
      <c r="I89">
        <f>(C89-$E$5)/$E$5</f>
        <v>-0.2195573967077292</v>
      </c>
      <c r="J89">
        <f>MOD(B89,1.33)</f>
        <v>1.0639999999999912</v>
      </c>
    </row>
    <row r="90" spans="1:10" x14ac:dyDescent="0.15">
      <c r="A90">
        <v>122</v>
      </c>
      <c r="B90">
        <v>7.4479999999998938</v>
      </c>
      <c r="C90">
        <v>7834</v>
      </c>
      <c r="F90">
        <f>C90-$E$1</f>
        <v>-1133.9007633587789</v>
      </c>
      <c r="H90">
        <f>F90/$E$1</f>
        <v>-0.12643993207325535</v>
      </c>
      <c r="I90">
        <f>(C90-$E$5)/$E$5</f>
        <v>-0.14597187397797884</v>
      </c>
      <c r="J90">
        <f>MOD(B90,1.33)</f>
        <v>0.79799999999989346</v>
      </c>
    </row>
    <row r="91" spans="1:10" x14ac:dyDescent="0.15">
      <c r="A91">
        <v>123</v>
      </c>
      <c r="B91">
        <v>7.1819999999999951</v>
      </c>
      <c r="C91">
        <v>8719</v>
      </c>
      <c r="F91">
        <f>C91-$E$1</f>
        <v>-248.90076335877893</v>
      </c>
      <c r="H91">
        <f>F91/$E$1</f>
        <v>-2.7754629531109715E-2</v>
      </c>
      <c r="I91">
        <f>(C91-$E$5)/$E$5</f>
        <v>-4.9493077510083944E-2</v>
      </c>
      <c r="J91">
        <f>MOD(B91,1.33)</f>
        <v>0.5319999999999947</v>
      </c>
    </row>
    <row r="92" spans="1:10" x14ac:dyDescent="0.15">
      <c r="A92">
        <v>124</v>
      </c>
      <c r="B92">
        <v>6.9159999999999968</v>
      </c>
      <c r="C92">
        <v>9161</v>
      </c>
      <c r="F92">
        <f>C92-$E$1</f>
        <v>193.09923664122107</v>
      </c>
      <c r="H92">
        <f>F92/$E$1</f>
        <v>2.1532267331747207E-2</v>
      </c>
      <c r="I92">
        <f>(C92-$E$5)/$E$5</f>
        <v>-1.3081870707511174E-3</v>
      </c>
      <c r="J92">
        <f>MOD(B92,1.33)</f>
        <v>0.26599999999999646</v>
      </c>
    </row>
    <row r="93" spans="1:10" x14ac:dyDescent="0.15">
      <c r="A93">
        <v>125</v>
      </c>
      <c r="B93">
        <v>6.6499999999999915</v>
      </c>
      <c r="C93">
        <v>10178</v>
      </c>
      <c r="F93">
        <f>C93-$E$1</f>
        <v>1210.0992366412211</v>
      </c>
      <c r="H93">
        <f>F93/$E$1</f>
        <v>0.13493673364289085</v>
      </c>
      <c r="I93">
        <f>(C93-$E$5)/$E$5</f>
        <v>0.10956066717540608</v>
      </c>
      <c r="J93">
        <f>MOD(B93,1.33)</f>
        <v>1.3299999999999912</v>
      </c>
    </row>
    <row r="94" spans="1:10" s="4" customFormat="1" x14ac:dyDescent="0.15">
      <c r="A94" s="4">
        <v>126</v>
      </c>
      <c r="B94">
        <v>6.3839999999999932</v>
      </c>
      <c r="C94" s="4">
        <v>11416</v>
      </c>
      <c r="F94" s="4">
        <f>C94-$E$1</f>
        <v>2448.0992366412211</v>
      </c>
      <c r="H94" s="4">
        <f>F94/$E$1</f>
        <v>0.27298464838546294</v>
      </c>
      <c r="I94" s="4">
        <f>(C94-$E$5)/$E$5</f>
        <v>0.24452196664122969</v>
      </c>
      <c r="J94" s="4">
        <f>MOD(B94,1.33)</f>
        <v>1.063999999999993</v>
      </c>
    </row>
    <row r="95" spans="1:10" x14ac:dyDescent="0.15">
      <c r="A95">
        <v>127</v>
      </c>
      <c r="B95">
        <v>6.117999999999995</v>
      </c>
      <c r="C95">
        <v>10710</v>
      </c>
      <c r="F95">
        <f>C95-$E$1</f>
        <v>1742.0992366412211</v>
      </c>
      <c r="H95">
        <f>F95/$E$1</f>
        <v>0.19425942398461005</v>
      </c>
      <c r="I95">
        <f>(C95-$E$5)/$E$5</f>
        <v>0.16755696064537229</v>
      </c>
      <c r="J95">
        <f>MOD(B95,1.33)</f>
        <v>0.79799999999999471</v>
      </c>
    </row>
    <row r="96" spans="1:10" x14ac:dyDescent="0.15">
      <c r="A96">
        <v>128</v>
      </c>
      <c r="B96">
        <v>5.8519999999999968</v>
      </c>
      <c r="C96">
        <v>10208</v>
      </c>
      <c r="F96">
        <f>C96-$E$1</f>
        <v>1240.0992366412211</v>
      </c>
      <c r="H96">
        <f>F96/$E$1</f>
        <v>0.13828199813584494</v>
      </c>
      <c r="I96">
        <f>(C96-$E$5)/$E$5</f>
        <v>0.11283113485228388</v>
      </c>
      <c r="J96">
        <f>MOD(B96,1.33)</f>
        <v>0.53199999999999648</v>
      </c>
    </row>
    <row r="97" spans="1:10" x14ac:dyDescent="0.15">
      <c r="A97">
        <v>129</v>
      </c>
      <c r="B97">
        <v>5.5859999999999914</v>
      </c>
      <c r="C97">
        <v>8504</v>
      </c>
      <c r="F97">
        <f>C97-$E$1</f>
        <v>-463.90076335877893</v>
      </c>
      <c r="H97">
        <f>F97/$E$1</f>
        <v>-5.1729025063947359E-2</v>
      </c>
      <c r="I97">
        <f>(C97-$E$5)/$E$5</f>
        <v>-7.29314291943748E-2</v>
      </c>
      <c r="J97">
        <f>MOD(B97,1.33)</f>
        <v>0.26599999999999113</v>
      </c>
    </row>
    <row r="98" spans="1:10" x14ac:dyDescent="0.15">
      <c r="A98">
        <v>130</v>
      </c>
      <c r="B98">
        <v>5.3199999999999932</v>
      </c>
      <c r="C98">
        <v>7299</v>
      </c>
      <c r="F98">
        <f>C98-$E$1</f>
        <v>-1668.9007633587789</v>
      </c>
      <c r="H98">
        <f>F98/$E$1</f>
        <v>-0.18609714886426995</v>
      </c>
      <c r="I98">
        <f>(C98-$E$5)/$E$5</f>
        <v>-0.20429521421563285</v>
      </c>
      <c r="J98">
        <f>MOD(B98,1.33)</f>
        <v>1.329999999999993</v>
      </c>
    </row>
    <row r="99" spans="1:10" x14ac:dyDescent="0.15">
      <c r="A99">
        <v>131</v>
      </c>
      <c r="B99">
        <v>5.1299999999999955</v>
      </c>
      <c r="C99">
        <v>6653</v>
      </c>
      <c r="F99">
        <f>C99-$E$1</f>
        <v>-2314.9007633587789</v>
      </c>
      <c r="H99">
        <f>F99/$E$1</f>
        <v>-0.25813184427921471</v>
      </c>
      <c r="I99">
        <f>(C99-$E$5)/$E$5</f>
        <v>-0.27471928485773467</v>
      </c>
      <c r="J99">
        <f>MOD(B99,1.33)</f>
        <v>1.1399999999999952</v>
      </c>
    </row>
    <row r="100" spans="1:10" s="4" customFormat="1" x14ac:dyDescent="0.15">
      <c r="A100" s="4">
        <v>132</v>
      </c>
      <c r="B100">
        <v>4.9399999999999906</v>
      </c>
      <c r="C100" s="4">
        <v>6503</v>
      </c>
      <c r="F100" s="4">
        <f>C100-$E$1</f>
        <v>-2464.9007633587789</v>
      </c>
      <c r="H100" s="4">
        <f>F100/$E$1</f>
        <v>-0.27485816674398517</v>
      </c>
      <c r="I100" s="4">
        <f>(C100-$E$5)/$E$5</f>
        <v>-0.2910716232421236</v>
      </c>
      <c r="J100" s="4">
        <f>MOD(B100,1.33)</f>
        <v>0.94999999999999041</v>
      </c>
    </row>
    <row r="101" spans="1:10" x14ac:dyDescent="0.15">
      <c r="A101">
        <v>133</v>
      </c>
      <c r="B101">
        <v>4.7499999999999929</v>
      </c>
      <c r="C101">
        <v>6998</v>
      </c>
      <c r="F101">
        <f>C101-$E$1</f>
        <v>-1969.9007633587789</v>
      </c>
      <c r="H101">
        <f>F101/$E$1</f>
        <v>-0.21966130261024266</v>
      </c>
      <c r="I101">
        <f>(C101-$E$5)/$E$5</f>
        <v>-0.23710890657364003</v>
      </c>
      <c r="J101">
        <f>MOD(B101,1.33)</f>
        <v>0.75999999999999268</v>
      </c>
    </row>
    <row r="102" spans="1:10" x14ac:dyDescent="0.15">
      <c r="A102">
        <v>134</v>
      </c>
      <c r="B102">
        <v>4.5599999999999952</v>
      </c>
      <c r="C102">
        <v>7360</v>
      </c>
      <c r="F102">
        <f>C102-$E$1</f>
        <v>-1607.9007633587789</v>
      </c>
      <c r="H102">
        <f>F102/$E$1</f>
        <v>-0.17929511106192997</v>
      </c>
      <c r="I102">
        <f>(C102-$E$5)/$E$5</f>
        <v>-0.19764526327264798</v>
      </c>
      <c r="J102">
        <f>MOD(B102,1.33)</f>
        <v>0.56999999999999496</v>
      </c>
    </row>
    <row r="103" spans="1:10" x14ac:dyDescent="0.15">
      <c r="A103">
        <v>135</v>
      </c>
      <c r="B103">
        <v>4.3699999999999903</v>
      </c>
      <c r="C103">
        <v>8498</v>
      </c>
      <c r="F103">
        <f>C103-$E$1</f>
        <v>-469.90076335877893</v>
      </c>
      <c r="H103">
        <f>F103/$E$1</f>
        <v>-5.2398077962538175E-2</v>
      </c>
      <c r="I103">
        <f>(C103-$E$5)/$E$5</f>
        <v>-7.3585522729750358E-2</v>
      </c>
      <c r="J103">
        <f>MOD(B103,1.33)</f>
        <v>0.37999999999999012</v>
      </c>
    </row>
    <row r="104" spans="1:10" x14ac:dyDescent="0.15">
      <c r="A104">
        <v>136</v>
      </c>
      <c r="B104">
        <v>4.1799999999999926</v>
      </c>
      <c r="C104">
        <v>9789</v>
      </c>
      <c r="F104">
        <f>C104-$E$1</f>
        <v>821.09923664122107</v>
      </c>
      <c r="H104">
        <f>F104/$E$1</f>
        <v>9.1559804050919485E-2</v>
      </c>
      <c r="I104">
        <f>(C104-$E$5)/$E$5</f>
        <v>6.7153602965224032E-2</v>
      </c>
      <c r="J104">
        <f>MOD(B104,1.33)</f>
        <v>0.1899999999999924</v>
      </c>
    </row>
    <row r="105" spans="1:10" x14ac:dyDescent="0.15">
      <c r="A105">
        <v>137</v>
      </c>
      <c r="B105">
        <v>3.9899999999999949</v>
      </c>
      <c r="C105">
        <v>10848</v>
      </c>
      <c r="F105">
        <f>C105-$E$1</f>
        <v>1880.0992366412211</v>
      </c>
      <c r="H105">
        <f>F105/$E$1</f>
        <v>0.20964764065219885</v>
      </c>
      <c r="I105">
        <f>(C105-$E$5)/$E$5</f>
        <v>0.18260111195901013</v>
      </c>
      <c r="J105">
        <f>MOD(B105,1.33)</f>
        <v>1.3299999999999947</v>
      </c>
    </row>
    <row r="106" spans="1:10" x14ac:dyDescent="0.15">
      <c r="A106">
        <v>138</v>
      </c>
      <c r="B106">
        <v>3.7683333333332953</v>
      </c>
      <c r="C106">
        <v>10690</v>
      </c>
      <c r="F106">
        <f>C106-$E$1</f>
        <v>1722.0992366412211</v>
      </c>
      <c r="H106">
        <f>F106/$E$1</f>
        <v>0.19202924765597398</v>
      </c>
      <c r="I106">
        <f>(C106-$E$5)/$E$5</f>
        <v>0.1653766488607871</v>
      </c>
      <c r="J106">
        <f>MOD(B106,1.33)</f>
        <v>1.1083333333332952</v>
      </c>
    </row>
    <row r="107" spans="1:10" x14ac:dyDescent="0.15">
      <c r="A107">
        <v>139</v>
      </c>
      <c r="B107">
        <v>3.5466666666665958</v>
      </c>
      <c r="C107">
        <v>11316</v>
      </c>
      <c r="F107">
        <f>C107-$E$1</f>
        <v>2348.0992366412211</v>
      </c>
      <c r="H107">
        <f>F107/$E$1</f>
        <v>0.26183376674228265</v>
      </c>
      <c r="I107">
        <f>(C107-$E$5)/$E$5</f>
        <v>0.23362040771830372</v>
      </c>
      <c r="J107">
        <f>MOD(B107,1.33)</f>
        <v>0.88666666666659566</v>
      </c>
    </row>
    <row r="108" spans="1:10" s="4" customFormat="1" x14ac:dyDescent="0.15">
      <c r="A108" s="4">
        <v>140</v>
      </c>
      <c r="B108">
        <v>3.3249999999999957</v>
      </c>
      <c r="C108" s="4">
        <v>11923</v>
      </c>
      <c r="F108" s="4">
        <f>C108-$E$1</f>
        <v>2955.0992366412211</v>
      </c>
      <c r="H108" s="4">
        <f>F108/$E$1</f>
        <v>0.32951961831638704</v>
      </c>
      <c r="I108" s="4">
        <f>(C108-$E$5)/$E$5</f>
        <v>0.29979287038046443</v>
      </c>
      <c r="J108" s="4">
        <f>MOD(B108,1.33)</f>
        <v>0.66499999999999559</v>
      </c>
    </row>
    <row r="109" spans="1:10" x14ac:dyDescent="0.15">
      <c r="A109">
        <v>141</v>
      </c>
      <c r="B109">
        <v>3.1033333333332962</v>
      </c>
      <c r="C109">
        <v>10856</v>
      </c>
      <c r="F109">
        <f>C109-$E$1</f>
        <v>1888.0992366412211</v>
      </c>
      <c r="H109">
        <f>F109/$E$1</f>
        <v>0.21053971118365328</v>
      </c>
      <c r="I109">
        <f>(C109-$E$5)/$E$5</f>
        <v>0.18347323667284421</v>
      </c>
      <c r="J109">
        <f>MOD(B109,1.33)</f>
        <v>0.44333333333329605</v>
      </c>
    </row>
    <row r="110" spans="1:10" x14ac:dyDescent="0.15">
      <c r="A110">
        <v>142</v>
      </c>
      <c r="B110">
        <v>2.8816666666665967</v>
      </c>
      <c r="C110">
        <v>10172</v>
      </c>
      <c r="F110">
        <f>C110-$E$1</f>
        <v>1204.0992366412211</v>
      </c>
      <c r="H110">
        <f>F110/$E$1</f>
        <v>0.13426768074430004</v>
      </c>
      <c r="I110">
        <f>(C110-$E$5)/$E$5</f>
        <v>0.10890657364003052</v>
      </c>
      <c r="J110">
        <f>MOD(B110,1.33)</f>
        <v>0.22166666666659651</v>
      </c>
    </row>
    <row r="111" spans="1:10" x14ac:dyDescent="0.15">
      <c r="A111">
        <v>143</v>
      </c>
      <c r="B111">
        <v>2.6599999999999966</v>
      </c>
      <c r="C111">
        <v>8701</v>
      </c>
      <c r="F111">
        <f>C111-$E$1</f>
        <v>-266.90076335877893</v>
      </c>
      <c r="H111">
        <f>F111/$E$1</f>
        <v>-2.976178822688217E-2</v>
      </c>
      <c r="I111">
        <f>(C111-$E$5)/$E$5</f>
        <v>-5.1455358116210617E-2</v>
      </c>
      <c r="J111">
        <f>MOD(B111,1.33)</f>
        <v>1.3299999999999965</v>
      </c>
    </row>
    <row r="112" spans="1:10" x14ac:dyDescent="0.15">
      <c r="A112">
        <v>144</v>
      </c>
      <c r="B112">
        <v>2.5390909090908949</v>
      </c>
      <c r="C112">
        <v>7420</v>
      </c>
      <c r="F112">
        <f>C112-$E$1</f>
        <v>-1547.9007633587789</v>
      </c>
      <c r="H112">
        <f>F112/$E$1</f>
        <v>-0.17260458207602181</v>
      </c>
      <c r="I112">
        <f>(C112-$E$5)/$E$5</f>
        <v>-0.1911043279188924</v>
      </c>
      <c r="J112">
        <f>MOD(B112,1.33)</f>
        <v>1.2090909090908948</v>
      </c>
    </row>
    <row r="113" spans="1:10" x14ac:dyDescent="0.15">
      <c r="A113">
        <v>145</v>
      </c>
      <c r="B113">
        <v>2.4181818181818002</v>
      </c>
      <c r="C113">
        <v>7278</v>
      </c>
      <c r="F113">
        <f>C113-$E$1</f>
        <v>-1689.9007633587789</v>
      </c>
      <c r="H113">
        <f>F113/$E$1</f>
        <v>-0.18843883400933784</v>
      </c>
      <c r="I113">
        <f>(C113-$E$5)/$E$5</f>
        <v>-0.20658454158944728</v>
      </c>
      <c r="J113">
        <f>MOD(B113,1.33)</f>
        <v>1.0881818181818002</v>
      </c>
    </row>
    <row r="114" spans="1:10" s="4" customFormat="1" x14ac:dyDescent="0.15">
      <c r="A114" s="4">
        <v>146</v>
      </c>
      <c r="B114">
        <v>2.2972727272726914</v>
      </c>
      <c r="C114" s="4">
        <v>6903</v>
      </c>
      <c r="F114" s="4">
        <f>C114-$E$1</f>
        <v>-2064.9007633587789</v>
      </c>
      <c r="H114" s="4">
        <f>F114/$E$1</f>
        <v>-0.23025464017126396</v>
      </c>
      <c r="I114" s="4">
        <f>(C114-$E$5)/$E$5</f>
        <v>-0.24746538755041972</v>
      </c>
      <c r="J114" s="4">
        <f>MOD(B114,1.33)</f>
        <v>0.96727272727269131</v>
      </c>
    </row>
    <row r="115" spans="1:10" x14ac:dyDescent="0.15">
      <c r="A115">
        <v>147</v>
      </c>
      <c r="B115">
        <v>2.1763636363635968</v>
      </c>
      <c r="C115">
        <v>7352</v>
      </c>
      <c r="F115">
        <f t="shared" ref="F97:F131" si="3">C115-$E$1</f>
        <v>-1615.9007633587789</v>
      </c>
      <c r="H115">
        <f t="shared" ref="H97:H131" si="4">F115/$E$1</f>
        <v>-0.1801871815933844</v>
      </c>
      <c r="I115">
        <f t="shared" ref="I97:I131" si="5">(C115-$E$5)/$E$5</f>
        <v>-0.19851738798648208</v>
      </c>
      <c r="J115">
        <f t="shared" ref="J66:J129" si="6">MOD(B115,1.33)</f>
        <v>0.84636363636359668</v>
      </c>
    </row>
    <row r="116" spans="1:10" x14ac:dyDescent="0.15">
      <c r="A116">
        <v>148</v>
      </c>
      <c r="B116">
        <v>2.0554545454544879</v>
      </c>
      <c r="C116">
        <v>7913</v>
      </c>
      <c r="F116">
        <f t="shared" si="3"/>
        <v>-1054.9007633587789</v>
      </c>
      <c r="H116">
        <f t="shared" si="4"/>
        <v>-0.11763073557514293</v>
      </c>
      <c r="I116">
        <f t="shared" si="5"/>
        <v>-0.13735964242886733</v>
      </c>
      <c r="J116">
        <f t="shared" si="6"/>
        <v>0.72545454545448784</v>
      </c>
    </row>
    <row r="117" spans="1:10" x14ac:dyDescent="0.15">
      <c r="A117">
        <v>149</v>
      </c>
      <c r="B117">
        <v>1.9345454545453933</v>
      </c>
      <c r="C117">
        <v>8093</v>
      </c>
      <c r="F117">
        <f t="shared" si="3"/>
        <v>-874.90076335877893</v>
      </c>
      <c r="H117">
        <f t="shared" si="4"/>
        <v>-9.7559148617418393E-2</v>
      </c>
      <c r="I117">
        <f t="shared" si="5"/>
        <v>-0.11773683636760057</v>
      </c>
      <c r="J117">
        <f t="shared" si="6"/>
        <v>0.60454545454539321</v>
      </c>
    </row>
    <row r="118" spans="1:10" x14ac:dyDescent="0.15">
      <c r="A118">
        <v>150</v>
      </c>
      <c r="B118">
        <v>1.8136363636362987</v>
      </c>
      <c r="C118">
        <v>9230</v>
      </c>
      <c r="F118">
        <f t="shared" si="3"/>
        <v>262.09923664122107</v>
      </c>
      <c r="H118">
        <f t="shared" si="4"/>
        <v>2.9226375665541614E-2</v>
      </c>
      <c r="I118">
        <f t="shared" si="5"/>
        <v>6.2138885860678079E-3</v>
      </c>
      <c r="J118">
        <f t="shared" si="6"/>
        <v>0.48363636363629858</v>
      </c>
    </row>
    <row r="119" spans="1:10" x14ac:dyDescent="0.15">
      <c r="A119">
        <v>151</v>
      </c>
      <c r="B119">
        <v>1.6927272727271898</v>
      </c>
      <c r="C119">
        <v>10027</v>
      </c>
      <c r="F119">
        <f t="shared" si="3"/>
        <v>1059.0992366412211</v>
      </c>
      <c r="H119">
        <f t="shared" si="4"/>
        <v>0.1180989023616886</v>
      </c>
      <c r="I119">
        <f t="shared" si="5"/>
        <v>9.3099313201787853E-2</v>
      </c>
      <c r="J119">
        <f t="shared" si="6"/>
        <v>0.36272727272718974</v>
      </c>
    </row>
    <row r="120" spans="1:10" x14ac:dyDescent="0.15">
      <c r="A120">
        <v>152</v>
      </c>
      <c r="B120">
        <v>1.5718181818180952</v>
      </c>
      <c r="C120">
        <v>10502</v>
      </c>
      <c r="F120">
        <f t="shared" si="3"/>
        <v>1534.0992366412211</v>
      </c>
      <c r="H120">
        <f t="shared" si="4"/>
        <v>0.17106559016679501</v>
      </c>
      <c r="I120">
        <f t="shared" si="5"/>
        <v>0.14488171808568626</v>
      </c>
      <c r="J120">
        <f t="shared" si="6"/>
        <v>0.24181818181809511</v>
      </c>
    </row>
    <row r="121" spans="1:10" x14ac:dyDescent="0.15">
      <c r="A121">
        <v>153</v>
      </c>
      <c r="B121">
        <v>1.4509090909089863</v>
      </c>
      <c r="C121">
        <v>11491</v>
      </c>
      <c r="F121">
        <f t="shared" si="3"/>
        <v>2523.0992366412211</v>
      </c>
      <c r="H121">
        <f t="shared" si="4"/>
        <v>0.28134780961784817</v>
      </c>
      <c r="I121">
        <f t="shared" si="5"/>
        <v>0.25269813583342415</v>
      </c>
      <c r="J121">
        <f t="shared" si="6"/>
        <v>0.12090909090898627</v>
      </c>
    </row>
    <row r="122" spans="1:10" s="3" customFormat="1" x14ac:dyDescent="0.15">
      <c r="A122" s="3">
        <v>154</v>
      </c>
      <c r="B122">
        <v>1.3299999999999912</v>
      </c>
      <c r="C122" s="3">
        <v>11675</v>
      </c>
      <c r="F122" s="3">
        <f t="shared" si="3"/>
        <v>2707.0992366412211</v>
      </c>
      <c r="H122" s="3">
        <f t="shared" si="4"/>
        <v>0.30186543184129994</v>
      </c>
      <c r="I122" s="3">
        <f t="shared" si="5"/>
        <v>0.27275700425160798</v>
      </c>
      <c r="J122" s="3">
        <f t="shared" si="6"/>
        <v>1.3299999999999912</v>
      </c>
    </row>
    <row r="123" spans="1:10" x14ac:dyDescent="0.15">
      <c r="A123">
        <v>155</v>
      </c>
      <c r="B123">
        <v>1.1822222222221868</v>
      </c>
      <c r="C123">
        <v>11711</v>
      </c>
      <c r="F123">
        <f t="shared" si="3"/>
        <v>2743.0992366412211</v>
      </c>
      <c r="H123">
        <f t="shared" si="4"/>
        <v>0.30587974923284483</v>
      </c>
      <c r="I123">
        <f t="shared" si="5"/>
        <v>0.27668156546386136</v>
      </c>
      <c r="J123">
        <f t="shared" si="6"/>
        <v>1.1822222222221868</v>
      </c>
    </row>
    <row r="124" spans="1:10" x14ac:dyDescent="0.15">
      <c r="A124">
        <v>156</v>
      </c>
      <c r="B124">
        <v>1.0344444444443965</v>
      </c>
      <c r="C124">
        <v>11221</v>
      </c>
      <c r="F124">
        <f t="shared" si="3"/>
        <v>2253.0992366412211</v>
      </c>
      <c r="H124">
        <f t="shared" si="4"/>
        <v>0.25124042918126138</v>
      </c>
      <c r="I124">
        <f t="shared" si="5"/>
        <v>0.22326392674152404</v>
      </c>
      <c r="J124">
        <f t="shared" si="6"/>
        <v>1.0344444444443965</v>
      </c>
    </row>
    <row r="125" spans="1:10" x14ac:dyDescent="0.15">
      <c r="A125">
        <v>157</v>
      </c>
      <c r="B125">
        <v>0.88666666666659211</v>
      </c>
      <c r="C125">
        <v>11026</v>
      </c>
      <c r="F125">
        <f t="shared" si="3"/>
        <v>2058.0992366412211</v>
      </c>
      <c r="H125">
        <f t="shared" si="4"/>
        <v>0.22949620997705977</v>
      </c>
      <c r="I125">
        <f t="shared" si="5"/>
        <v>0.20200588684181839</v>
      </c>
      <c r="J125">
        <f t="shared" si="6"/>
        <v>0.88666666666659211</v>
      </c>
    </row>
    <row r="126" spans="1:10" x14ac:dyDescent="0.15">
      <c r="A126">
        <v>158</v>
      </c>
      <c r="B126">
        <v>0.73888888888878768</v>
      </c>
      <c r="C126">
        <v>10258</v>
      </c>
      <c r="F126">
        <f t="shared" si="3"/>
        <v>1290.0992366412211</v>
      </c>
      <c r="H126">
        <f t="shared" si="4"/>
        <v>0.14385743895743508</v>
      </c>
      <c r="I126">
        <f t="shared" si="5"/>
        <v>0.11828191431374686</v>
      </c>
      <c r="J126">
        <f t="shared" si="6"/>
        <v>0.73888888888878768</v>
      </c>
    </row>
    <row r="127" spans="1:10" x14ac:dyDescent="0.15">
      <c r="A127">
        <v>159</v>
      </c>
      <c r="B127">
        <v>0.59111111111109693</v>
      </c>
      <c r="C127">
        <v>11108</v>
      </c>
      <c r="F127">
        <f t="shared" si="3"/>
        <v>2140.0992366412211</v>
      </c>
      <c r="H127">
        <f t="shared" si="4"/>
        <v>0.23863993292446764</v>
      </c>
      <c r="I127">
        <f t="shared" si="5"/>
        <v>0.21094516515861769</v>
      </c>
      <c r="J127">
        <f t="shared" si="6"/>
        <v>0.59111111111109693</v>
      </c>
    </row>
    <row r="128" spans="1:10" x14ac:dyDescent="0.15">
      <c r="A128">
        <v>160</v>
      </c>
      <c r="B128">
        <v>0.4433333333332925</v>
      </c>
      <c r="C128">
        <v>9599</v>
      </c>
      <c r="F128">
        <f t="shared" si="3"/>
        <v>631.09923664122107</v>
      </c>
      <c r="H128">
        <f t="shared" si="4"/>
        <v>7.0373128928876913E-2</v>
      </c>
      <c r="I128">
        <f t="shared" si="5"/>
        <v>4.6440641011664667E-2</v>
      </c>
      <c r="J128">
        <f t="shared" si="6"/>
        <v>0.4433333333332925</v>
      </c>
    </row>
    <row r="129" spans="1:10" x14ac:dyDescent="0.15">
      <c r="A129">
        <v>161</v>
      </c>
      <c r="B129">
        <v>0.29555555555548807</v>
      </c>
      <c r="C129">
        <v>9398</v>
      </c>
      <c r="F129">
        <f t="shared" si="3"/>
        <v>430.09923664122107</v>
      </c>
      <c r="H129">
        <f t="shared" si="4"/>
        <v>4.7959856826084515E-2</v>
      </c>
      <c r="I129">
        <f t="shared" si="5"/>
        <v>2.4528507576583453E-2</v>
      </c>
      <c r="J129">
        <f t="shared" si="6"/>
        <v>0.29555555555548807</v>
      </c>
    </row>
    <row r="130" spans="1:10" x14ac:dyDescent="0.15">
      <c r="A130">
        <v>162</v>
      </c>
      <c r="B130">
        <v>0.14777777777769785</v>
      </c>
      <c r="C130">
        <v>8449</v>
      </c>
      <c r="F130">
        <f t="shared" si="3"/>
        <v>-518.90076335877893</v>
      </c>
      <c r="H130">
        <f t="shared" si="4"/>
        <v>-5.7862009967696526E-2</v>
      </c>
      <c r="I130">
        <f t="shared" si="5"/>
        <v>-7.8927286601984087E-2</v>
      </c>
      <c r="J130">
        <f t="shared" ref="J130:J131" si="7">MOD(B130,1.33)</f>
        <v>0.14777777777769785</v>
      </c>
    </row>
    <row r="131" spans="1:10" s="3" customFormat="1" x14ac:dyDescent="0.15">
      <c r="A131" s="3">
        <v>163</v>
      </c>
      <c r="B131">
        <v>0</v>
      </c>
      <c r="C131" s="3">
        <v>7190</v>
      </c>
      <c r="F131" s="3">
        <f t="shared" si="3"/>
        <v>-1777.9007633587789</v>
      </c>
      <c r="H131" s="3">
        <f t="shared" si="4"/>
        <v>-0.19825160985533649</v>
      </c>
      <c r="I131" s="3">
        <f t="shared" si="5"/>
        <v>-0.21617791344162215</v>
      </c>
      <c r="J131" s="3">
        <f t="shared" si="7"/>
        <v>0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workbookViewId="0">
      <selection activeCell="B2" sqref="B2:B34"/>
    </sheetView>
  </sheetViews>
  <sheetFormatPr defaultRowHeight="13.5" x14ac:dyDescent="0.15"/>
  <cols>
    <col min="1" max="1" width="9" style="1"/>
    <col min="3" max="4" width="9" style="1"/>
  </cols>
  <sheetData>
    <row r="1" spans="1:10" x14ac:dyDescent="0.15">
      <c r="A1" s="1">
        <v>33</v>
      </c>
      <c r="B1">
        <v>42.559999999999896</v>
      </c>
      <c r="C1" s="1">
        <f t="shared" ref="C1:C32" si="0">B1+6</f>
        <v>48.559999999999896</v>
      </c>
      <c r="D1" s="1">
        <v>7977</v>
      </c>
      <c r="E1" t="s">
        <v>0</v>
      </c>
      <c r="F1">
        <f>AVERAGE((D1:D131))</f>
        <v>8995.519083969466</v>
      </c>
      <c r="G1">
        <f t="shared" ref="G1:G32" si="1">D1-$F$1</f>
        <v>-1018.519083969466</v>
      </c>
      <c r="I1">
        <f t="shared" ref="I1:I32" si="2">G1/$F$1</f>
        <v>-0.11322515960024206</v>
      </c>
      <c r="J1">
        <f>MOD(B1,1.33)</f>
        <v>1.3299999999998935</v>
      </c>
    </row>
    <row r="2" spans="1:10" s="16" customFormat="1" x14ac:dyDescent="0.15">
      <c r="A2" s="15">
        <v>34</v>
      </c>
      <c r="B2">
        <v>42.116666666666596</v>
      </c>
      <c r="C2" s="15">
        <f>B2+6</f>
        <v>48.116666666666596</v>
      </c>
      <c r="D2" s="15">
        <v>8047</v>
      </c>
      <c r="E2" s="16" t="s">
        <v>1</v>
      </c>
      <c r="F2" s="16">
        <f>MAX(D:D)</f>
        <v>11433</v>
      </c>
      <c r="G2" s="16">
        <f>D2-$F$1</f>
        <v>-948.51908396946601</v>
      </c>
      <c r="I2" s="16">
        <f>G2/$F$1</f>
        <v>-0.1054435074969472</v>
      </c>
      <c r="J2" s="16">
        <f>MOD(B2,1.33)</f>
        <v>0.88666666666659388</v>
      </c>
    </row>
    <row r="3" spans="1:10" s="16" customFormat="1" x14ac:dyDescent="0.15">
      <c r="A3" s="15">
        <v>35</v>
      </c>
      <c r="B3">
        <v>41.673333333333197</v>
      </c>
      <c r="C3" s="15">
        <f>B3+6</f>
        <v>47.673333333333197</v>
      </c>
      <c r="D3" s="15">
        <v>9780</v>
      </c>
      <c r="E3" s="16" t="s">
        <v>2</v>
      </c>
      <c r="F3" s="16">
        <f>MIN(D:D)</f>
        <v>5932</v>
      </c>
      <c r="G3" s="16">
        <f>D3-$F$1</f>
        <v>784.48091603053399</v>
      </c>
      <c r="I3" s="16">
        <f>G3/$F$1</f>
        <v>8.72079652889097E-2</v>
      </c>
      <c r="J3" s="16">
        <f>MOD(B3,1.33)</f>
        <v>0.4433333333331948</v>
      </c>
    </row>
    <row r="4" spans="1:10" x14ac:dyDescent="0.15">
      <c r="A4" s="15">
        <v>38</v>
      </c>
      <c r="B4">
        <v>39.899999999999899</v>
      </c>
      <c r="C4" s="15">
        <f>B4+6</f>
        <v>45.899999999999899</v>
      </c>
      <c r="D4" s="15">
        <v>8156</v>
      </c>
      <c r="E4" s="16"/>
      <c r="F4" s="16"/>
      <c r="G4" s="16">
        <f>D4-$F$1</f>
        <v>-839.51908396946601</v>
      </c>
      <c r="H4" s="16"/>
      <c r="I4" s="16">
        <f>G4/$F$1</f>
        <v>-9.3326363507530929E-2</v>
      </c>
      <c r="J4" s="16">
        <f>MOD(B4,1.33)</f>
        <v>1.329999999999897</v>
      </c>
    </row>
    <row r="5" spans="1:10" x14ac:dyDescent="0.15">
      <c r="A5" s="15">
        <v>42</v>
      </c>
      <c r="B5">
        <v>37.904999999999895</v>
      </c>
      <c r="C5" s="15">
        <f>B5+6</f>
        <v>43.904999999999895</v>
      </c>
      <c r="D5" s="15">
        <v>9204</v>
      </c>
      <c r="E5" s="16"/>
      <c r="F5" s="16"/>
      <c r="G5" s="16">
        <f>D5-$F$1</f>
        <v>208.48091603053399</v>
      </c>
      <c r="H5" s="16"/>
      <c r="I5" s="16">
        <f>G5/$F$1</f>
        <v>2.3176085124654897E-2</v>
      </c>
      <c r="J5" s="16">
        <f>MOD(B5,1.33)</f>
        <v>0.66499999999989257</v>
      </c>
    </row>
    <row r="6" spans="1:10" s="16" customFormat="1" x14ac:dyDescent="0.15">
      <c r="A6" s="15">
        <v>44</v>
      </c>
      <c r="B6">
        <v>36.796666666666596</v>
      </c>
      <c r="C6" s="15">
        <f>B6+6</f>
        <v>42.796666666666596</v>
      </c>
      <c r="D6" s="15">
        <v>8169</v>
      </c>
      <c r="G6" s="16">
        <f>D6-$F$1</f>
        <v>-826.51908396946601</v>
      </c>
      <c r="I6" s="16">
        <f>G6/$F$1</f>
        <v>-9.1881199545490455E-2</v>
      </c>
      <c r="J6" s="16">
        <f>MOD(B6,1.33)</f>
        <v>0.88666666666659388</v>
      </c>
    </row>
    <row r="7" spans="1:10" x14ac:dyDescent="0.15">
      <c r="A7" s="17">
        <v>45</v>
      </c>
      <c r="B7">
        <v>36.353333333333197</v>
      </c>
      <c r="C7" s="17">
        <f>B7+6</f>
        <v>42.353333333333197</v>
      </c>
      <c r="D7" s="17">
        <v>9199</v>
      </c>
      <c r="E7" s="18"/>
      <c r="F7" s="18"/>
      <c r="G7" s="18">
        <f>D7-$F$1</f>
        <v>203.48091603053399</v>
      </c>
      <c r="H7" s="18"/>
      <c r="I7" s="18">
        <f>G7/$F$1</f>
        <v>2.2620252831562406E-2</v>
      </c>
      <c r="J7" s="18">
        <f>MOD(B7,1.33)</f>
        <v>0.4433333333331948</v>
      </c>
    </row>
    <row r="8" spans="1:10" x14ac:dyDescent="0.15">
      <c r="A8" s="15">
        <v>49</v>
      </c>
      <c r="B8">
        <v>34.247499999999896</v>
      </c>
      <c r="C8" s="15">
        <f>B8+6</f>
        <v>40.247499999999896</v>
      </c>
      <c r="D8" s="15">
        <v>7714</v>
      </c>
      <c r="E8" s="16"/>
      <c r="F8" s="16"/>
      <c r="G8" s="16">
        <f>D8-$F$1</f>
        <v>-1281.519083969466</v>
      </c>
      <c r="H8" s="16"/>
      <c r="I8" s="16">
        <f>G8/$F$1</f>
        <v>-0.142461938216907</v>
      </c>
      <c r="J8" s="16">
        <f>MOD(B8,1.33)</f>
        <v>0.99749999999989392</v>
      </c>
    </row>
    <row r="9" spans="1:10" x14ac:dyDescent="0.15">
      <c r="A9" s="17">
        <v>51</v>
      </c>
      <c r="B9">
        <v>33.582499999999897</v>
      </c>
      <c r="C9" s="17">
        <f>B9+6</f>
        <v>39.582499999999897</v>
      </c>
      <c r="D9" s="17">
        <v>10425</v>
      </c>
      <c r="E9" s="18"/>
      <c r="F9" s="18"/>
      <c r="G9" s="18">
        <f>D9-$F$1</f>
        <v>1429.480916030534</v>
      </c>
      <c r="H9" s="18"/>
      <c r="I9" s="18">
        <f>G9/$F$1</f>
        <v>0.15891033109784086</v>
      </c>
      <c r="J9" s="18">
        <f>MOD(B9,1.33)</f>
        <v>0.33249999999989477</v>
      </c>
    </row>
    <row r="10" spans="1:10" s="16" customFormat="1" x14ac:dyDescent="0.15">
      <c r="A10" s="15">
        <v>54</v>
      </c>
      <c r="B10">
        <v>31.919999999999895</v>
      </c>
      <c r="C10" s="15">
        <f>B10+6</f>
        <v>37.919999999999895</v>
      </c>
      <c r="D10" s="15">
        <v>7133</v>
      </c>
      <c r="G10" s="16">
        <f>D10-$F$1</f>
        <v>-1862.519083969466</v>
      </c>
      <c r="I10" s="16">
        <f>G10/$F$1</f>
        <v>-0.20704965067425429</v>
      </c>
      <c r="J10" s="16">
        <f>MOD(B10,1.33)</f>
        <v>1.3299999999998935</v>
      </c>
    </row>
    <row r="11" spans="1:10" x14ac:dyDescent="0.15">
      <c r="A11" s="17">
        <v>57</v>
      </c>
      <c r="B11">
        <v>30.589999999999897</v>
      </c>
      <c r="C11" s="17">
        <f>B11+6</f>
        <v>36.589999999999897</v>
      </c>
      <c r="D11" s="17">
        <v>10046</v>
      </c>
      <c r="E11" s="18"/>
      <c r="F11" s="18"/>
      <c r="G11" s="18">
        <f>D11-$F$1</f>
        <v>1050.480916030534</v>
      </c>
      <c r="H11" s="18"/>
      <c r="I11" s="18">
        <f>G11/$F$1</f>
        <v>0.11677824328143015</v>
      </c>
      <c r="J11" s="18">
        <f>MOD(B11,1.33)</f>
        <v>1.3299999999998953</v>
      </c>
    </row>
    <row r="12" spans="1:10" s="16" customFormat="1" x14ac:dyDescent="0.15">
      <c r="A12" s="15">
        <v>60</v>
      </c>
      <c r="B12">
        <v>28.816666666666592</v>
      </c>
      <c r="C12" s="15">
        <f>B12+6</f>
        <v>34.816666666666592</v>
      </c>
      <c r="D12" s="15">
        <v>7165</v>
      </c>
      <c r="G12" s="16">
        <f>D12-$F$1</f>
        <v>-1830.519083969466</v>
      </c>
      <c r="I12" s="16">
        <f>G12/$F$1</f>
        <v>-0.20349232399846237</v>
      </c>
      <c r="J12" s="16">
        <f>MOD(B12,1.33)</f>
        <v>0.88666666666659033</v>
      </c>
    </row>
    <row r="13" spans="1:10" s="18" customFormat="1" x14ac:dyDescent="0.15">
      <c r="A13" s="15">
        <v>62</v>
      </c>
      <c r="B13">
        <v>27.929999999999893</v>
      </c>
      <c r="C13" s="15">
        <f>B13+6</f>
        <v>33.929999999999893</v>
      </c>
      <c r="D13" s="15">
        <v>10451</v>
      </c>
      <c r="E13" s="16"/>
      <c r="F13" s="16"/>
      <c r="G13" s="16">
        <f>D13-$F$1</f>
        <v>1455.480916030534</v>
      </c>
      <c r="H13" s="16"/>
      <c r="I13" s="16">
        <f>G13/$F$1</f>
        <v>0.16180065902192181</v>
      </c>
      <c r="J13" s="16">
        <f>MOD(B13,1.33)</f>
        <v>1.3299999999998917</v>
      </c>
    </row>
    <row r="14" spans="1:10" x14ac:dyDescent="0.15">
      <c r="A14" s="15">
        <v>66</v>
      </c>
      <c r="B14">
        <v>26.267499999999892</v>
      </c>
      <c r="C14" s="15">
        <f>B14+6</f>
        <v>32.267499999999892</v>
      </c>
      <c r="D14" s="15">
        <v>7366</v>
      </c>
      <c r="E14" s="16"/>
      <c r="F14" s="16"/>
      <c r="G14" s="16">
        <f>D14-$F$1</f>
        <v>-1629.519083969466</v>
      </c>
      <c r="H14" s="16"/>
      <c r="I14" s="16">
        <f>G14/$F$1</f>
        <v>-0.18114786581614428</v>
      </c>
      <c r="J14" s="16">
        <f>MOD(B14,1.33)</f>
        <v>0.99749999999989036</v>
      </c>
    </row>
    <row r="15" spans="1:10" x14ac:dyDescent="0.15">
      <c r="A15" s="15">
        <v>69</v>
      </c>
      <c r="B15">
        <v>25.269999999999897</v>
      </c>
      <c r="C15" s="15">
        <f>B15+6</f>
        <v>31.269999999999897</v>
      </c>
      <c r="D15" s="15">
        <v>9853</v>
      </c>
      <c r="E15" s="16"/>
      <c r="F15" s="16"/>
      <c r="G15" s="16">
        <f>D15-$F$1</f>
        <v>857.48091603053399</v>
      </c>
      <c r="H15" s="16"/>
      <c r="I15" s="16">
        <f>G15/$F$1</f>
        <v>9.5323116768060046E-2</v>
      </c>
      <c r="J15" s="16">
        <f>MOD(B15,1.33)</f>
        <v>1.3299999999998953</v>
      </c>
    </row>
    <row r="16" spans="1:10" x14ac:dyDescent="0.15">
      <c r="A16" s="15">
        <v>72</v>
      </c>
      <c r="B16">
        <v>23.607499999999895</v>
      </c>
      <c r="C16" s="15">
        <f>B16+6</f>
        <v>29.607499999999895</v>
      </c>
      <c r="D16" s="15">
        <v>7471</v>
      </c>
      <c r="E16" s="16"/>
      <c r="F16" s="16"/>
      <c r="G16" s="16">
        <f>D16-$F$1</f>
        <v>-1524.519083969466</v>
      </c>
      <c r="H16" s="16"/>
      <c r="I16" s="16">
        <f>G16/$F$1</f>
        <v>-0.16947538766120201</v>
      </c>
      <c r="J16" s="16">
        <f>MOD(B16,1.33)</f>
        <v>0.99749999999989392</v>
      </c>
    </row>
    <row r="17" spans="1:10" s="16" customFormat="1" x14ac:dyDescent="0.15">
      <c r="A17" s="15">
        <v>75</v>
      </c>
      <c r="B17">
        <v>22.609999999999893</v>
      </c>
      <c r="C17" s="15">
        <f>B17+6</f>
        <v>28.609999999999893</v>
      </c>
      <c r="D17" s="15">
        <v>10668</v>
      </c>
      <c r="G17" s="16">
        <f>D17-$F$1</f>
        <v>1672.480916030534</v>
      </c>
      <c r="I17" s="16">
        <f>G17/$F$1</f>
        <v>0.18592378054213585</v>
      </c>
      <c r="J17" s="16">
        <f>MOD(B17,1.33)</f>
        <v>1.3299999999998917</v>
      </c>
    </row>
    <row r="18" spans="1:10" x14ac:dyDescent="0.15">
      <c r="A18" s="15">
        <v>78</v>
      </c>
      <c r="B18">
        <v>21.279999999999895</v>
      </c>
      <c r="C18" s="15">
        <f>B18+6</f>
        <v>27.279999999999895</v>
      </c>
      <c r="D18" s="15">
        <v>7304</v>
      </c>
      <c r="E18" s="16"/>
      <c r="F18" s="16"/>
      <c r="G18" s="16">
        <f>D18-$F$1</f>
        <v>-1691.519083969466</v>
      </c>
      <c r="H18" s="16"/>
      <c r="I18" s="16">
        <f>G18/$F$1</f>
        <v>-0.18804018625049115</v>
      </c>
      <c r="J18" s="16">
        <f>MOD(B18,1.33)</f>
        <v>1.3299999999998935</v>
      </c>
    </row>
    <row r="19" spans="1:10" s="18" customFormat="1" x14ac:dyDescent="0.15">
      <c r="A19" s="15">
        <v>82</v>
      </c>
      <c r="B19">
        <v>19.506666666666597</v>
      </c>
      <c r="C19" s="15">
        <f>B19+6</f>
        <v>25.506666666666597</v>
      </c>
      <c r="D19" s="15">
        <v>10857</v>
      </c>
      <c r="E19" s="16"/>
      <c r="F19" s="16"/>
      <c r="G19" s="16">
        <f>D19-$F$1</f>
        <v>1861.480916030534</v>
      </c>
      <c r="H19" s="16"/>
      <c r="I19" s="16">
        <f>G19/$F$1</f>
        <v>0.20693424122103196</v>
      </c>
      <c r="J19" s="16">
        <f>MOD(B19,1.33)</f>
        <v>0.88666666666659566</v>
      </c>
    </row>
    <row r="20" spans="1:10" x14ac:dyDescent="0.15">
      <c r="A20" s="15">
        <v>85</v>
      </c>
      <c r="B20">
        <v>18.353999999999893</v>
      </c>
      <c r="C20" s="15">
        <f>B20+6</f>
        <v>24.353999999999893</v>
      </c>
      <c r="D20" s="15">
        <v>7011</v>
      </c>
      <c r="E20" s="16"/>
      <c r="F20" s="16"/>
      <c r="G20" s="16">
        <f>D20-$F$1</f>
        <v>-1984.519083969466</v>
      </c>
      <c r="H20" s="16"/>
      <c r="I20" s="16">
        <f>G20/$F$1</f>
        <v>-0.22061195862571106</v>
      </c>
      <c r="J20" s="16">
        <f>MOD(B20,1.33)</f>
        <v>1.0639999999998917</v>
      </c>
    </row>
    <row r="21" spans="1:10" x14ac:dyDescent="0.15">
      <c r="A21" s="15">
        <v>89</v>
      </c>
      <c r="B21">
        <v>17.289999999999893</v>
      </c>
      <c r="C21" s="15">
        <f>B21+6</f>
        <v>23.289999999999893</v>
      </c>
      <c r="D21" s="15">
        <v>10607</v>
      </c>
      <c r="E21" s="16"/>
      <c r="F21" s="16"/>
      <c r="G21" s="16">
        <f>D21-$F$1</f>
        <v>1611.480916030534</v>
      </c>
      <c r="H21" s="16"/>
      <c r="I21" s="16">
        <f>G21/$F$1</f>
        <v>0.17914262656640748</v>
      </c>
      <c r="J21" s="16">
        <f>MOD(B21,1.33)</f>
        <v>1.3299999999998917</v>
      </c>
    </row>
    <row r="22" spans="1:10" s="16" customFormat="1" x14ac:dyDescent="0.15">
      <c r="A22" s="15">
        <v>93</v>
      </c>
      <c r="B22">
        <v>15.959999999999894</v>
      </c>
      <c r="C22" s="15">
        <f>B22+6</f>
        <v>21.959999999999894</v>
      </c>
      <c r="D22" s="15">
        <v>7003</v>
      </c>
      <c r="G22" s="16">
        <f>D22-$F$1</f>
        <v>-1992.519083969466</v>
      </c>
      <c r="I22" s="16">
        <f>G22/$F$1</f>
        <v>-0.22150129029465904</v>
      </c>
      <c r="J22" s="16">
        <f>MOD(B22,1.33)</f>
        <v>1.3299999999998935</v>
      </c>
    </row>
    <row r="23" spans="1:10" x14ac:dyDescent="0.15">
      <c r="A23" s="15">
        <v>97</v>
      </c>
      <c r="B23">
        <v>14.629999999999896</v>
      </c>
      <c r="C23" s="15">
        <f>B23+6</f>
        <v>20.629999999999896</v>
      </c>
      <c r="D23" s="15">
        <v>10838</v>
      </c>
      <c r="E23" s="16"/>
      <c r="F23" s="16"/>
      <c r="G23" s="16">
        <f>D23-$F$1</f>
        <v>1842.480916030534</v>
      </c>
      <c r="H23" s="16"/>
      <c r="I23" s="16">
        <f>G23/$F$1</f>
        <v>0.20482207850728051</v>
      </c>
      <c r="J23" s="16">
        <f>MOD(B23,1.33)</f>
        <v>1.3299999999998953</v>
      </c>
    </row>
    <row r="24" spans="1:10" x14ac:dyDescent="0.15">
      <c r="A24" s="15">
        <v>101</v>
      </c>
      <c r="B24">
        <v>13.033999999999892</v>
      </c>
      <c r="C24" s="15">
        <f>B24+6</f>
        <v>19.033999999999892</v>
      </c>
      <c r="D24" s="15">
        <v>7366</v>
      </c>
      <c r="E24" s="16"/>
      <c r="F24" s="16"/>
      <c r="G24" s="16">
        <f>D24-$F$1</f>
        <v>-1629.519083969466</v>
      </c>
      <c r="H24" s="16"/>
      <c r="I24" s="16">
        <f>G24/$F$1</f>
        <v>-0.18114786581614428</v>
      </c>
      <c r="J24" s="16">
        <f>MOD(B24,1.33)</f>
        <v>1.0639999999998917</v>
      </c>
    </row>
    <row r="25" spans="1:10" s="18" customFormat="1" x14ac:dyDescent="0.15">
      <c r="A25" s="15">
        <v>106</v>
      </c>
      <c r="B25">
        <v>11.703999999999894</v>
      </c>
      <c r="C25" s="15">
        <f>B25+6</f>
        <v>17.703999999999894</v>
      </c>
      <c r="D25" s="15">
        <v>11300</v>
      </c>
      <c r="E25" s="16"/>
      <c r="F25" s="16"/>
      <c r="G25" s="16">
        <f>D25-$F$1</f>
        <v>2304.480916030534</v>
      </c>
      <c r="H25" s="16"/>
      <c r="I25" s="16">
        <f>G25/$F$1</f>
        <v>0.25618098238902653</v>
      </c>
      <c r="J25" s="16">
        <f>MOD(B25,1.33)</f>
        <v>1.0639999999998935</v>
      </c>
    </row>
    <row r="26" spans="1:10" x14ac:dyDescent="0.15">
      <c r="A26" s="15">
        <v>110</v>
      </c>
      <c r="B26">
        <v>10.639999999999894</v>
      </c>
      <c r="C26" s="15">
        <f>B26+6</f>
        <v>16.639999999999894</v>
      </c>
      <c r="D26" s="15">
        <v>6936</v>
      </c>
      <c r="E26" s="16"/>
      <c r="F26" s="16"/>
      <c r="G26" s="16">
        <f>D26-$F$1</f>
        <v>-2059.519083969466</v>
      </c>
      <c r="H26" s="16"/>
      <c r="I26" s="16">
        <f>G26/$F$1</f>
        <v>-0.22894944302209841</v>
      </c>
      <c r="J26" s="16">
        <f>MOD(B26,1.33)</f>
        <v>1.3299999999998935</v>
      </c>
    </row>
    <row r="27" spans="1:10" x14ac:dyDescent="0.15">
      <c r="A27" s="15">
        <v>115</v>
      </c>
      <c r="B27">
        <v>9.0883333333332956</v>
      </c>
      <c r="C27" s="15">
        <f>B27+6</f>
        <v>15.088333333333296</v>
      </c>
      <c r="D27" s="15">
        <v>10839</v>
      </c>
      <c r="E27" s="16"/>
      <c r="F27" s="16"/>
      <c r="G27" s="16">
        <f>D27-$F$1</f>
        <v>1843.480916030534</v>
      </c>
      <c r="H27" s="16"/>
      <c r="I27" s="16">
        <f>G27/$F$1</f>
        <v>0.20493324496589901</v>
      </c>
      <c r="J27" s="16">
        <f>MOD(B27,1.33)</f>
        <v>1.1083333333332952</v>
      </c>
    </row>
    <row r="28" spans="1:10" s="16" customFormat="1" x14ac:dyDescent="0.15">
      <c r="A28" s="15">
        <v>120</v>
      </c>
      <c r="B28">
        <v>7.9799999999999969</v>
      </c>
      <c r="C28" s="15">
        <f>B28+6</f>
        <v>13.979999999999997</v>
      </c>
      <c r="D28" s="15">
        <v>6853</v>
      </c>
      <c r="G28" s="16">
        <f>D28-$F$1</f>
        <v>-2142.519083969466</v>
      </c>
      <c r="I28" s="16">
        <f>G28/$F$1</f>
        <v>-0.23817625908743373</v>
      </c>
      <c r="J28" s="16">
        <f>MOD(B28,1.33)</f>
        <v>1.3299999999999965</v>
      </c>
    </row>
    <row r="29" spans="1:10" x14ac:dyDescent="0.15">
      <c r="A29" s="15">
        <v>125</v>
      </c>
      <c r="B29">
        <v>6.6499999999999915</v>
      </c>
      <c r="C29" s="15">
        <f>B29+6</f>
        <v>12.649999999999991</v>
      </c>
      <c r="D29" s="15">
        <v>11433</v>
      </c>
      <c r="E29" s="16"/>
      <c r="F29" s="16"/>
      <c r="G29" s="16">
        <f>D29-$F$1</f>
        <v>2437.480916030534</v>
      </c>
      <c r="H29" s="16"/>
      <c r="I29" s="16">
        <f>G29/$F$1</f>
        <v>0.27096612138528675</v>
      </c>
      <c r="J29" s="16">
        <f>MOD(B29,1.33)</f>
        <v>1.3299999999999912</v>
      </c>
    </row>
    <row r="30" spans="1:10" s="16" customFormat="1" x14ac:dyDescent="0.15">
      <c r="A30" s="15">
        <v>131</v>
      </c>
      <c r="B30">
        <v>5.1299999999999955</v>
      </c>
      <c r="C30" s="15">
        <f>B30+6</f>
        <v>11.129999999999995</v>
      </c>
      <c r="D30" s="15">
        <v>6749</v>
      </c>
      <c r="G30" s="16">
        <f>D30-$F$1</f>
        <v>-2246.519083969466</v>
      </c>
      <c r="I30" s="16">
        <f>G30/$F$1</f>
        <v>-0.2497375707837575</v>
      </c>
      <c r="J30" s="16">
        <f>MOD(B30,1.33)</f>
        <v>1.1399999999999952</v>
      </c>
    </row>
    <row r="31" spans="1:10" x14ac:dyDescent="0.15">
      <c r="A31" s="15">
        <v>138</v>
      </c>
      <c r="B31">
        <v>3.7683333333332953</v>
      </c>
      <c r="C31" s="15">
        <f>B31+6</f>
        <v>9.7683333333332953</v>
      </c>
      <c r="D31" s="15">
        <v>10782</v>
      </c>
      <c r="E31" s="16"/>
      <c r="F31" s="16"/>
      <c r="G31" s="16">
        <f>D31-$F$1</f>
        <v>1786.480916030534</v>
      </c>
      <c r="H31" s="16"/>
      <c r="I31" s="16">
        <f>G31/$F$1</f>
        <v>0.19859675682464462</v>
      </c>
      <c r="J31" s="16">
        <f>MOD(B31,1.33)</f>
        <v>1.1083333333332952</v>
      </c>
    </row>
    <row r="32" spans="1:10" x14ac:dyDescent="0.15">
      <c r="A32" s="15">
        <v>143</v>
      </c>
      <c r="B32">
        <v>2.6599999999999966</v>
      </c>
      <c r="C32" s="15">
        <f>B32+6</f>
        <v>8.6599999999999966</v>
      </c>
      <c r="D32" s="15">
        <v>6677</v>
      </c>
      <c r="E32" s="16"/>
      <c r="F32" s="16"/>
      <c r="G32" s="16">
        <f>D32-$F$1</f>
        <v>-2318.519083969466</v>
      </c>
      <c r="H32" s="16"/>
      <c r="I32" s="16">
        <f>G32/$F$1</f>
        <v>-0.25774155580428937</v>
      </c>
      <c r="J32" s="16">
        <f>MOD(B32,1.33)</f>
        <v>1.3299999999999965</v>
      </c>
    </row>
    <row r="33" spans="1:10" x14ac:dyDescent="0.15">
      <c r="A33" s="15">
        <v>155</v>
      </c>
      <c r="B33">
        <v>1.1822222222221868</v>
      </c>
      <c r="C33" s="15">
        <f>B33+6</f>
        <v>7.1822222222221868</v>
      </c>
      <c r="D33" s="15">
        <v>10842</v>
      </c>
      <c r="E33" s="16"/>
      <c r="F33" s="16"/>
      <c r="G33" s="16">
        <f>D33-$F$1</f>
        <v>1846.480916030534</v>
      </c>
      <c r="H33" s="16"/>
      <c r="I33" s="16">
        <f>G33/$F$1</f>
        <v>0.20526674434175449</v>
      </c>
      <c r="J33" s="16">
        <f>MOD(B33,1.33)</f>
        <v>1.1822222222221868</v>
      </c>
    </row>
    <row r="34" spans="1:10" s="16" customFormat="1" x14ac:dyDescent="0.15">
      <c r="A34" s="15">
        <v>162</v>
      </c>
      <c r="B34">
        <v>0.14777777777769785</v>
      </c>
      <c r="C34" s="15">
        <f>B34+6</f>
        <v>6.1477777777776978</v>
      </c>
      <c r="D34" s="15">
        <v>5932</v>
      </c>
      <c r="G34" s="16">
        <f>D34-$F$1</f>
        <v>-3063.519083969466</v>
      </c>
      <c r="I34" s="16">
        <f>G34/$F$1</f>
        <v>-0.3405605674750703</v>
      </c>
      <c r="J34" s="16">
        <f>MOD(B34,1.33)</f>
        <v>0.14777777777769785</v>
      </c>
    </row>
    <row r="35" spans="1:10" x14ac:dyDescent="0.15">
      <c r="A35" s="1">
        <v>36</v>
      </c>
      <c r="B35">
        <v>41.229999999999897</v>
      </c>
      <c r="C35" s="1">
        <f>B35+6</f>
        <v>47.229999999999897</v>
      </c>
      <c r="D35" s="1">
        <v>9671</v>
      </c>
      <c r="E35" t="s">
        <v>3</v>
      </c>
      <c r="F35">
        <f>F33-F34</f>
        <v>0</v>
      </c>
      <c r="G35">
        <f>D35-$F$1</f>
        <v>675.48091603053399</v>
      </c>
      <c r="I35">
        <f>G35/$F$1</f>
        <v>7.5090821299493432E-2</v>
      </c>
      <c r="J35">
        <f>MOD(B35,1.33)</f>
        <v>1.3299999999998953</v>
      </c>
    </row>
    <row r="36" spans="1:10" x14ac:dyDescent="0.15">
      <c r="A36" s="1">
        <v>37</v>
      </c>
      <c r="B36">
        <v>40.564999999999891</v>
      </c>
      <c r="C36" s="1">
        <f>B36+6</f>
        <v>46.564999999999891</v>
      </c>
      <c r="D36" s="1">
        <v>9302</v>
      </c>
      <c r="E36" t="s">
        <v>4</v>
      </c>
      <c r="F36">
        <f>F35/2+F34</f>
        <v>0</v>
      </c>
      <c r="G36">
        <f>D36-$F$1</f>
        <v>306.48091603053399</v>
      </c>
      <c r="I36">
        <f>G36/$F$1</f>
        <v>3.4070398069267691E-2</v>
      </c>
      <c r="J36">
        <f>MOD(B36,1.33)</f>
        <v>0.66499999999988901</v>
      </c>
    </row>
    <row r="37" spans="1:10" s="16" customFormat="1" x14ac:dyDescent="0.15">
      <c r="A37" s="1">
        <v>39</v>
      </c>
      <c r="B37">
        <v>39.456666666666599</v>
      </c>
      <c r="C37" s="1">
        <f>B37+6</f>
        <v>45.456666666666599</v>
      </c>
      <c r="D37" s="1">
        <v>8578</v>
      </c>
      <c r="E37"/>
      <c r="F37"/>
      <c r="G37">
        <f>D37-$F$1</f>
        <v>-417.51908396946601</v>
      </c>
      <c r="H37"/>
      <c r="I37">
        <f>G37/$F$1</f>
        <v>-4.6414117970524804E-2</v>
      </c>
      <c r="J37">
        <f>MOD(B37,1.33)</f>
        <v>0.88666666666659744</v>
      </c>
    </row>
    <row r="38" spans="1:10" x14ac:dyDescent="0.15">
      <c r="A38" s="1">
        <v>40</v>
      </c>
      <c r="B38">
        <v>39.0133333333332</v>
      </c>
      <c r="C38" s="1">
        <f>B38+6</f>
        <v>45.0133333333332</v>
      </c>
      <c r="D38" s="1">
        <v>8925</v>
      </c>
      <c r="G38">
        <f>D38-$F$1</f>
        <v>-70.51908396946601</v>
      </c>
      <c r="I38">
        <f>G38/$F$1</f>
        <v>-7.8393568299060228E-3</v>
      </c>
      <c r="J38">
        <f>MOD(B38,1.33)</f>
        <v>0.44333333333319835</v>
      </c>
    </row>
    <row r="39" spans="1:10" x14ac:dyDescent="0.15">
      <c r="A39" s="1">
        <v>41</v>
      </c>
      <c r="B39">
        <v>38.569999999999894</v>
      </c>
      <c r="C39" s="1">
        <f>B39+6</f>
        <v>44.569999999999894</v>
      </c>
      <c r="D39" s="1">
        <v>9203</v>
      </c>
      <c r="G39">
        <f>D39-$F$1</f>
        <v>207.48091603053399</v>
      </c>
      <c r="I39">
        <f>G39/$F$1</f>
        <v>2.30649186660364E-2</v>
      </c>
      <c r="J39">
        <f>MOD(B39,1.33)</f>
        <v>1.3299999999998917</v>
      </c>
    </row>
    <row r="40" spans="1:10" s="16" customFormat="1" x14ac:dyDescent="0.15">
      <c r="A40" s="1">
        <v>43</v>
      </c>
      <c r="B40">
        <v>37.239999999999895</v>
      </c>
      <c r="C40" s="1">
        <f>B40+6</f>
        <v>43.239999999999895</v>
      </c>
      <c r="D40" s="1">
        <v>8196</v>
      </c>
      <c r="E40"/>
      <c r="F40"/>
      <c r="G40">
        <f>D40-$F$1</f>
        <v>-799.51908396946601</v>
      </c>
      <c r="H40"/>
      <c r="I40">
        <f>G40/$F$1</f>
        <v>-8.8879705162791006E-2</v>
      </c>
      <c r="J40">
        <f>MOD(B40,1.33)</f>
        <v>1.3299999999998935</v>
      </c>
    </row>
    <row r="41" spans="1:10" x14ac:dyDescent="0.15">
      <c r="A41" s="1">
        <v>46</v>
      </c>
      <c r="B41">
        <v>35.90999999999989</v>
      </c>
      <c r="C41" s="1">
        <f>B41+6</f>
        <v>41.90999999999989</v>
      </c>
      <c r="D41" s="1">
        <v>8944</v>
      </c>
      <c r="G41">
        <f>D41-$F$1</f>
        <v>-51.51908396946601</v>
      </c>
      <c r="I41">
        <f>G41/$F$1</f>
        <v>-5.7271941161545631E-3</v>
      </c>
      <c r="J41">
        <f>MOD(B41,1.33)</f>
        <v>1.3299999999998882</v>
      </c>
    </row>
    <row r="42" spans="1:10" x14ac:dyDescent="0.15">
      <c r="A42" s="1">
        <v>47</v>
      </c>
      <c r="B42">
        <v>35.244999999999898</v>
      </c>
      <c r="C42" s="1">
        <f>B42+6</f>
        <v>41.244999999999898</v>
      </c>
      <c r="D42" s="1">
        <v>9098</v>
      </c>
      <c r="G42">
        <f>D42-$F$1</f>
        <v>102.48091603053399</v>
      </c>
      <c r="I42">
        <f>G42/$F$1</f>
        <v>1.1392440511094117E-2</v>
      </c>
      <c r="J42">
        <f>MOD(B42,1.33)</f>
        <v>0.66499999999989612</v>
      </c>
    </row>
    <row r="43" spans="1:10" s="16" customFormat="1" x14ac:dyDescent="0.15">
      <c r="A43" s="1">
        <v>48</v>
      </c>
      <c r="B43">
        <v>34.579999999999892</v>
      </c>
      <c r="C43" s="1">
        <f>B43+6</f>
        <v>40.579999999999892</v>
      </c>
      <c r="D43" s="1">
        <v>8059</v>
      </c>
      <c r="E43"/>
      <c r="F43"/>
      <c r="G43">
        <f>D43-$F$1</f>
        <v>-936.51908396946601</v>
      </c>
      <c r="H43"/>
      <c r="I43">
        <f>G43/$F$1</f>
        <v>-0.10410950999352522</v>
      </c>
      <c r="J43">
        <f>MOD(B43,1.33)</f>
        <v>1.3299999999998899</v>
      </c>
    </row>
    <row r="44" spans="1:10" x14ac:dyDescent="0.15">
      <c r="A44" s="1">
        <v>50</v>
      </c>
      <c r="B44">
        <v>33.9149999999999</v>
      </c>
      <c r="C44" s="1">
        <f>B44+6</f>
        <v>39.9149999999999</v>
      </c>
      <c r="D44" s="1">
        <v>8877</v>
      </c>
      <c r="G44">
        <f>D44-$F$1</f>
        <v>-118.51908396946601</v>
      </c>
      <c r="I44">
        <f>G44/$F$1</f>
        <v>-1.3175346843593923E-2</v>
      </c>
      <c r="J44">
        <f>MOD(B44,1.33)</f>
        <v>0.6649999999998979</v>
      </c>
    </row>
    <row r="45" spans="1:10" x14ac:dyDescent="0.15">
      <c r="A45" s="1">
        <v>52</v>
      </c>
      <c r="B45">
        <v>33.249999999999893</v>
      </c>
      <c r="C45" s="1">
        <f>B45+6</f>
        <v>39.249999999999893</v>
      </c>
      <c r="D45" s="1">
        <v>9897</v>
      </c>
      <c r="G45">
        <f>D45-$F$1</f>
        <v>901.48091603053399</v>
      </c>
      <c r="I45">
        <f>G45/$F$1</f>
        <v>0.10021444094727396</v>
      </c>
      <c r="J45">
        <f>MOD(B45,1.33)</f>
        <v>1.3299999999998917</v>
      </c>
    </row>
    <row r="46" spans="1:10" s="16" customFormat="1" x14ac:dyDescent="0.15">
      <c r="A46" s="1">
        <v>53</v>
      </c>
      <c r="B46">
        <v>32.584999999999894</v>
      </c>
      <c r="C46" s="1">
        <f>B46+6</f>
        <v>38.584999999999894</v>
      </c>
      <c r="D46" s="1">
        <v>8710</v>
      </c>
      <c r="E46"/>
      <c r="F46"/>
      <c r="G46">
        <f>D46-$F$1</f>
        <v>-285.51908396946601</v>
      </c>
      <c r="H46"/>
      <c r="I46">
        <f>G46/$F$1</f>
        <v>-3.1740145432883074E-2</v>
      </c>
      <c r="J46">
        <f>MOD(B46,1.33)</f>
        <v>0.66499999999989257</v>
      </c>
    </row>
    <row r="47" spans="1:10" x14ac:dyDescent="0.15">
      <c r="A47" s="1">
        <v>55</v>
      </c>
      <c r="B47">
        <v>31.476666666666596</v>
      </c>
      <c r="C47" s="1">
        <f>B47+6</f>
        <v>37.476666666666596</v>
      </c>
      <c r="D47" s="1">
        <v>8116</v>
      </c>
      <c r="G47">
        <f>D47-$F$1</f>
        <v>-879.51908396946601</v>
      </c>
      <c r="I47">
        <f>G47/$F$1</f>
        <v>-9.7773021852270839E-2</v>
      </c>
      <c r="J47">
        <f>MOD(B47,1.33)</f>
        <v>0.88666666666659388</v>
      </c>
    </row>
    <row r="48" spans="1:10" x14ac:dyDescent="0.15">
      <c r="A48" s="1">
        <v>56</v>
      </c>
      <c r="B48">
        <v>31.033333333333296</v>
      </c>
      <c r="C48" s="1">
        <f>B48+6</f>
        <v>37.033333333333296</v>
      </c>
      <c r="D48" s="1">
        <v>9322</v>
      </c>
      <c r="G48">
        <f>D48-$F$1</f>
        <v>326.48091603053399</v>
      </c>
      <c r="I48">
        <f>G48/$F$1</f>
        <v>3.6293727241637652E-2</v>
      </c>
      <c r="J48">
        <f>MOD(B48,1.33)</f>
        <v>0.44333333333329428</v>
      </c>
    </row>
    <row r="49" spans="1:10" x14ac:dyDescent="0.15">
      <c r="A49" s="1">
        <v>58</v>
      </c>
      <c r="B49">
        <v>29.924999999999898</v>
      </c>
      <c r="C49" s="1">
        <f>B49+6</f>
        <v>35.924999999999898</v>
      </c>
      <c r="D49" s="1">
        <v>8903</v>
      </c>
      <c r="G49">
        <f>D49-$F$1</f>
        <v>-92.51908396946601</v>
      </c>
      <c r="I49">
        <f>G49/$F$1</f>
        <v>-1.0285018919512978E-2</v>
      </c>
      <c r="J49">
        <f>MOD(B49,1.33)</f>
        <v>0.66499999999989612</v>
      </c>
    </row>
    <row r="50" spans="1:10" s="16" customFormat="1" x14ac:dyDescent="0.15">
      <c r="A50" s="1">
        <v>59</v>
      </c>
      <c r="B50">
        <v>29.259999999999899</v>
      </c>
      <c r="C50" s="1">
        <f>B50+6</f>
        <v>35.259999999999899</v>
      </c>
      <c r="D50" s="1">
        <v>7964</v>
      </c>
      <c r="E50"/>
      <c r="F50"/>
      <c r="G50">
        <f>D50-$F$1</f>
        <v>-1031.519083969466</v>
      </c>
      <c r="H50"/>
      <c r="I50">
        <f>G50/$F$1</f>
        <v>-0.11467032356228253</v>
      </c>
      <c r="J50">
        <f>MOD(B50,1.33)</f>
        <v>1.329999999999897</v>
      </c>
    </row>
    <row r="51" spans="1:10" x14ac:dyDescent="0.15">
      <c r="A51" s="1">
        <v>61</v>
      </c>
      <c r="B51">
        <v>28.373333333333292</v>
      </c>
      <c r="C51" s="1">
        <f>B51+6</f>
        <v>34.373333333333292</v>
      </c>
      <c r="D51" s="1">
        <v>9402</v>
      </c>
      <c r="G51">
        <f>D51-$F$1</f>
        <v>406.48091603053399</v>
      </c>
      <c r="I51">
        <f>G51/$F$1</f>
        <v>4.5187043931117485E-2</v>
      </c>
      <c r="J51">
        <f>MOD(B51,1.33)</f>
        <v>0.44333333333329072</v>
      </c>
    </row>
    <row r="52" spans="1:10" x14ac:dyDescent="0.15">
      <c r="A52" s="1">
        <v>63</v>
      </c>
      <c r="B52">
        <v>27.486666666666594</v>
      </c>
      <c r="C52" s="1">
        <f>B52+6</f>
        <v>33.486666666666594</v>
      </c>
      <c r="D52" s="1">
        <v>9729</v>
      </c>
      <c r="G52">
        <f>D52-$F$1</f>
        <v>733.48091603053399</v>
      </c>
      <c r="I52">
        <f>G52/$F$1</f>
        <v>8.1538475899366303E-2</v>
      </c>
      <c r="J52">
        <f>MOD(B52,1.33)</f>
        <v>0.88666666666659211</v>
      </c>
    </row>
    <row r="53" spans="1:10" s="16" customFormat="1" x14ac:dyDescent="0.15">
      <c r="A53" s="1">
        <v>64</v>
      </c>
      <c r="B53">
        <v>27.043333333333294</v>
      </c>
      <c r="C53" s="1">
        <f>B53+6</f>
        <v>33.043333333333294</v>
      </c>
      <c r="D53" s="1">
        <v>9288</v>
      </c>
      <c r="E53"/>
      <c r="F53"/>
      <c r="G53">
        <f>D53-$F$1</f>
        <v>292.48091603053399</v>
      </c>
      <c r="H53"/>
      <c r="I53">
        <f>G53/$F$1</f>
        <v>3.2514067648608723E-2</v>
      </c>
      <c r="J53">
        <f>MOD(B53,1.33)</f>
        <v>0.4433333333332925</v>
      </c>
    </row>
    <row r="54" spans="1:10" x14ac:dyDescent="0.15">
      <c r="A54" s="1">
        <v>65</v>
      </c>
      <c r="B54">
        <v>26.599999999999895</v>
      </c>
      <c r="C54" s="1">
        <f>B54+6</f>
        <v>32.599999999999895</v>
      </c>
      <c r="D54" s="1">
        <v>7602</v>
      </c>
      <c r="G54">
        <f>D54-$F$1</f>
        <v>-1393.519083969466</v>
      </c>
      <c r="I54">
        <f>G54/$F$1</f>
        <v>-0.15491258158217877</v>
      </c>
      <c r="J54">
        <f>MOD(B54,1.33)</f>
        <v>1.3299999999998935</v>
      </c>
    </row>
    <row r="55" spans="1:10" x14ac:dyDescent="0.15">
      <c r="A55" s="1">
        <v>67</v>
      </c>
      <c r="B55">
        <v>25.934999999999896</v>
      </c>
      <c r="C55" s="1">
        <f>B55+6</f>
        <v>31.934999999999896</v>
      </c>
      <c r="D55" s="1">
        <v>8662</v>
      </c>
      <c r="G55">
        <f>D55-$F$1</f>
        <v>-333.51908396946601</v>
      </c>
      <c r="I55">
        <f>G55/$F$1</f>
        <v>-3.7076135446570978E-2</v>
      </c>
      <c r="J55">
        <f>MOD(B55,1.33)</f>
        <v>0.66499999999989434</v>
      </c>
    </row>
    <row r="56" spans="1:10" x14ac:dyDescent="0.15">
      <c r="A56" s="1">
        <v>68</v>
      </c>
      <c r="B56">
        <v>25.602499999999893</v>
      </c>
      <c r="C56" s="1">
        <f>B56+6</f>
        <v>31.602499999999893</v>
      </c>
      <c r="D56" s="1">
        <v>9811</v>
      </c>
      <c r="G56">
        <f>D56-$F$1</f>
        <v>815.48091603053399</v>
      </c>
      <c r="I56">
        <f>G56/$F$1</f>
        <v>9.0654125506083136E-2</v>
      </c>
      <c r="J56">
        <f>MOD(B56,1.33)</f>
        <v>0.33249999999989122</v>
      </c>
    </row>
    <row r="57" spans="1:10" s="16" customFormat="1" x14ac:dyDescent="0.15">
      <c r="A57" s="1">
        <v>70</v>
      </c>
      <c r="B57">
        <v>24.604999999999897</v>
      </c>
      <c r="C57" s="1">
        <f>B57+6</f>
        <v>30.604999999999897</v>
      </c>
      <c r="D57" s="1">
        <v>9687</v>
      </c>
      <c r="E57"/>
      <c r="F57"/>
      <c r="G57">
        <f>D57-$F$1</f>
        <v>691.48091603053399</v>
      </c>
      <c r="H57"/>
      <c r="I57">
        <f>G57/$F$1</f>
        <v>7.6869484637389393E-2</v>
      </c>
      <c r="J57">
        <f>MOD(B57,1.33)</f>
        <v>0.66499999999989612</v>
      </c>
    </row>
    <row r="58" spans="1:10" x14ac:dyDescent="0.15">
      <c r="A58" s="1">
        <v>71</v>
      </c>
      <c r="B58">
        <v>23.939999999999898</v>
      </c>
      <c r="C58" s="1">
        <f>B58+6</f>
        <v>29.939999999999898</v>
      </c>
      <c r="D58" s="1">
        <v>7976</v>
      </c>
      <c r="G58">
        <f>D58-$F$1</f>
        <v>-1019.519083969466</v>
      </c>
      <c r="I58">
        <f>G58/$F$1</f>
        <v>-0.11333632605886056</v>
      </c>
      <c r="J58">
        <f>MOD(B58,1.33)</f>
        <v>1.329999999999897</v>
      </c>
    </row>
    <row r="59" spans="1:10" x14ac:dyDescent="0.15">
      <c r="A59" s="1">
        <v>73</v>
      </c>
      <c r="B59">
        <v>23.274999999999892</v>
      </c>
      <c r="C59" s="1">
        <f>B59+6</f>
        <v>29.274999999999892</v>
      </c>
      <c r="D59" s="1">
        <v>8974</v>
      </c>
      <c r="G59">
        <f>D59-$F$1</f>
        <v>-21.51908396946601</v>
      </c>
      <c r="I59">
        <f>G59/$F$1</f>
        <v>-2.3922003575996254E-3</v>
      </c>
      <c r="J59">
        <f>MOD(B59,1.33)</f>
        <v>0.66499999999989079</v>
      </c>
    </row>
    <row r="60" spans="1:10" x14ac:dyDescent="0.15">
      <c r="A60" s="1">
        <v>74</v>
      </c>
      <c r="B60">
        <v>22.942499999999896</v>
      </c>
      <c r="C60" s="1">
        <f>B60+6</f>
        <v>28.942499999999896</v>
      </c>
      <c r="D60" s="1">
        <v>9800</v>
      </c>
      <c r="G60">
        <f>D60-$F$1</f>
        <v>804.48091603053399</v>
      </c>
      <c r="I60">
        <f>G60/$F$1</f>
        <v>8.9431294461279662E-2</v>
      </c>
      <c r="J60">
        <f>MOD(B60,1.33)</f>
        <v>0.33249999999989477</v>
      </c>
    </row>
    <row r="61" spans="1:10" s="16" customFormat="1" x14ac:dyDescent="0.15">
      <c r="A61" s="1">
        <v>76</v>
      </c>
      <c r="B61">
        <v>22.166666666666593</v>
      </c>
      <c r="C61" s="1">
        <f>B61+6</f>
        <v>28.166666666666593</v>
      </c>
      <c r="D61" s="1">
        <v>9597</v>
      </c>
      <c r="E61"/>
      <c r="F61"/>
      <c r="G61">
        <f>D61-$F$1</f>
        <v>601.48091603053399</v>
      </c>
      <c r="H61"/>
      <c r="I61">
        <f>G61/$F$1</f>
        <v>6.6864503361724587E-2</v>
      </c>
      <c r="J61">
        <f>MOD(B61,1.33)</f>
        <v>0.88666666666659211</v>
      </c>
    </row>
    <row r="62" spans="1:10" x14ac:dyDescent="0.15">
      <c r="A62" s="1">
        <v>77</v>
      </c>
      <c r="B62">
        <v>21.723333333333294</v>
      </c>
      <c r="C62" s="1">
        <f>B62+6</f>
        <v>27.723333333333294</v>
      </c>
      <c r="D62" s="1">
        <v>8228</v>
      </c>
      <c r="G62">
        <f>D62-$F$1</f>
        <v>-767.51908396946601</v>
      </c>
      <c r="I62">
        <f>G62/$F$1</f>
        <v>-8.532237848699907E-2</v>
      </c>
      <c r="J62">
        <f>MOD(B62,1.33)</f>
        <v>0.4433333333332925</v>
      </c>
    </row>
    <row r="63" spans="1:10" x14ac:dyDescent="0.15">
      <c r="A63" s="1">
        <v>79</v>
      </c>
      <c r="B63">
        <v>20.836666666666595</v>
      </c>
      <c r="C63" s="1">
        <f>B63+6</f>
        <v>26.836666666666595</v>
      </c>
      <c r="D63" s="1">
        <v>8868</v>
      </c>
      <c r="G63">
        <f>D63-$F$1</f>
        <v>-127.51908396946601</v>
      </c>
      <c r="I63">
        <f>G63/$F$1</f>
        <v>-1.4175844971160406E-2</v>
      </c>
      <c r="J63">
        <f>MOD(B63,1.33)</f>
        <v>0.88666666666659388</v>
      </c>
    </row>
    <row r="64" spans="1:10" x14ac:dyDescent="0.15">
      <c r="A64" s="1">
        <v>80</v>
      </c>
      <c r="B64">
        <v>20.393333333333295</v>
      </c>
      <c r="C64" s="1">
        <f>B64+6</f>
        <v>26.393333333333295</v>
      </c>
      <c r="D64" s="1">
        <v>10166</v>
      </c>
      <c r="G64">
        <f>D64-$F$1</f>
        <v>1170.480916030534</v>
      </c>
      <c r="I64">
        <f>G64/$F$1</f>
        <v>0.1301182183156499</v>
      </c>
      <c r="J64">
        <f>MOD(B64,1.33)</f>
        <v>0.44333333333329428</v>
      </c>
    </row>
    <row r="65" spans="1:10" s="16" customFormat="1" x14ac:dyDescent="0.15">
      <c r="A65" s="1">
        <v>81</v>
      </c>
      <c r="B65">
        <v>19.949999999999896</v>
      </c>
      <c r="C65" s="1">
        <f>B65+6</f>
        <v>25.949999999999896</v>
      </c>
      <c r="D65" s="1">
        <v>10189</v>
      </c>
      <c r="E65"/>
      <c r="F65"/>
      <c r="G65">
        <f>D65-$F$1</f>
        <v>1193.480916030534</v>
      </c>
      <c r="H65"/>
      <c r="I65">
        <f>G65/$F$1</f>
        <v>0.13267504686387535</v>
      </c>
      <c r="J65">
        <f>MOD(B65,1.33)</f>
        <v>1.3299999999998953</v>
      </c>
    </row>
    <row r="66" spans="1:10" x14ac:dyDescent="0.15">
      <c r="A66" s="1">
        <v>83</v>
      </c>
      <c r="B66">
        <v>19.063333333333297</v>
      </c>
      <c r="C66" s="1">
        <f>B66+6</f>
        <v>25.063333333333297</v>
      </c>
      <c r="D66" s="1">
        <v>10015</v>
      </c>
      <c r="G66">
        <f>D66-$F$1</f>
        <v>1019.480916030534</v>
      </c>
      <c r="I66">
        <f>G66/$F$1</f>
        <v>0.11333208306425671</v>
      </c>
      <c r="J66">
        <f>MOD(B66,1.33)</f>
        <v>0.44333333333329605</v>
      </c>
    </row>
    <row r="67" spans="1:10" x14ac:dyDescent="0.15">
      <c r="A67" s="1">
        <v>84</v>
      </c>
      <c r="B67">
        <v>18.619999999999898</v>
      </c>
      <c r="C67" s="1">
        <f>B67+6</f>
        <v>24.619999999999898</v>
      </c>
      <c r="D67" s="1">
        <v>8404</v>
      </c>
      <c r="G67">
        <f>D67-$F$1</f>
        <v>-591.51908396946601</v>
      </c>
      <c r="I67">
        <f>G67/$F$1</f>
        <v>-6.5757081770143444E-2</v>
      </c>
      <c r="J67">
        <f>MOD(B67,1.33)</f>
        <v>1.329999999999897</v>
      </c>
    </row>
    <row r="68" spans="1:10" x14ac:dyDescent="0.15">
      <c r="A68" s="1">
        <v>86</v>
      </c>
      <c r="B68">
        <v>18.087999999999894</v>
      </c>
      <c r="C68" s="1">
        <f>B68+6</f>
        <v>24.087999999999894</v>
      </c>
      <c r="D68" s="1">
        <v>8180</v>
      </c>
      <c r="G68">
        <f>D68-$F$1</f>
        <v>-815.51908396946601</v>
      </c>
      <c r="I68">
        <f>G68/$F$1</f>
        <v>-9.0658368500686981E-2</v>
      </c>
      <c r="J68">
        <f>MOD(B68,1.33)</f>
        <v>0.79799999999989346</v>
      </c>
    </row>
    <row r="69" spans="1:10" s="16" customFormat="1" x14ac:dyDescent="0.15">
      <c r="A69" s="1">
        <v>87</v>
      </c>
      <c r="B69">
        <v>17.821999999999896</v>
      </c>
      <c r="C69" s="1">
        <f>B69+6</f>
        <v>23.821999999999896</v>
      </c>
      <c r="D69" s="1">
        <v>9215</v>
      </c>
      <c r="E69"/>
      <c r="F69"/>
      <c r="G69">
        <f>D69-$F$1</f>
        <v>219.48091603053399</v>
      </c>
      <c r="H69"/>
      <c r="I69">
        <f>G69/$F$1</f>
        <v>2.4398916169458374E-2</v>
      </c>
      <c r="J69">
        <f>MOD(B69,1.33)</f>
        <v>0.53199999999989522</v>
      </c>
    </row>
    <row r="70" spans="1:10" x14ac:dyDescent="0.15">
      <c r="A70" s="1">
        <v>88</v>
      </c>
      <c r="B70">
        <v>17.555999999999898</v>
      </c>
      <c r="C70" s="1">
        <f>B70+6</f>
        <v>23.555999999999898</v>
      </c>
      <c r="D70" s="1">
        <v>10257</v>
      </c>
      <c r="G70">
        <f>D70-$F$1</f>
        <v>1261.480916030534</v>
      </c>
      <c r="I70">
        <f>G70/$F$1</f>
        <v>0.14023436604993322</v>
      </c>
      <c r="J70">
        <f>MOD(B70,1.33)</f>
        <v>0.26599999999989699</v>
      </c>
    </row>
    <row r="71" spans="1:10" x14ac:dyDescent="0.15">
      <c r="A71" s="1">
        <v>90</v>
      </c>
      <c r="B71">
        <v>16.957499999999893</v>
      </c>
      <c r="C71" s="1">
        <f>B71+6</f>
        <v>22.957499999999893</v>
      </c>
      <c r="D71" s="1">
        <v>10225</v>
      </c>
      <c r="G71">
        <f>D71-$F$1</f>
        <v>1229.480916030534</v>
      </c>
      <c r="I71">
        <f>G71/$F$1</f>
        <v>0.13667703937414127</v>
      </c>
      <c r="J71">
        <f>MOD(B71,1.33)</f>
        <v>0.99749999999989214</v>
      </c>
    </row>
    <row r="72" spans="1:10" x14ac:dyDescent="0.15">
      <c r="A72" s="1">
        <v>91</v>
      </c>
      <c r="B72">
        <v>16.624999999999893</v>
      </c>
      <c r="C72" s="1">
        <f>B72+6</f>
        <v>22.624999999999893</v>
      </c>
      <c r="D72" s="1">
        <v>8624</v>
      </c>
      <c r="G72">
        <f>D72-$F$1</f>
        <v>-371.51908396946601</v>
      </c>
      <c r="I72">
        <f>G72/$F$1</f>
        <v>-4.1300460874073901E-2</v>
      </c>
      <c r="J72">
        <f>MOD(B72,1.33)</f>
        <v>0.66499999999989257</v>
      </c>
    </row>
    <row r="73" spans="1:10" x14ac:dyDescent="0.15">
      <c r="A73" s="1">
        <v>92</v>
      </c>
      <c r="B73">
        <v>16.292499999999894</v>
      </c>
      <c r="C73" s="1">
        <f>B73+6</f>
        <v>22.292499999999894</v>
      </c>
      <c r="D73" s="1">
        <v>7098</v>
      </c>
      <c r="G73">
        <f>D73-$F$1</f>
        <v>-1897.519083969466</v>
      </c>
      <c r="I73">
        <f>G73/$F$1</f>
        <v>-0.21094047672590174</v>
      </c>
      <c r="J73">
        <f>MOD(B73,1.33)</f>
        <v>0.33249999999989299</v>
      </c>
    </row>
    <row r="74" spans="1:10" s="16" customFormat="1" x14ac:dyDescent="0.15">
      <c r="A74" s="1">
        <v>94</v>
      </c>
      <c r="B74">
        <v>15.627499999999891</v>
      </c>
      <c r="C74" s="1">
        <f>B74+6</f>
        <v>21.627499999999891</v>
      </c>
      <c r="D74" s="1">
        <v>8315</v>
      </c>
      <c r="E74"/>
      <c r="F74"/>
      <c r="G74">
        <f>D74-$F$1</f>
        <v>-680.51908396946601</v>
      </c>
      <c r="H74"/>
      <c r="I74">
        <f>G74/$F$1</f>
        <v>-7.5650896587189764E-2</v>
      </c>
      <c r="J74">
        <f>MOD(B74,1.33)</f>
        <v>0.99749999999989036</v>
      </c>
    </row>
    <row r="75" spans="1:10" x14ac:dyDescent="0.15">
      <c r="A75" s="1">
        <v>95</v>
      </c>
      <c r="B75">
        <v>15.294999999999895</v>
      </c>
      <c r="C75" s="1">
        <f>B75+6</f>
        <v>21.294999999999895</v>
      </c>
      <c r="D75" s="1">
        <v>9568</v>
      </c>
      <c r="G75">
        <f>D75-$F$1</f>
        <v>572.48091603053399</v>
      </c>
      <c r="I75">
        <f>G75/$F$1</f>
        <v>6.3640676061788137E-2</v>
      </c>
      <c r="J75">
        <f>MOD(B75,1.33)</f>
        <v>0.66499999999989434</v>
      </c>
    </row>
    <row r="76" spans="1:10" x14ac:dyDescent="0.15">
      <c r="A76" s="1">
        <v>96</v>
      </c>
      <c r="B76">
        <v>14.962499999999892</v>
      </c>
      <c r="C76" s="1">
        <f>B76+6</f>
        <v>20.962499999999892</v>
      </c>
      <c r="D76" s="1">
        <v>10321</v>
      </c>
      <c r="G76">
        <f>D76-$F$1</f>
        <v>1325.480916030534</v>
      </c>
      <c r="I76">
        <f>G76/$F$1</f>
        <v>0.14734901940151707</v>
      </c>
      <c r="J76">
        <f>MOD(B76,1.33)</f>
        <v>0.33249999999989122</v>
      </c>
    </row>
    <row r="77" spans="1:10" x14ac:dyDescent="0.15">
      <c r="A77" s="1">
        <v>98</v>
      </c>
      <c r="B77">
        <v>14.186666666666596</v>
      </c>
      <c r="C77" s="1">
        <f>B77+6</f>
        <v>20.186666666666596</v>
      </c>
      <c r="D77" s="1">
        <v>10041</v>
      </c>
      <c r="G77">
        <f>D77-$F$1</f>
        <v>1045.480916030534</v>
      </c>
      <c r="I77">
        <f>G77/$F$1</f>
        <v>0.11622241098833766</v>
      </c>
      <c r="J77">
        <f>MOD(B77,1.33)</f>
        <v>0.88666666666659566</v>
      </c>
    </row>
    <row r="78" spans="1:10" s="16" customFormat="1" x14ac:dyDescent="0.15">
      <c r="A78" s="1">
        <v>99</v>
      </c>
      <c r="B78">
        <v>13.743333333333297</v>
      </c>
      <c r="C78" s="1">
        <f>B78+6</f>
        <v>19.743333333333297</v>
      </c>
      <c r="D78" s="1">
        <v>9639</v>
      </c>
      <c r="E78"/>
      <c r="F78"/>
      <c r="G78">
        <f>D78-$F$1</f>
        <v>643.48091603053399</v>
      </c>
      <c r="H78"/>
      <c r="I78">
        <f>G78/$F$1</f>
        <v>7.1533494623701496E-2</v>
      </c>
      <c r="J78">
        <f>MOD(B78,1.33)</f>
        <v>0.44333333333329605</v>
      </c>
    </row>
    <row r="79" spans="1:10" x14ac:dyDescent="0.15">
      <c r="A79" s="1">
        <v>100</v>
      </c>
      <c r="B79">
        <v>13.299999999999891</v>
      </c>
      <c r="C79" s="1">
        <f>B79+6</f>
        <v>19.299999999999891</v>
      </c>
      <c r="D79" s="1">
        <v>7645</v>
      </c>
      <c r="G79">
        <f>D79-$F$1</f>
        <v>-1350.519083969466</v>
      </c>
      <c r="I79">
        <f>G79/$F$1</f>
        <v>-0.15013242386158338</v>
      </c>
      <c r="J79">
        <f>MOD(B79,1.33)</f>
        <v>1.3299999999998899</v>
      </c>
    </row>
    <row r="80" spans="1:10" x14ac:dyDescent="0.15">
      <c r="A80" s="1">
        <v>102</v>
      </c>
      <c r="B80">
        <v>12.767999999999894</v>
      </c>
      <c r="C80" s="1">
        <f>B80+6</f>
        <v>18.767999999999894</v>
      </c>
      <c r="D80" s="1">
        <v>8203</v>
      </c>
      <c r="G80">
        <f>D80-$F$1</f>
        <v>-792.51908396946601</v>
      </c>
      <c r="I80">
        <f>G80/$F$1</f>
        <v>-8.8101539952461519E-2</v>
      </c>
      <c r="J80">
        <f>MOD(B80,1.33)</f>
        <v>0.79799999999989346</v>
      </c>
    </row>
    <row r="81" spans="1:10" x14ac:dyDescent="0.15">
      <c r="A81" s="1">
        <v>103</v>
      </c>
      <c r="B81">
        <v>12.501999999999896</v>
      </c>
      <c r="C81" s="1">
        <f>B81+6</f>
        <v>18.501999999999896</v>
      </c>
      <c r="D81" s="1">
        <v>9636</v>
      </c>
      <c r="G81">
        <f>D81-$F$1</f>
        <v>640.48091603053399</v>
      </c>
      <c r="I81">
        <f>G81/$F$1</f>
        <v>7.1199995247845996E-2</v>
      </c>
      <c r="J81">
        <f>MOD(B81,1.33)</f>
        <v>0.53199999999989522</v>
      </c>
    </row>
    <row r="82" spans="1:10" x14ac:dyDescent="0.15">
      <c r="A82" s="1">
        <v>104</v>
      </c>
      <c r="B82">
        <v>12.235999999999891</v>
      </c>
      <c r="C82" s="1">
        <f>B82+6</f>
        <v>18.235999999999891</v>
      </c>
      <c r="D82" s="1">
        <v>10132</v>
      </c>
      <c r="G82">
        <f>D82-$F$1</f>
        <v>1136.480916030534</v>
      </c>
      <c r="I82">
        <f>G82/$F$1</f>
        <v>0.12633855872262098</v>
      </c>
      <c r="J82">
        <f>MOD(B82,1.33)</f>
        <v>0.26599999999988988</v>
      </c>
    </row>
    <row r="83" spans="1:10" s="16" customFormat="1" x14ac:dyDescent="0.15">
      <c r="A83" s="1">
        <v>105</v>
      </c>
      <c r="B83">
        <v>11.969999999999892</v>
      </c>
      <c r="C83" s="1">
        <f>B83+6</f>
        <v>17.969999999999892</v>
      </c>
      <c r="D83" s="1">
        <v>10342</v>
      </c>
      <c r="E83"/>
      <c r="F83"/>
      <c r="G83">
        <f>D83-$F$1</f>
        <v>1346.480916030534</v>
      </c>
      <c r="H83"/>
      <c r="I83">
        <f>G83/$F$1</f>
        <v>0.14968351503250554</v>
      </c>
      <c r="J83">
        <f>MOD(B83,1.33)</f>
        <v>1.3299999999998917</v>
      </c>
    </row>
    <row r="84" spans="1:10" x14ac:dyDescent="0.15">
      <c r="A84" s="1">
        <v>107</v>
      </c>
      <c r="B84">
        <v>11.437999999999896</v>
      </c>
      <c r="C84" s="1">
        <f>B84+6</f>
        <v>17.437999999999896</v>
      </c>
      <c r="D84" s="1">
        <v>10800</v>
      </c>
      <c r="G84">
        <f>D84-$F$1</f>
        <v>1804.480916030534</v>
      </c>
      <c r="I84">
        <f>G84/$F$1</f>
        <v>0.20059775307977759</v>
      </c>
      <c r="J84">
        <f>MOD(B84,1.33)</f>
        <v>0.79799999999989524</v>
      </c>
    </row>
    <row r="85" spans="1:10" x14ac:dyDescent="0.15">
      <c r="A85" s="1">
        <v>108</v>
      </c>
      <c r="B85">
        <v>11.17199999999989</v>
      </c>
      <c r="C85" s="1">
        <f>B85+6</f>
        <v>17.17199999999989</v>
      </c>
      <c r="D85" s="1">
        <v>10030</v>
      </c>
      <c r="G85">
        <f>D85-$F$1</f>
        <v>1034.480916030534</v>
      </c>
      <c r="I85">
        <f>G85/$F$1</f>
        <v>0.11499957994353419</v>
      </c>
      <c r="J85">
        <f>MOD(B85,1.33)</f>
        <v>0.53199999999988989</v>
      </c>
    </row>
    <row r="86" spans="1:10" x14ac:dyDescent="0.15">
      <c r="A86" s="1">
        <v>109</v>
      </c>
      <c r="B86">
        <v>10.905999999999892</v>
      </c>
      <c r="C86" s="1">
        <f>B86+6</f>
        <v>16.905999999999892</v>
      </c>
      <c r="D86" s="1">
        <v>7348</v>
      </c>
      <c r="G86">
        <f>D86-$F$1</f>
        <v>-1647.519083969466</v>
      </c>
      <c r="I86">
        <f>G86/$F$1</f>
        <v>-0.18314886207127726</v>
      </c>
      <c r="J86">
        <f>MOD(B86,1.33)</f>
        <v>0.26599999999989166</v>
      </c>
    </row>
    <row r="87" spans="1:10" x14ac:dyDescent="0.15">
      <c r="A87" s="1">
        <v>111</v>
      </c>
      <c r="B87">
        <v>10.307499999999891</v>
      </c>
      <c r="C87" s="1">
        <f>B87+6</f>
        <v>16.307499999999891</v>
      </c>
      <c r="D87" s="1">
        <v>7421</v>
      </c>
      <c r="G87">
        <f>D87-$F$1</f>
        <v>-1574.519083969466</v>
      </c>
      <c r="I87">
        <f>G87/$F$1</f>
        <v>-0.17503371059212691</v>
      </c>
      <c r="J87">
        <f>MOD(B87,1.33)</f>
        <v>0.99749999999989036</v>
      </c>
    </row>
    <row r="88" spans="1:10" s="16" customFormat="1" x14ac:dyDescent="0.15">
      <c r="A88" s="1">
        <v>112</v>
      </c>
      <c r="B88">
        <v>9.9749999999999943</v>
      </c>
      <c r="C88" s="1">
        <f>B88+6</f>
        <v>15.974999999999994</v>
      </c>
      <c r="D88" s="1">
        <v>8920</v>
      </c>
      <c r="E88"/>
      <c r="F88"/>
      <c r="G88">
        <f>D88-$F$1</f>
        <v>-75.51908396946601</v>
      </c>
      <c r="H88"/>
      <c r="I88">
        <f>G88/$F$1</f>
        <v>-8.3951891229985132E-3</v>
      </c>
      <c r="J88">
        <f>MOD(B88,1.33)</f>
        <v>0.66499999999999382</v>
      </c>
    </row>
    <row r="89" spans="1:10" x14ac:dyDescent="0.15">
      <c r="A89" s="1">
        <v>113</v>
      </c>
      <c r="B89">
        <v>9.6424999999998917</v>
      </c>
      <c r="C89" s="1">
        <f>B89+6</f>
        <v>15.642499999999892</v>
      </c>
      <c r="D89" s="1">
        <v>9608</v>
      </c>
      <c r="G89">
        <f>D89-$F$1</f>
        <v>612.48091603053399</v>
      </c>
      <c r="I89">
        <f>G89/$F$1</f>
        <v>6.8087334406528061E-2</v>
      </c>
      <c r="J89">
        <f>MOD(B89,1.33)</f>
        <v>0.33249999999989122</v>
      </c>
    </row>
    <row r="90" spans="1:10" x14ac:dyDescent="0.15">
      <c r="A90" s="1">
        <v>114</v>
      </c>
      <c r="B90">
        <v>9.3099999999999952</v>
      </c>
      <c r="C90" s="1">
        <f>B90+6</f>
        <v>15.309999999999995</v>
      </c>
      <c r="D90" s="1">
        <v>10662</v>
      </c>
      <c r="G90">
        <f>D90-$F$1</f>
        <v>1666.480916030534</v>
      </c>
      <c r="I90">
        <f>G90/$F$1</f>
        <v>0.18525678179042487</v>
      </c>
      <c r="J90">
        <f>MOD(B90,1.33)</f>
        <v>1.3299999999999947</v>
      </c>
    </row>
    <row r="91" spans="1:10" x14ac:dyDescent="0.15">
      <c r="A91" s="1">
        <v>116</v>
      </c>
      <c r="B91">
        <v>8.8666666666665961</v>
      </c>
      <c r="C91" s="1">
        <f>B91+6</f>
        <v>14.866666666666596</v>
      </c>
      <c r="D91" s="1">
        <v>10506</v>
      </c>
      <c r="G91">
        <f>D91-$F$1</f>
        <v>1510.480916030534</v>
      </c>
      <c r="I91">
        <f>G91/$F$1</f>
        <v>0.16791481424593921</v>
      </c>
      <c r="J91">
        <f>MOD(B91,1.33)</f>
        <v>0.88666666666659566</v>
      </c>
    </row>
    <row r="92" spans="1:10" x14ac:dyDescent="0.15">
      <c r="A92" s="1">
        <v>117</v>
      </c>
      <c r="B92">
        <v>8.644999999999996</v>
      </c>
      <c r="C92" s="1">
        <f>B92+6</f>
        <v>14.644999999999996</v>
      </c>
      <c r="D92" s="1">
        <v>9881</v>
      </c>
      <c r="G92">
        <f>D92-$F$1</f>
        <v>885.48091603053399</v>
      </c>
      <c r="I92">
        <f>G92/$F$1</f>
        <v>9.8435777609377995E-2</v>
      </c>
      <c r="J92">
        <f>MOD(B92,1.33)</f>
        <v>0.66499999999999559</v>
      </c>
    </row>
    <row r="93" spans="1:10" s="16" customFormat="1" x14ac:dyDescent="0.15">
      <c r="A93" s="1">
        <v>118</v>
      </c>
      <c r="B93">
        <v>8.4233333333332965</v>
      </c>
      <c r="C93" s="1">
        <f>B93+6</f>
        <v>14.423333333333296</v>
      </c>
      <c r="D93" s="1">
        <v>8156</v>
      </c>
      <c r="E93"/>
      <c r="F93"/>
      <c r="G93">
        <f>D93-$F$1</f>
        <v>-839.51908396946601</v>
      </c>
      <c r="H93"/>
      <c r="I93">
        <f>G93/$F$1</f>
        <v>-9.3326363507530929E-2</v>
      </c>
      <c r="J93">
        <f>MOD(B93,1.33)</f>
        <v>0.44333333333329605</v>
      </c>
    </row>
    <row r="94" spans="1:10" x14ac:dyDescent="0.15">
      <c r="A94" s="1">
        <v>119</v>
      </c>
      <c r="B94">
        <v>8.2016666666665969</v>
      </c>
      <c r="C94" s="1">
        <f>B94+6</f>
        <v>14.201666666666597</v>
      </c>
      <c r="D94" s="1">
        <v>7155</v>
      </c>
      <c r="G94">
        <f>D94-$F$1</f>
        <v>-1840.519083969466</v>
      </c>
      <c r="I94">
        <f>G94/$F$1</f>
        <v>-0.20460398858464734</v>
      </c>
      <c r="J94">
        <f>MOD(B94,1.33)</f>
        <v>0.22166666666659651</v>
      </c>
    </row>
    <row r="95" spans="1:10" x14ac:dyDescent="0.15">
      <c r="A95" s="1">
        <v>121</v>
      </c>
      <c r="B95">
        <v>7.7139999999999915</v>
      </c>
      <c r="C95" s="1">
        <f>B95+6</f>
        <v>13.713999999999992</v>
      </c>
      <c r="D95" s="1">
        <v>7384</v>
      </c>
      <c r="G95">
        <f>D95-$F$1</f>
        <v>-1611.519083969466</v>
      </c>
      <c r="I95">
        <f>G95/$F$1</f>
        <v>-0.17914686956101133</v>
      </c>
      <c r="J95">
        <f>MOD(B95,1.33)</f>
        <v>1.0639999999999912</v>
      </c>
    </row>
    <row r="96" spans="1:10" x14ac:dyDescent="0.15">
      <c r="A96" s="1">
        <v>122</v>
      </c>
      <c r="B96">
        <v>7.4479999999998938</v>
      </c>
      <c r="C96" s="1">
        <f>B96+6</f>
        <v>13.447999999999894</v>
      </c>
      <c r="D96" s="1">
        <v>8876</v>
      </c>
      <c r="G96">
        <f>D96-$F$1</f>
        <v>-119.51908396946601</v>
      </c>
      <c r="I96">
        <f>G96/$F$1</f>
        <v>-1.3286513302212422E-2</v>
      </c>
      <c r="J96">
        <f>MOD(B96,1.33)</f>
        <v>0.79799999999989346</v>
      </c>
    </row>
    <row r="97" spans="1:10" x14ac:dyDescent="0.15">
      <c r="A97" s="1">
        <v>123</v>
      </c>
      <c r="B97">
        <v>7.1819999999999951</v>
      </c>
      <c r="C97" s="1">
        <f>B97+6</f>
        <v>13.181999999999995</v>
      </c>
      <c r="D97" s="1">
        <v>10210</v>
      </c>
      <c r="G97">
        <f>D97-$F$1</f>
        <v>1214.480916030534</v>
      </c>
      <c r="I97">
        <f>G97/$F$1</f>
        <v>0.1350095424948638</v>
      </c>
      <c r="J97">
        <f>MOD(B97,1.33)</f>
        <v>0.5319999999999947</v>
      </c>
    </row>
    <row r="98" spans="1:10" x14ac:dyDescent="0.15">
      <c r="A98" s="1">
        <v>124</v>
      </c>
      <c r="B98">
        <v>6.9159999999999968</v>
      </c>
      <c r="C98" s="1">
        <f>B98+6</f>
        <v>12.915999999999997</v>
      </c>
      <c r="D98" s="1">
        <v>10630</v>
      </c>
      <c r="G98">
        <f>D98-$F$1</f>
        <v>1634.480916030534</v>
      </c>
      <c r="I98">
        <f>G98/$F$1</f>
        <v>0.18169945511463292</v>
      </c>
      <c r="J98">
        <f>MOD(B98,1.33)</f>
        <v>0.26599999999999646</v>
      </c>
    </row>
    <row r="99" spans="1:10" s="16" customFormat="1" x14ac:dyDescent="0.15">
      <c r="A99" s="1">
        <v>126</v>
      </c>
      <c r="B99">
        <v>6.3839999999999932</v>
      </c>
      <c r="C99" s="1">
        <f>B99+6</f>
        <v>12.383999999999993</v>
      </c>
      <c r="D99" s="1">
        <v>10933</v>
      </c>
      <c r="E99"/>
      <c r="F99"/>
      <c r="G99">
        <f>D99-$F$1</f>
        <v>1937.480916030534</v>
      </c>
      <c r="H99"/>
      <c r="I99">
        <f>G99/$F$1</f>
        <v>0.21538289207603781</v>
      </c>
      <c r="J99">
        <f>MOD(B99,1.33)</f>
        <v>1.063999999999993</v>
      </c>
    </row>
    <row r="100" spans="1:10" x14ac:dyDescent="0.15">
      <c r="A100" s="1">
        <v>127</v>
      </c>
      <c r="B100">
        <v>6.117999999999995</v>
      </c>
      <c r="C100" s="1">
        <f>B100+6</f>
        <v>12.117999999999995</v>
      </c>
      <c r="D100" s="1">
        <v>10408</v>
      </c>
      <c r="G100">
        <f>D100-$F$1</f>
        <v>1412.480916030534</v>
      </c>
      <c r="I100">
        <f>G100/$F$1</f>
        <v>0.15702050130132639</v>
      </c>
      <c r="J100">
        <f>MOD(B100,1.33)</f>
        <v>0.79799999999999471</v>
      </c>
    </row>
    <row r="101" spans="1:10" x14ac:dyDescent="0.15">
      <c r="A101" s="1">
        <v>128</v>
      </c>
      <c r="B101">
        <v>5.8519999999999968</v>
      </c>
      <c r="C101" s="1">
        <f>B101+6</f>
        <v>11.851999999999997</v>
      </c>
      <c r="D101" s="1">
        <v>9354</v>
      </c>
      <c r="G101">
        <f>D101-$F$1</f>
        <v>358.48091603053399</v>
      </c>
      <c r="I101">
        <f>G101/$F$1</f>
        <v>3.9851053917429588E-2</v>
      </c>
      <c r="J101">
        <f>MOD(B101,1.33)</f>
        <v>0.53199999999999648</v>
      </c>
    </row>
    <row r="102" spans="1:10" x14ac:dyDescent="0.15">
      <c r="A102" s="1">
        <v>129</v>
      </c>
      <c r="B102">
        <v>5.5859999999999914</v>
      </c>
      <c r="C102" s="1">
        <f>B102+6</f>
        <v>11.585999999999991</v>
      </c>
      <c r="D102" s="1">
        <v>8246</v>
      </c>
      <c r="G102">
        <f>D102-$F$1</f>
        <v>-749.51908396946601</v>
      </c>
      <c r="I102">
        <f>G102/$F$1</f>
        <v>-8.3321382231866109E-2</v>
      </c>
      <c r="J102">
        <f>MOD(B102,1.33)</f>
        <v>0.26599999999999113</v>
      </c>
    </row>
    <row r="103" spans="1:10" x14ac:dyDescent="0.15">
      <c r="A103" s="1">
        <v>130</v>
      </c>
      <c r="B103">
        <v>5.3199999999999932</v>
      </c>
      <c r="C103" s="1">
        <f>B103+6</f>
        <v>11.319999999999993</v>
      </c>
      <c r="D103" s="1">
        <v>6943</v>
      </c>
      <c r="G103">
        <f>D103-$F$1</f>
        <v>-2052.519083969466</v>
      </c>
      <c r="I103">
        <f>G103/$F$1</f>
        <v>-0.22817127781176891</v>
      </c>
      <c r="J103">
        <f>MOD(B103,1.33)</f>
        <v>1.329999999999993</v>
      </c>
    </row>
    <row r="104" spans="1:10" x14ac:dyDescent="0.15">
      <c r="A104" s="1">
        <v>132</v>
      </c>
      <c r="B104">
        <v>4.9399999999999906</v>
      </c>
      <c r="C104" s="1">
        <f>B104+6</f>
        <v>10.939999999999991</v>
      </c>
      <c r="D104" s="1">
        <v>7864</v>
      </c>
      <c r="G104">
        <f>D104-$F$1</f>
        <v>-1131.519083969466</v>
      </c>
      <c r="I104">
        <f>G104/$F$1</f>
        <v>-0.12578696942413231</v>
      </c>
      <c r="J104">
        <f>MOD(B104,1.33)</f>
        <v>0.94999999999999041</v>
      </c>
    </row>
    <row r="105" spans="1:10" x14ac:dyDescent="0.15">
      <c r="A105" s="1">
        <v>133</v>
      </c>
      <c r="B105">
        <v>4.7499999999999929</v>
      </c>
      <c r="C105" s="1">
        <f>B105+6</f>
        <v>10.749999999999993</v>
      </c>
      <c r="D105" s="1">
        <v>8657</v>
      </c>
      <c r="G105">
        <f>D105-$F$1</f>
        <v>-338.51908396946601</v>
      </c>
      <c r="I105">
        <f>G105/$F$1</f>
        <v>-3.7631967739663465E-2</v>
      </c>
      <c r="J105">
        <f>MOD(B105,1.33)</f>
        <v>0.75999999999999268</v>
      </c>
    </row>
    <row r="106" spans="1:10" s="16" customFormat="1" x14ac:dyDescent="0.15">
      <c r="A106" s="1">
        <v>134</v>
      </c>
      <c r="B106">
        <v>4.5599999999999952</v>
      </c>
      <c r="C106" s="1">
        <f>B106+6</f>
        <v>10.559999999999995</v>
      </c>
      <c r="D106" s="1">
        <v>9030</v>
      </c>
      <c r="E106"/>
      <c r="F106"/>
      <c r="G106">
        <f>D106-$F$1</f>
        <v>34.48091603053399</v>
      </c>
      <c r="H106"/>
      <c r="I106">
        <f>G106/$F$1</f>
        <v>3.8331213250362584E-3</v>
      </c>
      <c r="J106">
        <f>MOD(B106,1.33)</f>
        <v>0.56999999999999496</v>
      </c>
    </row>
    <row r="107" spans="1:10" x14ac:dyDescent="0.15">
      <c r="A107" s="1">
        <v>135</v>
      </c>
      <c r="B107">
        <v>4.3699999999999903</v>
      </c>
      <c r="C107" s="1">
        <f>B107+6</f>
        <v>10.36999999999999</v>
      </c>
      <c r="D107" s="1">
        <v>9783</v>
      </c>
      <c r="G107">
        <f>D107-$F$1</f>
        <v>787.48091603053399</v>
      </c>
      <c r="I107">
        <f>G107/$F$1</f>
        <v>8.7541464664765201E-2</v>
      </c>
      <c r="J107">
        <f>MOD(B107,1.33)</f>
        <v>0.37999999999999012</v>
      </c>
    </row>
    <row r="108" spans="1:10" x14ac:dyDescent="0.15">
      <c r="A108" s="1">
        <v>136</v>
      </c>
      <c r="B108">
        <v>4.1799999999999926</v>
      </c>
      <c r="C108" s="1">
        <f>B108+6</f>
        <v>10.179999999999993</v>
      </c>
      <c r="D108" s="1">
        <v>10719</v>
      </c>
      <c r="G108">
        <f>D108-$F$1</f>
        <v>1723.480916030534</v>
      </c>
      <c r="I108">
        <f>G108/$F$1</f>
        <v>0.19159326993167924</v>
      </c>
      <c r="J108">
        <f>MOD(B108,1.33)</f>
        <v>0.1899999999999924</v>
      </c>
    </row>
    <row r="109" spans="1:10" x14ac:dyDescent="0.15">
      <c r="A109" s="1">
        <v>137</v>
      </c>
      <c r="B109">
        <v>3.9899999999999949</v>
      </c>
      <c r="C109" s="1">
        <f>B109+6</f>
        <v>9.9899999999999949</v>
      </c>
      <c r="D109" s="1">
        <v>10370</v>
      </c>
      <c r="G109">
        <f>D109-$F$1</f>
        <v>1374.480916030534</v>
      </c>
      <c r="I109">
        <f>G109/$F$1</f>
        <v>0.15279617587382346</v>
      </c>
      <c r="J109">
        <f>MOD(B109,1.33)</f>
        <v>1.3299999999999947</v>
      </c>
    </row>
    <row r="110" spans="1:10" x14ac:dyDescent="0.15">
      <c r="A110" s="1">
        <v>139</v>
      </c>
      <c r="B110">
        <v>3.5466666666665958</v>
      </c>
      <c r="C110" s="1">
        <f>B110+6</f>
        <v>9.5466666666665958</v>
      </c>
      <c r="D110" s="1">
        <v>10718</v>
      </c>
      <c r="G110">
        <f>D110-$F$1</f>
        <v>1722.480916030534</v>
      </c>
      <c r="I110">
        <f>G110/$F$1</f>
        <v>0.19148210347306074</v>
      </c>
      <c r="J110">
        <f>MOD(B110,1.33)</f>
        <v>0.88666666666659566</v>
      </c>
    </row>
    <row r="111" spans="1:10" s="16" customFormat="1" x14ac:dyDescent="0.15">
      <c r="A111" s="1">
        <v>140</v>
      </c>
      <c r="B111">
        <v>3.3249999999999957</v>
      </c>
      <c r="C111" s="1">
        <f>B111+6</f>
        <v>9.3249999999999957</v>
      </c>
      <c r="D111" s="1">
        <v>9796</v>
      </c>
      <c r="E111"/>
      <c r="F111"/>
      <c r="G111">
        <f>D111-$F$1</f>
        <v>800.48091603053399</v>
      </c>
      <c r="H111"/>
      <c r="I111">
        <f>G111/$F$1</f>
        <v>8.8986628626805675E-2</v>
      </c>
      <c r="J111">
        <f>MOD(B111,1.33)</f>
        <v>0.66499999999999559</v>
      </c>
    </row>
    <row r="112" spans="1:10" x14ac:dyDescent="0.15">
      <c r="A112" s="1">
        <v>141</v>
      </c>
      <c r="B112">
        <v>3.1033333333332962</v>
      </c>
      <c r="C112" s="1">
        <f>B112+6</f>
        <v>9.1033333333332962</v>
      </c>
      <c r="D112" s="1">
        <v>8527</v>
      </c>
      <c r="G112">
        <f>D112-$F$1</f>
        <v>-468.51908396946601</v>
      </c>
      <c r="I112">
        <f>G112/$F$1</f>
        <v>-5.2083607360068195E-2</v>
      </c>
      <c r="J112">
        <f>MOD(B112,1.33)</f>
        <v>0.44333333333329605</v>
      </c>
    </row>
    <row r="113" spans="1:10" x14ac:dyDescent="0.15">
      <c r="A113" s="1">
        <v>142</v>
      </c>
      <c r="B113">
        <v>2.8816666666665967</v>
      </c>
      <c r="C113" s="1">
        <f>B113+6</f>
        <v>8.8816666666665967</v>
      </c>
      <c r="D113" s="1">
        <v>8007</v>
      </c>
      <c r="G113">
        <f>D113-$F$1</f>
        <v>-988.51908396946601</v>
      </c>
      <c r="I113">
        <f>G113/$F$1</f>
        <v>-0.10989016584168712</v>
      </c>
      <c r="J113">
        <f>MOD(B113,1.33)</f>
        <v>0.22166666666659651</v>
      </c>
    </row>
    <row r="114" spans="1:10" x14ac:dyDescent="0.15">
      <c r="A114" s="1">
        <v>144</v>
      </c>
      <c r="B114">
        <v>2.5390909090908949</v>
      </c>
      <c r="C114" s="1">
        <f>B114+6</f>
        <v>8.5390909090908949</v>
      </c>
      <c r="D114" s="1">
        <v>6916</v>
      </c>
      <c r="G114">
        <f>D114-$F$1</f>
        <v>-2079.519083969466</v>
      </c>
      <c r="I114">
        <f>G114/$F$1</f>
        <v>-0.23117277219446836</v>
      </c>
      <c r="J114">
        <f>MOD(B114,1.33)</f>
        <v>1.2090909090908948</v>
      </c>
    </row>
    <row r="115" spans="1:10" x14ac:dyDescent="0.15">
      <c r="A115" s="1">
        <v>145</v>
      </c>
      <c r="B115">
        <v>2.4181818181818002</v>
      </c>
      <c r="C115" s="1">
        <f>B115+6</f>
        <v>8.4181818181818002</v>
      </c>
      <c r="D115" s="1">
        <v>6765</v>
      </c>
      <c r="G115">
        <f>D115-$F$1</f>
        <v>-2230.519083969466</v>
      </c>
      <c r="I115">
        <f>G115/$F$1</f>
        <v>-0.24795890744586155</v>
      </c>
      <c r="J115">
        <f>MOD(B115,1.33)</f>
        <v>1.0881818181818002</v>
      </c>
    </row>
    <row r="116" spans="1:10" x14ac:dyDescent="0.15">
      <c r="A116" s="1">
        <v>146</v>
      </c>
      <c r="B116">
        <v>2.2972727272726914</v>
      </c>
      <c r="C116" s="1">
        <f>B116+6</f>
        <v>8.2972727272726914</v>
      </c>
      <c r="D116" s="1">
        <v>7062</v>
      </c>
      <c r="G116">
        <f>D116-$F$1</f>
        <v>-1933.519083969466</v>
      </c>
      <c r="I116">
        <f>G116/$F$1</f>
        <v>-0.21494246923616767</v>
      </c>
      <c r="J116">
        <f>MOD(B116,1.33)</f>
        <v>0.96727272727269131</v>
      </c>
    </row>
    <row r="117" spans="1:10" x14ac:dyDescent="0.15">
      <c r="A117" s="1">
        <v>147</v>
      </c>
      <c r="B117">
        <v>2.1763636363635968</v>
      </c>
      <c r="C117" s="1">
        <f>B117+6</f>
        <v>8.1763636363635968</v>
      </c>
      <c r="D117" s="1">
        <v>8014</v>
      </c>
      <c r="G117">
        <f>D117-$F$1</f>
        <v>-981.51908396946601</v>
      </c>
      <c r="I117">
        <f>G117/$F$1</f>
        <v>-0.10911200063135763</v>
      </c>
      <c r="J117">
        <f>MOD(B117,1.33)</f>
        <v>0.84636363636359668</v>
      </c>
    </row>
    <row r="118" spans="1:10" x14ac:dyDescent="0.15">
      <c r="A118" s="1">
        <v>148</v>
      </c>
      <c r="B118">
        <v>2.0554545454544879</v>
      </c>
      <c r="C118" s="1">
        <f>B118+6</f>
        <v>8.0554545454544879</v>
      </c>
      <c r="D118" s="1">
        <v>8925</v>
      </c>
      <c r="G118">
        <f>D118-$F$1</f>
        <v>-70.51908396946601</v>
      </c>
      <c r="I118">
        <f>G118/$F$1</f>
        <v>-7.8393568299060228E-3</v>
      </c>
      <c r="J118">
        <f>MOD(B118,1.33)</f>
        <v>0.72545454545448784</v>
      </c>
    </row>
    <row r="119" spans="1:10" x14ac:dyDescent="0.15">
      <c r="A119" s="1">
        <v>149</v>
      </c>
      <c r="B119">
        <v>1.9345454545453933</v>
      </c>
      <c r="C119" s="1">
        <f>B119+6</f>
        <v>7.9345454545453933</v>
      </c>
      <c r="D119" s="1">
        <v>9162</v>
      </c>
      <c r="G119">
        <f>D119-$F$1</f>
        <v>166.48091603053399</v>
      </c>
      <c r="I119">
        <f>G119/$F$1</f>
        <v>1.8507093862677983E-2</v>
      </c>
      <c r="J119">
        <f>MOD(B119,1.33)</f>
        <v>0.60454545454539321</v>
      </c>
    </row>
    <row r="120" spans="1:10" x14ac:dyDescent="0.15">
      <c r="A120" s="1">
        <v>150</v>
      </c>
      <c r="B120">
        <v>1.8136363636362987</v>
      </c>
      <c r="C120" s="1">
        <f>B120+6</f>
        <v>7.8136363636362987</v>
      </c>
      <c r="D120" s="1">
        <v>9425</v>
      </c>
      <c r="G120">
        <f>D120-$F$1</f>
        <v>429.48091603053399</v>
      </c>
      <c r="I120">
        <f>G120/$F$1</f>
        <v>4.774387247934294E-2</v>
      </c>
      <c r="J120">
        <f>MOD(B120,1.33)</f>
        <v>0.48363636363629858</v>
      </c>
    </row>
    <row r="121" spans="1:10" x14ac:dyDescent="0.15">
      <c r="A121" s="1">
        <v>151</v>
      </c>
      <c r="B121">
        <v>1.6927272727271898</v>
      </c>
      <c r="C121" s="1">
        <f>B121+6</f>
        <v>7.6927272727271898</v>
      </c>
      <c r="D121" s="1">
        <v>10676</v>
      </c>
      <c r="G121">
        <f>D121-$F$1</f>
        <v>1680.480916030534</v>
      </c>
      <c r="I121">
        <f>G121/$F$1</f>
        <v>0.18681311221108385</v>
      </c>
      <c r="J121">
        <f>MOD(B121,1.33)</f>
        <v>0.36272727272718974</v>
      </c>
    </row>
    <row r="122" spans="1:10" x14ac:dyDescent="0.15">
      <c r="A122" s="1">
        <v>152</v>
      </c>
      <c r="B122">
        <v>1.5718181818180952</v>
      </c>
      <c r="C122" s="1">
        <f>B122+6</f>
        <v>7.5718181818180952</v>
      </c>
      <c r="D122" s="1">
        <v>10746</v>
      </c>
      <c r="G122">
        <f>D122-$F$1</f>
        <v>1750.480916030534</v>
      </c>
      <c r="I122">
        <f>G122/$F$1</f>
        <v>0.19459476431437869</v>
      </c>
      <c r="J122">
        <f>MOD(B122,1.33)</f>
        <v>0.24181818181809511</v>
      </c>
    </row>
    <row r="123" spans="1:10" s="16" customFormat="1" x14ac:dyDescent="0.15">
      <c r="A123" s="1">
        <v>153</v>
      </c>
      <c r="B123">
        <v>1.4509090909089863</v>
      </c>
      <c r="C123" s="1">
        <f>B123+6</f>
        <v>7.4509090909089863</v>
      </c>
      <c r="D123" s="1">
        <v>10616</v>
      </c>
      <c r="E123"/>
      <c r="F123"/>
      <c r="G123">
        <f>D123-$F$1</f>
        <v>1620.480916030534</v>
      </c>
      <c r="H123"/>
      <c r="I123">
        <f>G123/$F$1</f>
        <v>0.18014312469397398</v>
      </c>
      <c r="J123">
        <f>MOD(B123,1.33)</f>
        <v>0.12090909090898627</v>
      </c>
    </row>
    <row r="124" spans="1:10" x14ac:dyDescent="0.15">
      <c r="A124" s="1">
        <v>154</v>
      </c>
      <c r="B124">
        <v>1.3299999999999912</v>
      </c>
      <c r="C124" s="1">
        <f>B124+6</f>
        <v>7.3299999999999912</v>
      </c>
      <c r="D124" s="1">
        <v>10708</v>
      </c>
      <c r="G124">
        <f>D124-$F$1</f>
        <v>1712.480916030534</v>
      </c>
      <c r="I124">
        <f>G124/$F$1</f>
        <v>0.19037043888687577</v>
      </c>
      <c r="J124">
        <f>MOD(B124,1.33)</f>
        <v>1.3299999999999912</v>
      </c>
    </row>
    <row r="125" spans="1:10" x14ac:dyDescent="0.15">
      <c r="A125" s="1">
        <v>156</v>
      </c>
      <c r="B125">
        <v>1.0344444444443965</v>
      </c>
      <c r="C125" s="1">
        <f>B125+6</f>
        <v>7.0344444444443965</v>
      </c>
      <c r="D125" s="1">
        <v>10745</v>
      </c>
      <c r="G125">
        <f>D125-$F$1</f>
        <v>1749.480916030534</v>
      </c>
      <c r="I125">
        <f>G125/$F$1</f>
        <v>0.19448359785576019</v>
      </c>
      <c r="J125">
        <f>MOD(B125,1.33)</f>
        <v>1.0344444444443965</v>
      </c>
    </row>
    <row r="126" spans="1:10" x14ac:dyDescent="0.15">
      <c r="A126" s="1">
        <v>157</v>
      </c>
      <c r="B126">
        <v>0.88666666666659211</v>
      </c>
      <c r="C126" s="1">
        <f>B126+6</f>
        <v>6.8866666666665921</v>
      </c>
      <c r="D126" s="1">
        <v>10204</v>
      </c>
      <c r="G126">
        <f>D126-$F$1</f>
        <v>1208.480916030534</v>
      </c>
      <c r="I126">
        <f>G126/$F$1</f>
        <v>0.13434254374315283</v>
      </c>
      <c r="J126">
        <f>MOD(B126,1.33)</f>
        <v>0.88666666666659211</v>
      </c>
    </row>
    <row r="127" spans="1:10" x14ac:dyDescent="0.15">
      <c r="A127" s="1">
        <v>158</v>
      </c>
      <c r="B127">
        <v>0.73888888888878768</v>
      </c>
      <c r="C127" s="1">
        <f>B127+6</f>
        <v>6.7388888888887877</v>
      </c>
      <c r="D127" s="1">
        <v>8993</v>
      </c>
      <c r="G127">
        <f>D127-$F$1</f>
        <v>-2.5190839694660099</v>
      </c>
      <c r="I127">
        <f>G127/$F$1</f>
        <v>-2.8003764384816469E-4</v>
      </c>
      <c r="J127">
        <f>MOD(B127,1.33)</f>
        <v>0.73888888888878768</v>
      </c>
    </row>
    <row r="128" spans="1:10" x14ac:dyDescent="0.15">
      <c r="A128" s="1">
        <v>159</v>
      </c>
      <c r="B128">
        <v>0.59111111111109693</v>
      </c>
      <c r="C128" s="1">
        <f>B128+6</f>
        <v>6.5911111111110969</v>
      </c>
      <c r="D128" s="1">
        <v>7987</v>
      </c>
      <c r="G128">
        <f>D128-$F$1</f>
        <v>-1008.519083969466</v>
      </c>
      <c r="I128">
        <f>G128/$F$1</f>
        <v>-0.11211349501405708</v>
      </c>
      <c r="J128">
        <f>MOD(B128,1.33)</f>
        <v>0.59111111111109693</v>
      </c>
    </row>
    <row r="129" spans="1:10" x14ac:dyDescent="0.15">
      <c r="A129" s="1">
        <v>160</v>
      </c>
      <c r="B129">
        <v>0.4433333333332925</v>
      </c>
      <c r="C129" s="1">
        <f>B129+6</f>
        <v>6.4433333333332925</v>
      </c>
      <c r="D129" s="1">
        <v>7530</v>
      </c>
      <c r="G129">
        <f>D129-$F$1</f>
        <v>-1465.519083969466</v>
      </c>
      <c r="I129">
        <f>G129/$F$1</f>
        <v>-0.16291656660271062</v>
      </c>
      <c r="J129">
        <f>MOD(B129,1.33)</f>
        <v>0.4433333333332925</v>
      </c>
    </row>
    <row r="130" spans="1:10" s="16" customFormat="1" x14ac:dyDescent="0.15">
      <c r="A130" s="1">
        <v>161</v>
      </c>
      <c r="B130">
        <v>0.29555555555548807</v>
      </c>
      <c r="C130" s="1">
        <f>B130+6</f>
        <v>6.2955555555554881</v>
      </c>
      <c r="D130" s="1">
        <v>6574</v>
      </c>
      <c r="E130"/>
      <c r="F130"/>
      <c r="G130">
        <f>D130-$F$1</f>
        <v>-2421.519083969466</v>
      </c>
      <c r="H130"/>
      <c r="I130">
        <f>G130/$F$1</f>
        <v>-0.26919170104199464</v>
      </c>
      <c r="J130">
        <f>MOD(B130,1.33)</f>
        <v>0.29555555555548807</v>
      </c>
    </row>
    <row r="131" spans="1:10" x14ac:dyDescent="0.15">
      <c r="A131" s="1">
        <v>163</v>
      </c>
      <c r="B131">
        <v>0</v>
      </c>
      <c r="C131" s="1">
        <f>B131+6</f>
        <v>6</v>
      </c>
      <c r="D131" s="1">
        <v>6666</v>
      </c>
      <c r="G131">
        <f>D131-$F$1</f>
        <v>-2329.519083969466</v>
      </c>
      <c r="I131">
        <f>G131/$F$1</f>
        <v>-0.25896438684909284</v>
      </c>
      <c r="J131">
        <f>MOD(B131,1.33)</f>
        <v>0</v>
      </c>
    </row>
    <row r="132" spans="1:10" x14ac:dyDescent="0.15">
      <c r="A132"/>
      <c r="C132"/>
      <c r="D132"/>
    </row>
    <row r="133" spans="1:10" x14ac:dyDescent="0.15">
      <c r="A133"/>
      <c r="C133"/>
      <c r="D133"/>
    </row>
    <row r="134" spans="1:10" x14ac:dyDescent="0.15">
      <c r="A134"/>
      <c r="C134"/>
      <c r="D134"/>
    </row>
    <row r="135" spans="1:10" x14ac:dyDescent="0.15">
      <c r="A135"/>
      <c r="C135"/>
      <c r="D135"/>
    </row>
    <row r="136" spans="1:10" x14ac:dyDescent="0.15">
      <c r="A136"/>
      <c r="C136"/>
      <c r="D136"/>
    </row>
    <row r="137" spans="1:10" x14ac:dyDescent="0.15">
      <c r="A137"/>
      <c r="C137"/>
      <c r="D137"/>
    </row>
    <row r="138" spans="1:10" x14ac:dyDescent="0.15">
      <c r="A138"/>
      <c r="C138"/>
      <c r="D138"/>
    </row>
    <row r="139" spans="1:10" x14ac:dyDescent="0.15">
      <c r="A139"/>
      <c r="C139"/>
      <c r="D139"/>
    </row>
    <row r="140" spans="1:10" x14ac:dyDescent="0.15">
      <c r="A140"/>
      <c r="C140"/>
      <c r="D140"/>
    </row>
    <row r="141" spans="1:10" x14ac:dyDescent="0.15">
      <c r="A141"/>
      <c r="C141"/>
      <c r="D141"/>
    </row>
    <row r="142" spans="1:10" x14ac:dyDescent="0.15">
      <c r="A142"/>
      <c r="C142"/>
      <c r="D142"/>
    </row>
    <row r="143" spans="1:10" x14ac:dyDescent="0.15">
      <c r="A143"/>
      <c r="C143"/>
      <c r="D143"/>
    </row>
    <row r="144" spans="1:10" x14ac:dyDescent="0.15">
      <c r="A144"/>
      <c r="C144"/>
      <c r="D144"/>
    </row>
    <row r="145" spans="1:4" x14ac:dyDescent="0.15">
      <c r="A145"/>
      <c r="C145"/>
      <c r="D145"/>
    </row>
    <row r="146" spans="1:4" x14ac:dyDescent="0.15">
      <c r="A146"/>
      <c r="C146"/>
      <c r="D146"/>
    </row>
    <row r="147" spans="1:4" x14ac:dyDescent="0.15">
      <c r="A147"/>
      <c r="C147"/>
      <c r="D147"/>
    </row>
    <row r="148" spans="1:4" x14ac:dyDescent="0.15">
      <c r="A148"/>
      <c r="C148"/>
      <c r="D148"/>
    </row>
    <row r="149" spans="1:4" x14ac:dyDescent="0.15">
      <c r="A149"/>
      <c r="C149"/>
      <c r="D149"/>
    </row>
    <row r="150" spans="1:4" x14ac:dyDescent="0.15">
      <c r="A150"/>
      <c r="C150"/>
      <c r="D150"/>
    </row>
    <row r="151" spans="1:4" x14ac:dyDescent="0.15">
      <c r="A151"/>
      <c r="C151"/>
      <c r="D151"/>
    </row>
    <row r="152" spans="1:4" x14ac:dyDescent="0.15">
      <c r="A152"/>
      <c r="C152"/>
      <c r="D152"/>
    </row>
    <row r="153" spans="1:4" x14ac:dyDescent="0.15">
      <c r="A153"/>
      <c r="C153"/>
      <c r="D153"/>
    </row>
    <row r="154" spans="1:4" x14ac:dyDescent="0.15">
      <c r="A154"/>
      <c r="C154"/>
      <c r="D154"/>
    </row>
    <row r="155" spans="1:4" x14ac:dyDescent="0.15">
      <c r="A155"/>
      <c r="C155"/>
      <c r="D155"/>
    </row>
    <row r="156" spans="1:4" x14ac:dyDescent="0.15">
      <c r="A156"/>
      <c r="C156"/>
      <c r="D156"/>
    </row>
    <row r="157" spans="1:4" x14ac:dyDescent="0.15">
      <c r="A157"/>
      <c r="C157"/>
      <c r="D157"/>
    </row>
    <row r="158" spans="1:4" x14ac:dyDescent="0.15">
      <c r="A158"/>
      <c r="C158"/>
      <c r="D158"/>
    </row>
    <row r="159" spans="1:4" x14ac:dyDescent="0.15">
      <c r="A159"/>
      <c r="C159"/>
      <c r="D159"/>
    </row>
    <row r="160" spans="1:4" x14ac:dyDescent="0.15">
      <c r="A160"/>
      <c r="C160"/>
      <c r="D160"/>
    </row>
    <row r="161" spans="1:4" x14ac:dyDescent="0.15">
      <c r="A161"/>
      <c r="C161"/>
      <c r="D161"/>
    </row>
    <row r="162" spans="1:4" x14ac:dyDescent="0.15">
      <c r="A162"/>
      <c r="C162"/>
      <c r="D162"/>
    </row>
  </sheetData>
  <autoFilter ref="A1:J1">
    <sortState ref="A2:J131">
      <sortCondition sortBy="fontColor" ref="A1" dxfId="1"/>
    </sortState>
  </autoFilter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abSelected="1" workbookViewId="0">
      <selection activeCell="J23" sqref="J23"/>
    </sheetView>
  </sheetViews>
  <sheetFormatPr defaultRowHeight="13.5" x14ac:dyDescent="0.15"/>
  <sheetData>
    <row r="1" spans="1:10" x14ac:dyDescent="0.15">
      <c r="A1" s="31" t="s">
        <v>7</v>
      </c>
      <c r="B1" s="32"/>
      <c r="C1" s="32"/>
      <c r="D1" s="33"/>
      <c r="E1" s="31" t="s">
        <v>8</v>
      </c>
      <c r="F1" s="32"/>
      <c r="G1" s="32"/>
      <c r="H1" s="33"/>
      <c r="I1" s="12"/>
    </row>
    <row r="2" spans="1:10" x14ac:dyDescent="0.15">
      <c r="A2" s="5" t="s">
        <v>5</v>
      </c>
      <c r="B2" s="6" t="s">
        <v>6</v>
      </c>
      <c r="C2" s="6" t="s">
        <v>7</v>
      </c>
      <c r="D2" s="7" t="s">
        <v>9</v>
      </c>
      <c r="E2" s="5" t="s">
        <v>5</v>
      </c>
      <c r="F2" s="6" t="s">
        <v>6</v>
      </c>
      <c r="G2" s="6" t="s">
        <v>8</v>
      </c>
      <c r="H2" s="7" t="s">
        <v>10</v>
      </c>
      <c r="I2" s="13" t="s">
        <v>11</v>
      </c>
    </row>
    <row r="3" spans="1:10" x14ac:dyDescent="0.15">
      <c r="A3" s="27">
        <v>34</v>
      </c>
      <c r="B3" s="27">
        <v>42.116666666666596</v>
      </c>
      <c r="C3" s="27">
        <v>-6.1430292093514222E-2</v>
      </c>
      <c r="D3" s="9" t="s">
        <v>12</v>
      </c>
      <c r="E3" s="19">
        <v>34</v>
      </c>
      <c r="F3">
        <v>42.116666666666596</v>
      </c>
      <c r="G3" s="20">
        <v>-0.1054435074969472</v>
      </c>
      <c r="H3" s="7" t="s">
        <v>12</v>
      </c>
      <c r="I3" s="13"/>
      <c r="J3">
        <f>B3-F3</f>
        <v>0</v>
      </c>
    </row>
    <row r="4" spans="1:10" x14ac:dyDescent="0.15">
      <c r="A4" s="27">
        <v>37</v>
      </c>
      <c r="B4" s="4">
        <v>40.564999999999891</v>
      </c>
      <c r="C4" s="4">
        <v>6.3236564677241522E-2</v>
      </c>
      <c r="D4" s="9">
        <f t="shared" ref="D4:D35" si="0">ABS($C5-$C4)</f>
        <v>0.12756608599798264</v>
      </c>
      <c r="E4" s="19">
        <v>35</v>
      </c>
      <c r="F4">
        <v>41.673333333333197</v>
      </c>
      <c r="G4" s="20">
        <v>8.72079652889097E-2</v>
      </c>
      <c r="H4" s="9">
        <f t="shared" ref="H4:H35" si="1">ABS($G5-$G4)</f>
        <v>0.18053432879644063</v>
      </c>
      <c r="I4" s="13">
        <f t="shared" ref="I4:I35" si="2">D4/H4</f>
        <v>0.70660293168851163</v>
      </c>
      <c r="J4">
        <f t="shared" ref="J4:J35" si="3">B4-F4</f>
        <v>-1.1083333333333059</v>
      </c>
    </row>
    <row r="5" spans="1:10" x14ac:dyDescent="0.15">
      <c r="A5" s="4">
        <v>38</v>
      </c>
      <c r="B5" s="4">
        <v>39.899999999999899</v>
      </c>
      <c r="C5" s="4">
        <v>-6.4329521320741101E-2</v>
      </c>
      <c r="D5" s="9">
        <f t="shared" si="0"/>
        <v>0.29092650207057402</v>
      </c>
      <c r="E5" s="19">
        <v>38</v>
      </c>
      <c r="F5">
        <v>39.899999999999899</v>
      </c>
      <c r="G5" s="20">
        <v>-9.3326363507530929E-2</v>
      </c>
      <c r="H5" s="9">
        <f t="shared" si="1"/>
        <v>0.11650244863218583</v>
      </c>
      <c r="I5" s="13">
        <f t="shared" si="2"/>
        <v>2.4971707074506977</v>
      </c>
      <c r="J5">
        <f t="shared" si="3"/>
        <v>0</v>
      </c>
    </row>
    <row r="6" spans="1:10" x14ac:dyDescent="0.15">
      <c r="A6" s="4">
        <v>42</v>
      </c>
      <c r="B6" s="4">
        <v>37.904999999999895</v>
      </c>
      <c r="C6" s="4">
        <v>0.22659698074983292</v>
      </c>
      <c r="D6" s="9">
        <f t="shared" si="0"/>
        <v>0.32939704373954604</v>
      </c>
      <c r="E6" s="19">
        <v>42</v>
      </c>
      <c r="F6">
        <v>37.904999999999895</v>
      </c>
      <c r="G6" s="20">
        <v>2.3176085124654897E-2</v>
      </c>
      <c r="H6" s="9">
        <f t="shared" si="1"/>
        <v>0.11505728467014535</v>
      </c>
      <c r="I6" s="13">
        <f t="shared" si="2"/>
        <v>2.8628960320407839</v>
      </c>
      <c r="J6">
        <f t="shared" si="3"/>
        <v>0</v>
      </c>
    </row>
    <row r="7" spans="1:10" x14ac:dyDescent="0.15">
      <c r="A7" s="4">
        <v>45</v>
      </c>
      <c r="B7" s="4">
        <v>36.353333333333197</v>
      </c>
      <c r="C7" s="4">
        <v>-0.10280006298971313</v>
      </c>
      <c r="D7" s="9">
        <f t="shared" si="0"/>
        <v>0.24587694023212558</v>
      </c>
      <c r="E7" s="19">
        <v>44</v>
      </c>
      <c r="F7">
        <v>36.796666666666596</v>
      </c>
      <c r="G7" s="20">
        <v>-9.1881199545490455E-2</v>
      </c>
      <c r="H7" s="9">
        <f t="shared" si="1"/>
        <v>0.11450145237705286</v>
      </c>
      <c r="I7" s="13">
        <f t="shared" si="2"/>
        <v>2.1473696195787433</v>
      </c>
      <c r="J7">
        <f t="shared" si="3"/>
        <v>-0.44333333333339908</v>
      </c>
    </row>
    <row r="8" spans="1:10" x14ac:dyDescent="0.15">
      <c r="A8" s="4">
        <v>47</v>
      </c>
      <c r="B8" s="4">
        <v>35.244999999999898</v>
      </c>
      <c r="C8" s="4">
        <v>0.14307687724241247</v>
      </c>
      <c r="D8" s="9">
        <f t="shared" si="0"/>
        <v>0.32047633842500178</v>
      </c>
      <c r="E8" s="21">
        <v>45</v>
      </c>
      <c r="F8">
        <v>36.353333333333197</v>
      </c>
      <c r="G8" s="22">
        <v>2.2620252831562406E-2</v>
      </c>
      <c r="H8" s="9">
        <f t="shared" si="1"/>
        <v>0.16508219104846941</v>
      </c>
      <c r="I8" s="13">
        <f t="shared" si="2"/>
        <v>1.9413138170119602</v>
      </c>
      <c r="J8">
        <f t="shared" si="3"/>
        <v>-1.1083333333332988</v>
      </c>
    </row>
    <row r="9" spans="1:10" x14ac:dyDescent="0.15">
      <c r="A9" s="27">
        <v>49</v>
      </c>
      <c r="B9" s="4">
        <v>34.247499999999896</v>
      </c>
      <c r="C9" s="4">
        <v>-0.17739946118258934</v>
      </c>
      <c r="D9" s="9">
        <f t="shared" si="0"/>
        <v>0.38113713456390264</v>
      </c>
      <c r="E9" s="19">
        <v>49</v>
      </c>
      <c r="F9">
        <v>34.247499999999896</v>
      </c>
      <c r="G9" s="20">
        <v>-0.142461938216907</v>
      </c>
      <c r="H9" s="9">
        <f t="shared" si="1"/>
        <v>0.30137226931474786</v>
      </c>
      <c r="I9" s="13">
        <f t="shared" si="2"/>
        <v>1.2646722123124399</v>
      </c>
      <c r="J9">
        <f t="shared" si="3"/>
        <v>0</v>
      </c>
    </row>
    <row r="10" spans="1:10" x14ac:dyDescent="0.15">
      <c r="A10" s="8">
        <v>52</v>
      </c>
      <c r="B10" s="6">
        <v>33.249999999999893</v>
      </c>
      <c r="C10" s="6">
        <v>0.20373767338131329</v>
      </c>
      <c r="D10" s="9">
        <f t="shared" si="0"/>
        <v>0.33954434603484007</v>
      </c>
      <c r="E10" s="21">
        <v>51</v>
      </c>
      <c r="F10">
        <v>33.582499999999897</v>
      </c>
      <c r="G10" s="22">
        <v>0.15891033109784086</v>
      </c>
      <c r="H10" s="9">
        <f t="shared" si="1"/>
        <v>0.36595998177209516</v>
      </c>
      <c r="I10" s="13">
        <f t="shared" si="2"/>
        <v>0.92781823955356502</v>
      </c>
      <c r="J10">
        <f t="shared" si="3"/>
        <v>-0.33250000000000313</v>
      </c>
    </row>
    <row r="11" spans="1:10" x14ac:dyDescent="0.15">
      <c r="A11" s="8">
        <v>54</v>
      </c>
      <c r="B11" s="6">
        <v>31.919999999999895</v>
      </c>
      <c r="C11" s="6">
        <v>-0.13580667265352681</v>
      </c>
      <c r="D11" s="9">
        <f t="shared" si="0"/>
        <v>0.26561400074055475</v>
      </c>
      <c r="E11" s="19">
        <v>54</v>
      </c>
      <c r="F11">
        <v>31.919999999999895</v>
      </c>
      <c r="G11" s="20">
        <v>-0.20704965067425429</v>
      </c>
      <c r="H11" s="9">
        <f t="shared" si="1"/>
        <v>0.32382789395568445</v>
      </c>
      <c r="I11" s="13">
        <f t="shared" si="2"/>
        <v>0.82023199884350839</v>
      </c>
      <c r="J11">
        <f t="shared" si="3"/>
        <v>0</v>
      </c>
    </row>
    <row r="12" spans="1:10" x14ac:dyDescent="0.15">
      <c r="A12" s="8">
        <v>57</v>
      </c>
      <c r="B12" s="6">
        <v>30.589999999999897</v>
      </c>
      <c r="C12" s="6">
        <v>0.12980732808702791</v>
      </c>
      <c r="D12" s="9">
        <f t="shared" si="0"/>
        <v>0.27408867078937171</v>
      </c>
      <c r="E12" s="21">
        <v>57</v>
      </c>
      <c r="F12">
        <v>30.589999999999897</v>
      </c>
      <c r="G12" s="22">
        <v>0.11677824328143015</v>
      </c>
      <c r="H12" s="9">
        <f t="shared" si="1"/>
        <v>0.3202705672798925</v>
      </c>
      <c r="I12" s="13">
        <f t="shared" si="2"/>
        <v>0.85580349489261287</v>
      </c>
      <c r="J12">
        <f t="shared" si="3"/>
        <v>0</v>
      </c>
    </row>
    <row r="13" spans="1:10" x14ac:dyDescent="0.15">
      <c r="A13" s="8">
        <v>59</v>
      </c>
      <c r="B13" s="6">
        <v>29.259999999999899</v>
      </c>
      <c r="C13" s="6">
        <v>-0.14428134270234383</v>
      </c>
      <c r="D13" s="9">
        <f t="shared" si="0"/>
        <v>0.2973940134236186</v>
      </c>
      <c r="E13" s="19">
        <v>60</v>
      </c>
      <c r="F13">
        <v>28.816666666666592</v>
      </c>
      <c r="G13" s="20">
        <v>-0.20349232399846237</v>
      </c>
      <c r="H13" s="9">
        <f t="shared" si="1"/>
        <v>0.36529298302038415</v>
      </c>
      <c r="I13" s="13">
        <f t="shared" si="2"/>
        <v>0.81412462666172636</v>
      </c>
      <c r="J13">
        <f t="shared" si="3"/>
        <v>0.44333333333330671</v>
      </c>
    </row>
    <row r="14" spans="1:10" x14ac:dyDescent="0.15">
      <c r="A14" s="27">
        <v>63</v>
      </c>
      <c r="B14" s="4">
        <v>27.486666666666594</v>
      </c>
      <c r="C14" s="4">
        <v>0.15311267072127474</v>
      </c>
      <c r="D14" s="9">
        <f t="shared" si="0"/>
        <v>0.33631059035831784</v>
      </c>
      <c r="E14" s="19">
        <v>62</v>
      </c>
      <c r="F14">
        <v>27.929999999999893</v>
      </c>
      <c r="G14" s="20">
        <v>0.16180065902192181</v>
      </c>
      <c r="H14" s="9">
        <f t="shared" si="1"/>
        <v>0.34294852483806609</v>
      </c>
      <c r="I14" s="13">
        <f t="shared" si="2"/>
        <v>0.98064451659944429</v>
      </c>
      <c r="J14">
        <f t="shared" si="3"/>
        <v>-0.44333333333329961</v>
      </c>
    </row>
    <row r="15" spans="1:10" x14ac:dyDescent="0.15">
      <c r="A15" s="4">
        <v>66</v>
      </c>
      <c r="B15" s="4">
        <v>26.267499999999892</v>
      </c>
      <c r="C15" s="4">
        <v>-0.1831979196370431</v>
      </c>
      <c r="D15" s="9">
        <f t="shared" si="0"/>
        <v>0.4473733715243936</v>
      </c>
      <c r="E15" s="19">
        <v>66</v>
      </c>
      <c r="F15">
        <v>26.267499999999892</v>
      </c>
      <c r="G15" s="20">
        <v>-0.18114786581614428</v>
      </c>
      <c r="H15" s="9">
        <f t="shared" si="1"/>
        <v>0.27647098258420433</v>
      </c>
      <c r="I15" s="13">
        <f t="shared" si="2"/>
        <v>1.6181566952985302</v>
      </c>
      <c r="J15">
        <f t="shared" si="3"/>
        <v>0</v>
      </c>
    </row>
    <row r="16" spans="1:10" x14ac:dyDescent="0.15">
      <c r="A16" s="8">
        <v>69</v>
      </c>
      <c r="B16" s="6">
        <v>25.269999999999897</v>
      </c>
      <c r="C16" s="6">
        <v>0.26417545188735053</v>
      </c>
      <c r="D16" s="9">
        <f t="shared" si="0"/>
        <v>0.54795432394587995</v>
      </c>
      <c r="E16" s="19">
        <v>69</v>
      </c>
      <c r="F16">
        <v>25.269999999999897</v>
      </c>
      <c r="G16" s="20">
        <v>9.5323116768060046E-2</v>
      </c>
      <c r="H16" s="9">
        <f t="shared" si="1"/>
        <v>0.26479850442926206</v>
      </c>
      <c r="I16" s="13">
        <f t="shared" si="2"/>
        <v>2.0693255995796598</v>
      </c>
      <c r="J16">
        <f t="shared" si="3"/>
        <v>0</v>
      </c>
    </row>
    <row r="17" spans="1:10" x14ac:dyDescent="0.15">
      <c r="A17" s="4">
        <v>72</v>
      </c>
      <c r="B17" s="4">
        <v>23.607499999999895</v>
      </c>
      <c r="C17" s="4">
        <v>-0.28377887205852936</v>
      </c>
      <c r="D17" s="9">
        <f t="shared" si="0"/>
        <v>0.51427866138347533</v>
      </c>
      <c r="E17" s="19">
        <v>72</v>
      </c>
      <c r="F17">
        <v>23.607499999999895</v>
      </c>
      <c r="G17" s="20">
        <v>-0.16947538766120201</v>
      </c>
      <c r="H17" s="9">
        <f t="shared" si="1"/>
        <v>0.35539916820333783</v>
      </c>
      <c r="I17" s="13">
        <f t="shared" si="2"/>
        <v>1.4470452026754219</v>
      </c>
      <c r="J17">
        <f t="shared" si="3"/>
        <v>0</v>
      </c>
    </row>
    <row r="18" spans="1:10" x14ac:dyDescent="0.15">
      <c r="A18" s="4">
        <v>76</v>
      </c>
      <c r="B18" s="4">
        <v>22.166666666666593</v>
      </c>
      <c r="C18" s="4">
        <v>0.23049978932494603</v>
      </c>
      <c r="D18" s="9">
        <f t="shared" si="0"/>
        <v>0.46432271162202765</v>
      </c>
      <c r="E18" s="19">
        <v>75</v>
      </c>
      <c r="F18">
        <v>22.609999999999893</v>
      </c>
      <c r="G18" s="20">
        <v>0.18592378054213585</v>
      </c>
      <c r="H18" s="9">
        <f t="shared" si="1"/>
        <v>0.373963966792627</v>
      </c>
      <c r="I18" s="13">
        <f t="shared" si="2"/>
        <v>1.2416242014020216</v>
      </c>
      <c r="J18">
        <f t="shared" si="3"/>
        <v>-0.44333333333329961</v>
      </c>
    </row>
    <row r="19" spans="1:10" x14ac:dyDescent="0.15">
      <c r="A19" s="5">
        <v>78</v>
      </c>
      <c r="B19" s="6">
        <v>21.279999999999895</v>
      </c>
      <c r="C19" s="6">
        <v>-0.23382292229708165</v>
      </c>
      <c r="D19" s="9">
        <f t="shared" si="0"/>
        <v>0.44447414229716675</v>
      </c>
      <c r="E19" s="19">
        <v>78</v>
      </c>
      <c r="F19">
        <v>21.279999999999895</v>
      </c>
      <c r="G19" s="20">
        <v>-0.18804018625049115</v>
      </c>
      <c r="H19" s="9">
        <f t="shared" si="1"/>
        <v>0.39497442747152312</v>
      </c>
      <c r="I19" s="13">
        <f t="shared" si="2"/>
        <v>1.1253238472741693</v>
      </c>
      <c r="J19">
        <f t="shared" si="3"/>
        <v>0</v>
      </c>
    </row>
    <row r="20" spans="1:10" x14ac:dyDescent="0.15">
      <c r="A20" s="4">
        <v>82</v>
      </c>
      <c r="B20" s="4">
        <v>19.506666666666597</v>
      </c>
      <c r="C20" s="4">
        <v>0.21065122000008507</v>
      </c>
      <c r="D20" s="9">
        <f t="shared" si="0"/>
        <v>0.46086593831264178</v>
      </c>
      <c r="E20" s="19">
        <v>82</v>
      </c>
      <c r="F20">
        <v>19.506666666666597</v>
      </c>
      <c r="G20" s="20">
        <v>0.20693424122103196</v>
      </c>
      <c r="H20" s="9">
        <f t="shared" si="1"/>
        <v>0.42754619984674302</v>
      </c>
      <c r="I20" s="13">
        <f t="shared" si="2"/>
        <v>1.0779324865426063</v>
      </c>
      <c r="J20">
        <f t="shared" si="3"/>
        <v>0</v>
      </c>
    </row>
    <row r="21" spans="1:10" x14ac:dyDescent="0.15">
      <c r="A21" s="4">
        <v>85</v>
      </c>
      <c r="B21" s="4">
        <v>18.353999999999893</v>
      </c>
      <c r="C21" s="4">
        <v>-0.25021471831255671</v>
      </c>
      <c r="D21" s="9">
        <f t="shared" si="0"/>
        <v>0.51093339689052131</v>
      </c>
      <c r="E21" s="19">
        <v>85</v>
      </c>
      <c r="F21">
        <v>18.353999999999893</v>
      </c>
      <c r="G21" s="20">
        <v>-0.22061195862571106</v>
      </c>
      <c r="H21" s="9">
        <f t="shared" si="1"/>
        <v>0.39975458519211854</v>
      </c>
      <c r="I21" s="13">
        <f t="shared" si="2"/>
        <v>1.2781176647291519</v>
      </c>
      <c r="J21">
        <f t="shared" si="3"/>
        <v>0</v>
      </c>
    </row>
    <row r="22" spans="1:10" x14ac:dyDescent="0.15">
      <c r="A22" s="27">
        <v>90</v>
      </c>
      <c r="B22" s="4">
        <v>16.846666666666593</v>
      </c>
      <c r="C22" s="4">
        <v>0.2607186785779646</v>
      </c>
      <c r="D22" s="9">
        <f t="shared" si="0"/>
        <v>0.4961027243050915</v>
      </c>
      <c r="E22" s="19">
        <v>89</v>
      </c>
      <c r="F22">
        <v>17.289999999999893</v>
      </c>
      <c r="G22" s="20">
        <v>0.17914262656640748</v>
      </c>
      <c r="H22" s="9">
        <f t="shared" si="1"/>
        <v>0.40064391686106648</v>
      </c>
      <c r="I22" s="13">
        <f t="shared" si="2"/>
        <v>1.2382634639555199</v>
      </c>
      <c r="J22">
        <f t="shared" si="3"/>
        <v>-0.44333333333329961</v>
      </c>
    </row>
    <row r="23" spans="1:10" x14ac:dyDescent="0.15">
      <c r="A23" s="4">
        <v>94</v>
      </c>
      <c r="B23" s="4">
        <v>15.627499999999891</v>
      </c>
      <c r="C23" s="4">
        <v>-0.23538404572712687</v>
      </c>
      <c r="D23" s="9">
        <f t="shared" si="0"/>
        <v>0.53591137177124515</v>
      </c>
      <c r="E23" s="19">
        <v>93</v>
      </c>
      <c r="F23">
        <v>15.959999999999894</v>
      </c>
      <c r="G23" s="20">
        <v>-0.22150129029465904</v>
      </c>
      <c r="H23" s="9">
        <f t="shared" si="1"/>
        <v>0.42632336880193955</v>
      </c>
      <c r="I23" s="13">
        <f t="shared" si="2"/>
        <v>1.2570537084966078</v>
      </c>
      <c r="J23">
        <f t="shared" si="3"/>
        <v>-0.33250000000000313</v>
      </c>
    </row>
    <row r="24" spans="1:10" x14ac:dyDescent="0.15">
      <c r="A24" s="5">
        <v>97</v>
      </c>
      <c r="B24" s="6">
        <v>14.629999999999896</v>
      </c>
      <c r="C24" s="6">
        <v>0.3005273260441183</v>
      </c>
      <c r="D24" s="9">
        <f t="shared" si="0"/>
        <v>0.56824892853646802</v>
      </c>
      <c r="E24" s="19">
        <v>97</v>
      </c>
      <c r="F24">
        <v>14.629999999999896</v>
      </c>
      <c r="G24" s="20">
        <v>0.20482207850728051</v>
      </c>
      <c r="H24" s="9">
        <f t="shared" si="1"/>
        <v>0.3859699443234248</v>
      </c>
      <c r="I24" s="13">
        <f t="shared" si="2"/>
        <v>1.4722621201310482</v>
      </c>
      <c r="J24">
        <f t="shared" si="3"/>
        <v>0</v>
      </c>
    </row>
    <row r="25" spans="1:10" x14ac:dyDescent="0.15">
      <c r="A25" s="27">
        <v>101</v>
      </c>
      <c r="B25" s="4">
        <v>13.033999999999892</v>
      </c>
      <c r="C25" s="4">
        <v>-0.26772160249234978</v>
      </c>
      <c r="D25" s="9">
        <f t="shared" si="0"/>
        <v>0.47290889048727647</v>
      </c>
      <c r="E25" s="19">
        <v>101</v>
      </c>
      <c r="F25">
        <v>13.033999999999892</v>
      </c>
      <c r="G25" s="20">
        <v>-0.18114786581614428</v>
      </c>
      <c r="H25" s="9">
        <f t="shared" si="1"/>
        <v>0.43732884820517082</v>
      </c>
      <c r="I25" s="13">
        <f t="shared" si="2"/>
        <v>1.0813576383724255</v>
      </c>
      <c r="J25">
        <f t="shared" si="3"/>
        <v>0</v>
      </c>
    </row>
    <row r="26" spans="1:10" x14ac:dyDescent="0.15">
      <c r="A26" s="27">
        <v>107</v>
      </c>
      <c r="B26" s="4">
        <v>11.437999999999896</v>
      </c>
      <c r="C26" s="4">
        <v>0.20518728799492672</v>
      </c>
      <c r="D26" s="9">
        <f t="shared" si="0"/>
        <v>0.48205261343468431</v>
      </c>
      <c r="E26" s="19">
        <v>106</v>
      </c>
      <c r="F26">
        <v>11.703999999999894</v>
      </c>
      <c r="G26" s="20">
        <v>0.25618098238902653</v>
      </c>
      <c r="H26" s="9">
        <f t="shared" si="1"/>
        <v>0.48513042541112494</v>
      </c>
      <c r="I26" s="13">
        <f t="shared" si="2"/>
        <v>0.99365570202315734</v>
      </c>
      <c r="J26">
        <f t="shared" si="3"/>
        <v>-0.26599999999999824</v>
      </c>
    </row>
    <row r="27" spans="1:10" x14ac:dyDescent="0.15">
      <c r="A27" s="5">
        <v>110</v>
      </c>
      <c r="B27" s="6">
        <v>10.639999999999894</v>
      </c>
      <c r="C27" s="6">
        <v>-0.27686532543975761</v>
      </c>
      <c r="D27" s="9">
        <f t="shared" si="0"/>
        <v>0.58508675981767033</v>
      </c>
      <c r="E27" s="19">
        <v>110</v>
      </c>
      <c r="F27">
        <v>10.639999999999894</v>
      </c>
      <c r="G27" s="20">
        <v>-0.22894944302209841</v>
      </c>
      <c r="H27" s="9">
        <f t="shared" si="1"/>
        <v>0.43388268798799745</v>
      </c>
      <c r="I27" s="13">
        <f t="shared" si="2"/>
        <v>1.3484906773552938</v>
      </c>
      <c r="J27">
        <f t="shared" si="3"/>
        <v>0</v>
      </c>
    </row>
    <row r="28" spans="1:10" x14ac:dyDescent="0.15">
      <c r="A28" s="27">
        <v>116</v>
      </c>
      <c r="B28" s="4">
        <v>8.8666666666665961</v>
      </c>
      <c r="C28" s="4">
        <v>0.30822143437791272</v>
      </c>
      <c r="D28" s="9">
        <f t="shared" si="0"/>
        <v>0.52453747249520133</v>
      </c>
      <c r="E28" s="19">
        <v>115</v>
      </c>
      <c r="F28">
        <v>9.0883333333332956</v>
      </c>
      <c r="G28" s="20">
        <v>0.20493324496589901</v>
      </c>
      <c r="H28" s="9">
        <f t="shared" si="1"/>
        <v>0.44310950405333271</v>
      </c>
      <c r="I28" s="13">
        <f t="shared" si="2"/>
        <v>1.1837648881303795</v>
      </c>
      <c r="J28">
        <f t="shared" si="3"/>
        <v>-0.22166666666669954</v>
      </c>
    </row>
    <row r="29" spans="1:10" x14ac:dyDescent="0.15">
      <c r="A29" s="8">
        <v>120</v>
      </c>
      <c r="B29" s="10">
        <v>7.9799999999999969</v>
      </c>
      <c r="C29" s="6">
        <v>-0.21631603811728858</v>
      </c>
      <c r="D29" s="9">
        <f t="shared" si="0"/>
        <v>0.48930068650275149</v>
      </c>
      <c r="E29" s="19">
        <v>120</v>
      </c>
      <c r="F29">
        <v>7.9799999999999969</v>
      </c>
      <c r="G29" s="20">
        <v>-0.23817625908743373</v>
      </c>
      <c r="H29" s="9">
        <f t="shared" si="1"/>
        <v>0.50914238047272042</v>
      </c>
      <c r="I29" s="13">
        <f t="shared" si="2"/>
        <v>0.96102918411241545</v>
      </c>
      <c r="J29">
        <f t="shared" si="3"/>
        <v>0</v>
      </c>
    </row>
    <row r="30" spans="1:10" x14ac:dyDescent="0.15">
      <c r="A30" s="4">
        <v>126</v>
      </c>
      <c r="B30" s="4">
        <v>6.3839999999999932</v>
      </c>
      <c r="C30" s="4">
        <v>0.27298464838546294</v>
      </c>
      <c r="D30" s="9">
        <f t="shared" si="0"/>
        <v>0.5478428151294481</v>
      </c>
      <c r="E30" s="19">
        <v>125</v>
      </c>
      <c r="F30">
        <v>6.6499999999999915</v>
      </c>
      <c r="G30" s="20">
        <v>0.27096612138528675</v>
      </c>
      <c r="H30" s="9">
        <f t="shared" si="1"/>
        <v>0.52070369216904422</v>
      </c>
      <c r="I30" s="13">
        <f t="shared" si="2"/>
        <v>1.0521200893493823</v>
      </c>
      <c r="J30">
        <f t="shared" si="3"/>
        <v>-0.26599999999999824</v>
      </c>
    </row>
    <row r="31" spans="1:10" x14ac:dyDescent="0.15">
      <c r="A31" s="4">
        <v>132</v>
      </c>
      <c r="B31" s="4">
        <v>4.9399999999999906</v>
      </c>
      <c r="C31" s="4">
        <v>-0.27485816674398517</v>
      </c>
      <c r="D31" s="9">
        <f t="shared" si="0"/>
        <v>0.60437778506037221</v>
      </c>
      <c r="E31" s="19">
        <v>131</v>
      </c>
      <c r="F31">
        <v>5.1299999999999955</v>
      </c>
      <c r="G31" s="20">
        <v>-0.2497375707837575</v>
      </c>
      <c r="H31" s="9">
        <f t="shared" si="1"/>
        <v>0.44833432760840208</v>
      </c>
      <c r="I31" s="13">
        <f t="shared" si="2"/>
        <v>1.3480515495754464</v>
      </c>
      <c r="J31">
        <f t="shared" si="3"/>
        <v>-0.19000000000000483</v>
      </c>
    </row>
    <row r="32" spans="1:10" x14ac:dyDescent="0.15">
      <c r="A32" s="4">
        <v>140</v>
      </c>
      <c r="B32" s="4">
        <v>3.3249999999999957</v>
      </c>
      <c r="C32" s="4">
        <v>0.32951961831638704</v>
      </c>
      <c r="D32" s="9">
        <f t="shared" si="0"/>
        <v>0.55977425848765106</v>
      </c>
      <c r="E32" s="19">
        <v>138</v>
      </c>
      <c r="F32">
        <v>3.7683333333332953</v>
      </c>
      <c r="G32" s="20">
        <v>0.19859675682464462</v>
      </c>
      <c r="H32" s="9">
        <f t="shared" si="1"/>
        <v>0.45633831262893398</v>
      </c>
      <c r="I32" s="13">
        <f t="shared" si="2"/>
        <v>1.2266650487065827</v>
      </c>
      <c r="J32">
        <f t="shared" si="3"/>
        <v>-0.44333333333329961</v>
      </c>
    </row>
    <row r="33" spans="1:11" x14ac:dyDescent="0.15">
      <c r="A33" s="4">
        <v>146</v>
      </c>
      <c r="B33" s="4">
        <v>2.2972727272726914</v>
      </c>
      <c r="C33" s="4">
        <v>-0.23025464017126396</v>
      </c>
      <c r="D33" s="9">
        <f t="shared" si="0"/>
        <v>0.53212007201256384</v>
      </c>
      <c r="E33" s="19">
        <v>143</v>
      </c>
      <c r="F33">
        <v>2.6599999999999966</v>
      </c>
      <c r="G33" s="20">
        <v>-0.25774155580428937</v>
      </c>
      <c r="H33" s="9">
        <f t="shared" si="1"/>
        <v>0.46300830014604388</v>
      </c>
      <c r="I33" s="13">
        <f t="shared" si="2"/>
        <v>1.1492668097844476</v>
      </c>
      <c r="J33">
        <f t="shared" si="3"/>
        <v>-0.36272727272730521</v>
      </c>
    </row>
    <row r="34" spans="1:11" x14ac:dyDescent="0.15">
      <c r="A34" s="8">
        <v>154</v>
      </c>
      <c r="B34" s="10">
        <v>1.3299999999999912</v>
      </c>
      <c r="C34" s="6">
        <v>0.30186543184129994</v>
      </c>
      <c r="D34" s="9">
        <f t="shared" si="0"/>
        <v>0.5001170416966364</v>
      </c>
      <c r="E34" s="19">
        <v>155</v>
      </c>
      <c r="F34">
        <v>1.1822222222221868</v>
      </c>
      <c r="G34" s="20">
        <v>0.20526674434175449</v>
      </c>
      <c r="H34" s="9">
        <f t="shared" si="1"/>
        <v>0.54582731181682476</v>
      </c>
      <c r="I34" s="13">
        <f t="shared" si="2"/>
        <v>0.9162550698167915</v>
      </c>
      <c r="J34">
        <f t="shared" si="3"/>
        <v>0.14777777777780443</v>
      </c>
    </row>
    <row r="35" spans="1:11" ht="14.25" thickBot="1" x14ac:dyDescent="0.2">
      <c r="A35" s="28">
        <v>163</v>
      </c>
      <c r="B35" s="29">
        <v>0</v>
      </c>
      <c r="C35" s="30">
        <v>-0.19825160985533649</v>
      </c>
      <c r="D35" s="11">
        <f t="shared" si="0"/>
        <v>0.19825160985533649</v>
      </c>
      <c r="E35" s="23">
        <v>162</v>
      </c>
      <c r="F35">
        <v>0.14777777777769785</v>
      </c>
      <c r="G35" s="24">
        <v>-0.3405605674750703</v>
      </c>
      <c r="H35" s="11">
        <f t="shared" si="1"/>
        <v>0.3405605674750703</v>
      </c>
      <c r="I35" s="14">
        <f t="shared" si="2"/>
        <v>0.58213319094803573</v>
      </c>
      <c r="J35">
        <f t="shared" si="3"/>
        <v>-0.14777777777769785</v>
      </c>
    </row>
    <row r="36" spans="1:11" x14ac:dyDescent="0.15">
      <c r="H36" t="s">
        <v>13</v>
      </c>
      <c r="I36">
        <f>AVERAGE(I4:I35)</f>
        <v>1.2964544698404088</v>
      </c>
    </row>
    <row r="39" spans="1:11" x14ac:dyDescent="0.15">
      <c r="A39" s="4">
        <v>34</v>
      </c>
      <c r="B39" s="4">
        <v>43.446666666666594</v>
      </c>
      <c r="C39" s="4">
        <v>-6.1430292093514222E-2</v>
      </c>
      <c r="D39" s="4"/>
      <c r="E39" s="15">
        <v>34</v>
      </c>
      <c r="F39" s="16">
        <v>43.446666666666594</v>
      </c>
      <c r="G39" s="16">
        <v>-0.1054435074969472</v>
      </c>
      <c r="J39" s="27">
        <v>43.446666666666594</v>
      </c>
      <c r="K39">
        <f>J39-1.33</f>
        <v>42.116666666666596</v>
      </c>
    </row>
    <row r="40" spans="1:11" x14ac:dyDescent="0.15">
      <c r="A40" s="4">
        <v>37</v>
      </c>
      <c r="B40" s="4">
        <v>41.894999999999889</v>
      </c>
      <c r="C40" s="4">
        <v>6.3236564677241522E-2</v>
      </c>
      <c r="D40" s="4"/>
      <c r="E40" s="15">
        <v>35</v>
      </c>
      <c r="F40" s="16">
        <v>43.003333333333195</v>
      </c>
      <c r="G40" s="16">
        <v>8.72079652889097E-2</v>
      </c>
      <c r="J40" s="4">
        <v>43.003333333333195</v>
      </c>
      <c r="K40">
        <f t="shared" ref="K40:K58" si="4">J40-1.33</f>
        <v>41.673333333333197</v>
      </c>
    </row>
    <row r="41" spans="1:11" x14ac:dyDescent="0.15">
      <c r="A41" s="4">
        <v>38</v>
      </c>
      <c r="B41" s="4">
        <v>41.229999999999897</v>
      </c>
      <c r="C41" s="4">
        <v>-6.4329521320741101E-2</v>
      </c>
      <c r="D41" s="4"/>
      <c r="E41" s="15">
        <v>38</v>
      </c>
      <c r="F41" s="16">
        <v>41.229999999999897</v>
      </c>
      <c r="G41" s="16">
        <v>-9.3326363507530929E-2</v>
      </c>
      <c r="J41" s="4">
        <v>41.229999999999897</v>
      </c>
      <c r="K41">
        <f t="shared" si="4"/>
        <v>39.899999999999899</v>
      </c>
    </row>
    <row r="42" spans="1:11" x14ac:dyDescent="0.15">
      <c r="A42" s="4">
        <v>42</v>
      </c>
      <c r="B42" s="4">
        <v>39.234999999999893</v>
      </c>
      <c r="C42" s="4">
        <v>0.22659698074983292</v>
      </c>
      <c r="D42" s="4"/>
      <c r="E42" s="15">
        <v>42</v>
      </c>
      <c r="F42" s="16">
        <v>39.234999999999893</v>
      </c>
      <c r="G42" s="16">
        <v>2.3176085124654897E-2</v>
      </c>
      <c r="J42" s="4">
        <v>39.234999999999893</v>
      </c>
      <c r="K42">
        <f t="shared" si="4"/>
        <v>37.904999999999895</v>
      </c>
    </row>
    <row r="43" spans="1:11" x14ac:dyDescent="0.15">
      <c r="A43" s="4">
        <v>45</v>
      </c>
      <c r="B43" s="4">
        <v>37.683333333333195</v>
      </c>
      <c r="C43" s="4">
        <v>-0.10280006298971313</v>
      </c>
      <c r="D43" s="4"/>
      <c r="E43" s="15">
        <v>44</v>
      </c>
      <c r="F43" s="16">
        <v>38.126666666666594</v>
      </c>
      <c r="G43" s="16">
        <v>-9.1881199545490455E-2</v>
      </c>
      <c r="J43" s="4">
        <v>38.126666666666594</v>
      </c>
      <c r="K43">
        <f t="shared" si="4"/>
        <v>36.796666666666596</v>
      </c>
    </row>
    <row r="44" spans="1:11" x14ac:dyDescent="0.15">
      <c r="A44" s="4">
        <v>47</v>
      </c>
      <c r="B44" s="4">
        <v>36.574999999999896</v>
      </c>
      <c r="C44" s="4">
        <v>0.14307687724241247</v>
      </c>
      <c r="D44" s="4"/>
      <c r="E44" s="17">
        <v>45</v>
      </c>
      <c r="F44" s="18">
        <v>37.683333333333195</v>
      </c>
      <c r="G44" s="18">
        <v>2.2620252831562406E-2</v>
      </c>
      <c r="J44" s="4">
        <v>37.683333333333195</v>
      </c>
      <c r="K44">
        <f t="shared" si="4"/>
        <v>36.353333333333197</v>
      </c>
    </row>
    <row r="45" spans="1:11" x14ac:dyDescent="0.15">
      <c r="A45" s="4">
        <v>49</v>
      </c>
      <c r="B45" s="4">
        <v>35.577499999999894</v>
      </c>
      <c r="C45" s="4">
        <v>-0.17739946118258934</v>
      </c>
      <c r="D45" s="4"/>
      <c r="E45" s="15">
        <v>49</v>
      </c>
      <c r="F45" s="16">
        <v>35.577499999999894</v>
      </c>
      <c r="G45" s="16">
        <v>-0.142461938216907</v>
      </c>
      <c r="J45" s="4">
        <v>35.577499999999894</v>
      </c>
      <c r="K45">
        <f t="shared" si="4"/>
        <v>34.247499999999896</v>
      </c>
    </row>
    <row r="46" spans="1:11" x14ac:dyDescent="0.15">
      <c r="A46" s="4">
        <v>63</v>
      </c>
      <c r="B46" s="4">
        <v>28.816666666666592</v>
      </c>
      <c r="C46" s="4">
        <v>0.15311267072127474</v>
      </c>
      <c r="D46" s="4"/>
      <c r="E46" s="17">
        <v>51</v>
      </c>
      <c r="F46" s="18">
        <v>34.912499999999895</v>
      </c>
      <c r="G46" s="18">
        <v>0.15891033109784086</v>
      </c>
      <c r="J46" s="6">
        <v>34.912499999999895</v>
      </c>
      <c r="K46">
        <f t="shared" si="4"/>
        <v>33.582499999999897</v>
      </c>
    </row>
    <row r="47" spans="1:11" x14ac:dyDescent="0.15">
      <c r="A47" s="4">
        <v>66</v>
      </c>
      <c r="B47" s="4">
        <v>27.59749999999989</v>
      </c>
      <c r="C47" s="4">
        <v>-0.1831979196370431</v>
      </c>
      <c r="D47" s="4"/>
      <c r="E47" s="15">
        <v>54</v>
      </c>
      <c r="F47" s="16">
        <v>33.249999999999893</v>
      </c>
      <c r="G47" s="16">
        <v>-0.20704965067425429</v>
      </c>
      <c r="J47" s="6">
        <v>33.249999999999893</v>
      </c>
      <c r="K47">
        <f t="shared" si="4"/>
        <v>31.919999999999895</v>
      </c>
    </row>
    <row r="48" spans="1:11" x14ac:dyDescent="0.15">
      <c r="A48" s="4">
        <v>72</v>
      </c>
      <c r="B48" s="4">
        <v>24.937499999999893</v>
      </c>
      <c r="C48" s="4">
        <v>-0.28377887205852936</v>
      </c>
      <c r="D48" s="4"/>
      <c r="E48" s="17">
        <v>57</v>
      </c>
      <c r="F48" s="18">
        <v>31.919999999999895</v>
      </c>
      <c r="G48" s="18">
        <v>0.11677824328143015</v>
      </c>
      <c r="J48" s="6">
        <v>31.919999999999895</v>
      </c>
      <c r="K48">
        <f t="shared" si="4"/>
        <v>30.589999999999897</v>
      </c>
    </row>
    <row r="49" spans="1:11" x14ac:dyDescent="0.15">
      <c r="A49" s="4">
        <v>76</v>
      </c>
      <c r="B49" s="4">
        <v>23.496666666666592</v>
      </c>
      <c r="C49" s="4">
        <v>0.23049978932494603</v>
      </c>
      <c r="D49" s="4"/>
      <c r="E49" s="15">
        <v>60</v>
      </c>
      <c r="F49" s="16">
        <v>30.14666666666659</v>
      </c>
      <c r="G49" s="16">
        <v>-0.20349232399846237</v>
      </c>
      <c r="J49" s="6">
        <v>30.14666666666659</v>
      </c>
      <c r="K49">
        <f t="shared" si="4"/>
        <v>28.816666666666592</v>
      </c>
    </row>
    <row r="50" spans="1:11" x14ac:dyDescent="0.15">
      <c r="A50" s="4">
        <v>82</v>
      </c>
      <c r="B50" s="4">
        <v>20.836666666666595</v>
      </c>
      <c r="C50" s="4">
        <v>0.21065122000008507</v>
      </c>
      <c r="D50" s="4"/>
      <c r="E50" s="15">
        <v>62</v>
      </c>
      <c r="F50" s="16">
        <v>29.259999999999891</v>
      </c>
      <c r="G50" s="16">
        <v>0.16180065902192181</v>
      </c>
      <c r="J50" s="4">
        <v>29.259999999999891</v>
      </c>
      <c r="K50">
        <f t="shared" si="4"/>
        <v>27.929999999999893</v>
      </c>
    </row>
    <row r="51" spans="1:11" x14ac:dyDescent="0.15">
      <c r="A51" s="4">
        <v>85</v>
      </c>
      <c r="B51" s="4">
        <v>19.683999999999891</v>
      </c>
      <c r="C51" s="4">
        <v>-0.25021471831255671</v>
      </c>
      <c r="D51" s="4"/>
      <c r="E51" s="15">
        <v>66</v>
      </c>
      <c r="F51" s="16">
        <v>27.59749999999989</v>
      </c>
      <c r="G51" s="16">
        <v>-0.18114786581614428</v>
      </c>
      <c r="J51" s="4">
        <v>27.59749999999989</v>
      </c>
      <c r="K51">
        <f t="shared" si="4"/>
        <v>26.267499999999892</v>
      </c>
    </row>
    <row r="52" spans="1:11" x14ac:dyDescent="0.15">
      <c r="A52" s="4">
        <v>90</v>
      </c>
      <c r="B52" s="4">
        <v>18.176666666666591</v>
      </c>
      <c r="C52" s="4">
        <v>0.2607186785779646</v>
      </c>
      <c r="D52" s="4"/>
      <c r="E52" s="15">
        <v>69</v>
      </c>
      <c r="F52" s="16">
        <v>26.599999999999895</v>
      </c>
      <c r="G52" s="16">
        <v>9.5323116768060046E-2</v>
      </c>
      <c r="J52" s="6">
        <v>26.599999999999895</v>
      </c>
      <c r="K52">
        <f t="shared" si="4"/>
        <v>25.269999999999897</v>
      </c>
    </row>
    <row r="53" spans="1:11" x14ac:dyDescent="0.15">
      <c r="A53" s="4">
        <v>94</v>
      </c>
      <c r="B53" s="4">
        <v>15.627499999999891</v>
      </c>
      <c r="C53" s="4">
        <v>-0.23538404572712687</v>
      </c>
      <c r="D53" s="4"/>
      <c r="E53" s="15">
        <v>72</v>
      </c>
      <c r="F53" s="16">
        <v>24.937499999999893</v>
      </c>
      <c r="G53" s="16">
        <v>-0.16947538766120201</v>
      </c>
      <c r="J53" s="4">
        <v>24.937499999999893</v>
      </c>
      <c r="K53">
        <f t="shared" si="4"/>
        <v>23.607499999999895</v>
      </c>
    </row>
    <row r="54" spans="1:11" x14ac:dyDescent="0.15">
      <c r="A54" s="4">
        <v>101</v>
      </c>
      <c r="B54" s="4">
        <v>13.033999999999892</v>
      </c>
      <c r="C54" s="4">
        <v>-0.26772160249234978</v>
      </c>
      <c r="D54" s="4"/>
      <c r="E54" s="15">
        <v>75</v>
      </c>
      <c r="F54" s="16">
        <v>23.939999999999891</v>
      </c>
      <c r="G54" s="16">
        <v>0.18592378054213585</v>
      </c>
      <c r="J54" s="4">
        <v>23.939999999999891</v>
      </c>
      <c r="K54">
        <f t="shared" si="4"/>
        <v>22.609999999999893</v>
      </c>
    </row>
    <row r="55" spans="1:11" x14ac:dyDescent="0.15">
      <c r="A55" s="4">
        <v>107</v>
      </c>
      <c r="B55" s="4">
        <v>11.437999999999896</v>
      </c>
      <c r="C55" s="4">
        <v>0.20518728799492672</v>
      </c>
      <c r="D55" s="4"/>
      <c r="E55" s="15">
        <v>78</v>
      </c>
      <c r="F55" s="16">
        <v>22.609999999999893</v>
      </c>
      <c r="G55" s="16">
        <v>-0.18804018625049115</v>
      </c>
      <c r="J55" s="6">
        <v>22.609999999999893</v>
      </c>
      <c r="K55">
        <f t="shared" si="4"/>
        <v>21.279999999999895</v>
      </c>
    </row>
    <row r="56" spans="1:11" x14ac:dyDescent="0.15">
      <c r="A56" s="4">
        <v>116</v>
      </c>
      <c r="B56" s="4">
        <v>8.8666666666665961</v>
      </c>
      <c r="C56" s="4">
        <v>0.30822143437791272</v>
      </c>
      <c r="D56" s="4"/>
      <c r="E56" s="15">
        <v>82</v>
      </c>
      <c r="F56" s="16">
        <v>20.836666666666595</v>
      </c>
      <c r="G56" s="16">
        <v>0.20693424122103196</v>
      </c>
      <c r="J56" s="4">
        <v>20.836666666666595</v>
      </c>
      <c r="K56">
        <f t="shared" si="4"/>
        <v>19.506666666666597</v>
      </c>
    </row>
    <row r="57" spans="1:11" x14ac:dyDescent="0.15">
      <c r="A57" s="4">
        <v>126</v>
      </c>
      <c r="B57" s="4">
        <v>6.3839999999999932</v>
      </c>
      <c r="C57" s="4">
        <v>0.27298464838546294</v>
      </c>
      <c r="D57" s="4"/>
      <c r="E57" s="15">
        <v>85</v>
      </c>
      <c r="F57" s="16">
        <v>19.683999999999891</v>
      </c>
      <c r="G57" s="16">
        <v>-0.22061195862571106</v>
      </c>
      <c r="J57" s="4">
        <v>19.683999999999891</v>
      </c>
      <c r="K57">
        <f t="shared" si="4"/>
        <v>18.353999999999893</v>
      </c>
    </row>
    <row r="58" spans="1:11" x14ac:dyDescent="0.15">
      <c r="A58" s="4">
        <v>132</v>
      </c>
      <c r="B58" s="4">
        <v>4.9399999999999906</v>
      </c>
      <c r="C58" s="4">
        <v>-0.27485816674398517</v>
      </c>
      <c r="D58" s="4"/>
      <c r="E58" s="15">
        <v>89</v>
      </c>
      <c r="F58" s="16">
        <v>18.619999999999891</v>
      </c>
      <c r="G58" s="16">
        <v>0.17914262656640748</v>
      </c>
      <c r="J58" s="4">
        <v>18.619999999999891</v>
      </c>
      <c r="K58">
        <f t="shared" si="4"/>
        <v>17.289999999999893</v>
      </c>
    </row>
    <row r="59" spans="1:11" x14ac:dyDescent="0.15">
      <c r="A59" s="4">
        <v>140</v>
      </c>
      <c r="B59" s="4">
        <v>3.3249999999999957</v>
      </c>
      <c r="C59" s="4">
        <v>0.32951961831638704</v>
      </c>
      <c r="D59" s="4"/>
      <c r="E59" s="15">
        <v>93</v>
      </c>
      <c r="F59" s="16">
        <v>15.959</v>
      </c>
      <c r="G59" s="16">
        <v>-0.22150129029465904</v>
      </c>
    </row>
    <row r="60" spans="1:11" x14ac:dyDescent="0.15">
      <c r="A60" s="4">
        <v>146</v>
      </c>
      <c r="B60" s="4">
        <v>2.2972727272726914</v>
      </c>
      <c r="C60" s="4">
        <v>-0.23025464017126396</v>
      </c>
      <c r="D60" s="4"/>
      <c r="E60" s="15">
        <v>97</v>
      </c>
      <c r="F60" s="16">
        <v>14.629999999999896</v>
      </c>
      <c r="G60" s="16">
        <v>0.20482207850728051</v>
      </c>
    </row>
    <row r="61" spans="1:11" x14ac:dyDescent="0.15">
      <c r="E61" s="15">
        <v>101</v>
      </c>
      <c r="F61" s="16">
        <v>13.033999999999892</v>
      </c>
      <c r="G61" s="16">
        <v>-0.18114786581614428</v>
      </c>
    </row>
    <row r="62" spans="1:11" x14ac:dyDescent="0.15">
      <c r="E62" s="15">
        <v>106</v>
      </c>
      <c r="F62" s="16">
        <v>11.703999999999894</v>
      </c>
      <c r="G62" s="16">
        <v>0.25618098238902653</v>
      </c>
    </row>
    <row r="63" spans="1:11" x14ac:dyDescent="0.15">
      <c r="E63" s="15">
        <v>110</v>
      </c>
      <c r="F63" s="16">
        <v>10.639999999999894</v>
      </c>
      <c r="G63" s="16">
        <v>-0.22894944302209841</v>
      </c>
    </row>
    <row r="64" spans="1:11" x14ac:dyDescent="0.15">
      <c r="E64" s="15">
        <v>115</v>
      </c>
      <c r="F64" s="16">
        <v>9.0883333333332956</v>
      </c>
      <c r="G64" s="16">
        <v>0.20493324496589901</v>
      </c>
    </row>
    <row r="65" spans="5:7" x14ac:dyDescent="0.15">
      <c r="E65" s="15">
        <v>120</v>
      </c>
      <c r="F65" s="16">
        <v>7.9799999999999969</v>
      </c>
      <c r="G65" s="16">
        <v>-0.23817625908743373</v>
      </c>
    </row>
    <row r="66" spans="5:7" x14ac:dyDescent="0.15">
      <c r="E66" s="15">
        <v>125</v>
      </c>
      <c r="F66" s="16">
        <v>6.6499999999999915</v>
      </c>
      <c r="G66" s="16">
        <v>0.27096612138528675</v>
      </c>
    </row>
    <row r="67" spans="5:7" x14ac:dyDescent="0.15">
      <c r="E67" s="15">
        <v>131</v>
      </c>
      <c r="F67" s="16">
        <v>5.1299999999999955</v>
      </c>
      <c r="G67" s="16">
        <v>-0.2497375707837575</v>
      </c>
    </row>
    <row r="68" spans="5:7" x14ac:dyDescent="0.15">
      <c r="E68" s="15">
        <v>138</v>
      </c>
      <c r="F68" s="16">
        <v>3.7683333333332953</v>
      </c>
      <c r="G68" s="16">
        <v>0.19859675682464462</v>
      </c>
    </row>
    <row r="69" spans="5:7" x14ac:dyDescent="0.15">
      <c r="E69" s="15">
        <v>143</v>
      </c>
      <c r="F69" s="16">
        <v>2.6599999999999966</v>
      </c>
      <c r="G69" s="16">
        <v>-0.25774155580428937</v>
      </c>
    </row>
    <row r="70" spans="5:7" x14ac:dyDescent="0.15">
      <c r="E70" s="15">
        <v>155</v>
      </c>
      <c r="F70" s="16">
        <v>1.1822222222221868</v>
      </c>
      <c r="G70" s="16">
        <v>0.20526674434175449</v>
      </c>
    </row>
    <row r="71" spans="5:7" x14ac:dyDescent="0.15">
      <c r="E71" s="15">
        <v>162</v>
      </c>
      <c r="F71" s="16">
        <v>0.14777777777769785</v>
      </c>
      <c r="G71" s="16">
        <v>-0.3405605674750703</v>
      </c>
    </row>
  </sheetData>
  <autoFilter ref="A2:I2">
    <sortState ref="A3:I36">
      <sortCondition ref="A2"/>
    </sortState>
  </autoFilter>
  <mergeCells count="2">
    <mergeCell ref="A1:D1"/>
    <mergeCell ref="E1:H1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zoomScaleNormal="100" workbookViewId="0">
      <selection activeCell="F21" sqref="F21"/>
    </sheetView>
  </sheetViews>
  <sheetFormatPr defaultRowHeight="13.5" x14ac:dyDescent="0.15"/>
  <sheetData>
    <row r="1" spans="1:4" s="2" customFormat="1" x14ac:dyDescent="0.15">
      <c r="A1" s="3">
        <v>34</v>
      </c>
      <c r="B1" s="3">
        <v>43.446666666666594</v>
      </c>
      <c r="C1" s="3">
        <v>-6.1430292093514222E-2</v>
      </c>
      <c r="D1" s="3">
        <v>-0.1054435074969472</v>
      </c>
    </row>
    <row r="2" spans="1:4" s="2" customFormat="1" x14ac:dyDescent="0.15">
      <c r="A2" s="3">
        <v>37</v>
      </c>
      <c r="B2" s="3">
        <v>41.894999999999889</v>
      </c>
      <c r="C2" s="3">
        <v>6.3236564677241522E-2</v>
      </c>
      <c r="D2" s="3">
        <v>3.4070398069267691E-2</v>
      </c>
    </row>
    <row r="3" spans="1:4" s="2" customFormat="1" x14ac:dyDescent="0.15">
      <c r="A3" s="3">
        <v>39</v>
      </c>
      <c r="B3" s="3">
        <v>40.786666666666598</v>
      </c>
      <c r="C3" s="3">
        <v>-7.4476823616035165E-2</v>
      </c>
      <c r="D3" s="3">
        <v>-4.6414117970524804E-2</v>
      </c>
    </row>
    <row r="4" spans="1:4" s="2" customFormat="1" x14ac:dyDescent="0.15">
      <c r="A4" s="3">
        <v>42</v>
      </c>
      <c r="B4" s="3">
        <v>39.234999999999893</v>
      </c>
      <c r="C4" s="3">
        <v>0.22659698074983292</v>
      </c>
      <c r="D4" s="3">
        <v>2.3176085124654897E-2</v>
      </c>
    </row>
    <row r="5" spans="1:4" s="2" customFormat="1" x14ac:dyDescent="0.15">
      <c r="A5" s="3">
        <v>45</v>
      </c>
      <c r="B5" s="3">
        <v>37.683333333333195</v>
      </c>
      <c r="C5" s="3">
        <v>-0.10280006298971313</v>
      </c>
      <c r="D5" s="3">
        <v>2.2620252831562406E-2</v>
      </c>
    </row>
    <row r="6" spans="1:4" s="2" customFormat="1" x14ac:dyDescent="0.15">
      <c r="A6" s="3">
        <v>47</v>
      </c>
      <c r="B6" s="3">
        <v>36.574999999999896</v>
      </c>
      <c r="C6" s="3">
        <v>0.14307687724241247</v>
      </c>
      <c r="D6" s="3">
        <v>1.1392440511094117E-2</v>
      </c>
    </row>
    <row r="7" spans="1:4" s="2" customFormat="1" x14ac:dyDescent="0.15">
      <c r="A7" s="3">
        <v>49</v>
      </c>
      <c r="B7" s="3">
        <v>35.577499999999894</v>
      </c>
      <c r="C7" s="3">
        <v>-0.17739946118258934</v>
      </c>
      <c r="D7" s="3">
        <v>-0.142461938216907</v>
      </c>
    </row>
    <row r="8" spans="1:4" s="2" customFormat="1" x14ac:dyDescent="0.15">
      <c r="A8" s="3">
        <v>52</v>
      </c>
      <c r="B8" s="3">
        <v>34.579999999999892</v>
      </c>
      <c r="C8" s="3">
        <v>0.20373767338131329</v>
      </c>
      <c r="D8" s="3">
        <v>0.10021444094727396</v>
      </c>
    </row>
    <row r="9" spans="1:4" s="2" customFormat="1" x14ac:dyDescent="0.15">
      <c r="A9" s="3">
        <v>54</v>
      </c>
      <c r="B9" s="3">
        <v>33.249999999999893</v>
      </c>
      <c r="C9" s="3">
        <v>-0.13580667265352681</v>
      </c>
      <c r="D9" s="3">
        <v>-0.20704965067425429</v>
      </c>
    </row>
    <row r="10" spans="1:4" s="2" customFormat="1" x14ac:dyDescent="0.15">
      <c r="A10" s="3">
        <v>57</v>
      </c>
      <c r="B10" s="3">
        <v>31.919999999999895</v>
      </c>
      <c r="C10" s="3">
        <v>0.12980732808702791</v>
      </c>
      <c r="D10" s="3">
        <v>0.11677824328143015</v>
      </c>
    </row>
    <row r="11" spans="1:4" s="2" customFormat="1" x14ac:dyDescent="0.15">
      <c r="A11" s="3">
        <v>60</v>
      </c>
      <c r="B11" s="3">
        <v>30.14666666666659</v>
      </c>
      <c r="C11" s="3">
        <v>-0.19925518920322272</v>
      </c>
      <c r="D11" s="3">
        <v>-0.20349232399846237</v>
      </c>
    </row>
    <row r="12" spans="1:4" s="2" customFormat="1" x14ac:dyDescent="0.15">
      <c r="A12" s="3">
        <v>63</v>
      </c>
      <c r="B12" s="3">
        <v>28.816666666666592</v>
      </c>
      <c r="C12" s="3">
        <v>0.15311267072127474</v>
      </c>
      <c r="D12" s="3">
        <v>8.1538475899366303E-2</v>
      </c>
    </row>
    <row r="13" spans="1:4" x14ac:dyDescent="0.15">
      <c r="A13" s="3">
        <v>66</v>
      </c>
      <c r="B13" s="3">
        <v>27.59749999999989</v>
      </c>
      <c r="C13" s="3">
        <v>-0.1831979196370431</v>
      </c>
      <c r="D13" s="3">
        <v>-0.18114786581614428</v>
      </c>
    </row>
    <row r="14" spans="1:4" x14ac:dyDescent="0.15">
      <c r="A14" s="3">
        <v>69</v>
      </c>
      <c r="B14" s="3">
        <v>26.599999999999895</v>
      </c>
      <c r="C14" s="3">
        <v>0.26417545188735053</v>
      </c>
      <c r="D14" s="3">
        <v>9.5323116768060046E-2</v>
      </c>
    </row>
    <row r="15" spans="1:4" s="2" customFormat="1" x14ac:dyDescent="0.15">
      <c r="A15" s="3">
        <v>72</v>
      </c>
      <c r="B15" s="3">
        <v>24.937499999999893</v>
      </c>
      <c r="C15" s="3">
        <v>-0.28377887205852936</v>
      </c>
      <c r="D15" s="3">
        <v>-0.16947538766120201</v>
      </c>
    </row>
    <row r="16" spans="1:4" x14ac:dyDescent="0.15">
      <c r="A16" s="3">
        <v>76</v>
      </c>
      <c r="B16" s="3">
        <v>23.496666666666592</v>
      </c>
      <c r="C16" s="3">
        <v>0.23049978932494603</v>
      </c>
      <c r="D16" s="3">
        <v>6.6864503361724587E-2</v>
      </c>
    </row>
    <row r="17" spans="1:4" x14ac:dyDescent="0.15">
      <c r="A17" s="3">
        <v>78</v>
      </c>
      <c r="B17" s="3">
        <v>22.609999999999893</v>
      </c>
      <c r="C17" s="3">
        <v>-0.23382292229708165</v>
      </c>
      <c r="D17" s="3">
        <v>-0.18804018625049115</v>
      </c>
    </row>
    <row r="18" spans="1:4" s="2" customFormat="1" x14ac:dyDescent="0.15">
      <c r="A18" s="3">
        <v>82</v>
      </c>
      <c r="B18" s="3">
        <v>20.836666666666595</v>
      </c>
      <c r="C18" s="3">
        <v>0.21065122000008507</v>
      </c>
      <c r="D18" s="3">
        <v>0.20693424122103196</v>
      </c>
    </row>
    <row r="19" spans="1:4" x14ac:dyDescent="0.15">
      <c r="A19" s="3">
        <v>85</v>
      </c>
      <c r="B19" s="3">
        <v>19.683999999999891</v>
      </c>
      <c r="C19" s="3">
        <v>-0.25021471831255671</v>
      </c>
      <c r="D19" s="3">
        <v>-0.22061195862571106</v>
      </c>
    </row>
    <row r="20" spans="1:4" x14ac:dyDescent="0.15">
      <c r="A20" s="3">
        <v>90</v>
      </c>
      <c r="B20" s="3">
        <v>18.176666666666591</v>
      </c>
      <c r="C20" s="3">
        <v>0.2607186785779646</v>
      </c>
      <c r="D20" s="3">
        <v>0.13667703937414127</v>
      </c>
    </row>
    <row r="21" spans="1:4" s="2" customFormat="1" ht="11.25" customHeight="1" x14ac:dyDescent="0.15">
      <c r="A21" s="3">
        <v>94</v>
      </c>
      <c r="B21" s="3">
        <v>15.627499999999891</v>
      </c>
      <c r="C21" s="3">
        <v>-0.23538404572712687</v>
      </c>
      <c r="D21" s="3">
        <v>-7.5650896587189764E-2</v>
      </c>
    </row>
    <row r="22" spans="1:4" x14ac:dyDescent="0.15">
      <c r="A22" s="3">
        <v>97</v>
      </c>
      <c r="B22" s="3">
        <v>14.629999999999896</v>
      </c>
      <c r="C22" s="3">
        <v>0.3005273260441183</v>
      </c>
      <c r="D22" s="3">
        <v>0.20482207850728051</v>
      </c>
    </row>
    <row r="23" spans="1:4" x14ac:dyDescent="0.15">
      <c r="A23" s="3">
        <v>101</v>
      </c>
      <c r="B23" s="3">
        <v>13.033999999999892</v>
      </c>
      <c r="C23" s="3">
        <v>-0.26772160249234978</v>
      </c>
      <c r="D23" s="3">
        <v>-0.18114786581614428</v>
      </c>
    </row>
    <row r="24" spans="1:4" x14ac:dyDescent="0.15">
      <c r="A24" s="3">
        <v>107</v>
      </c>
      <c r="B24" s="3">
        <v>11.437999999999896</v>
      </c>
      <c r="C24" s="3">
        <v>0.20518728799492672</v>
      </c>
      <c r="D24" s="3">
        <v>0.20059775307977759</v>
      </c>
    </row>
    <row r="25" spans="1:4" s="2" customFormat="1" x14ac:dyDescent="0.15">
      <c r="A25" s="3">
        <v>110</v>
      </c>
      <c r="B25" s="3">
        <v>10.639999999999894</v>
      </c>
      <c r="C25" s="3">
        <v>-0.27686532543975761</v>
      </c>
      <c r="D25" s="3">
        <v>-0.22894944302209841</v>
      </c>
    </row>
    <row r="26" spans="1:4" x14ac:dyDescent="0.15">
      <c r="A26" s="3">
        <v>116</v>
      </c>
      <c r="B26" s="3">
        <v>8.8666666666665961</v>
      </c>
      <c r="C26" s="3">
        <v>0.30822143437791272</v>
      </c>
      <c r="D26" s="3">
        <v>0.16791481424593921</v>
      </c>
    </row>
    <row r="27" spans="1:4" s="2" customFormat="1" x14ac:dyDescent="0.15">
      <c r="A27" s="3">
        <v>120</v>
      </c>
      <c r="B27" s="3">
        <v>7.9799999999999969</v>
      </c>
      <c r="C27" s="3">
        <v>-0.21631603811728858</v>
      </c>
      <c r="D27" s="3">
        <v>-0.23817625908743373</v>
      </c>
    </row>
    <row r="28" spans="1:4" s="3" customFormat="1" x14ac:dyDescent="0.15">
      <c r="A28" s="3">
        <v>126</v>
      </c>
      <c r="B28" s="3">
        <v>6.3839999999999932</v>
      </c>
      <c r="C28" s="3">
        <v>0.27298464838546294</v>
      </c>
      <c r="D28" s="3">
        <v>0.21538289207603781</v>
      </c>
    </row>
    <row r="29" spans="1:4" x14ac:dyDescent="0.15">
      <c r="A29" s="3">
        <v>132</v>
      </c>
      <c r="B29" s="3">
        <v>4.9399999999999906</v>
      </c>
      <c r="C29" s="3">
        <v>-0.27485816674398517</v>
      </c>
      <c r="D29" s="3">
        <v>-0.12578696942413231</v>
      </c>
    </row>
    <row r="30" spans="1:4" x14ac:dyDescent="0.15">
      <c r="A30" s="3">
        <v>140</v>
      </c>
      <c r="B30" s="3">
        <v>3.3249999999999957</v>
      </c>
      <c r="C30" s="3">
        <v>0.32951961831638704</v>
      </c>
      <c r="D30" s="3">
        <v>8.8986628626805675E-2</v>
      </c>
    </row>
    <row r="31" spans="1:4" s="2" customFormat="1" x14ac:dyDescent="0.15">
      <c r="A31" s="3">
        <v>146</v>
      </c>
      <c r="B31" s="3">
        <v>2.2972727272726914</v>
      </c>
      <c r="C31" s="3">
        <v>-0.23025464017126396</v>
      </c>
      <c r="D31" s="3">
        <v>-0.21494246923616767</v>
      </c>
    </row>
    <row r="32" spans="1:4" x14ac:dyDescent="0.15">
      <c r="A32" s="3">
        <v>154</v>
      </c>
      <c r="B32" s="3">
        <v>1.3299999999999912</v>
      </c>
      <c r="C32" s="3">
        <v>0.30186543184129994</v>
      </c>
      <c r="D32" s="3">
        <v>0.19037043888687577</v>
      </c>
    </row>
    <row r="33" spans="1:4" x14ac:dyDescent="0.15">
      <c r="A33" s="3">
        <v>163</v>
      </c>
      <c r="B33" s="3">
        <v>0</v>
      </c>
      <c r="C33" s="3">
        <v>-0.19825160985533649</v>
      </c>
      <c r="D33" s="3">
        <v>-0.25896438684909284</v>
      </c>
    </row>
    <row r="34" spans="1:4" s="2" customFormat="1" x14ac:dyDescent="0.15">
      <c r="A34"/>
      <c r="B34"/>
      <c r="C34"/>
      <c r="D34"/>
    </row>
    <row r="39" spans="1:4" s="2" customFormat="1" x14ac:dyDescent="0.15">
      <c r="A39"/>
      <c r="B39"/>
      <c r="C39"/>
      <c r="D39"/>
    </row>
    <row r="43" spans="1:4" s="2" customFormat="1" x14ac:dyDescent="0.15">
      <c r="A43"/>
      <c r="B43"/>
      <c r="C43"/>
      <c r="D43"/>
    </row>
    <row r="46" spans="1:4" s="2" customFormat="1" x14ac:dyDescent="0.15">
      <c r="A46"/>
      <c r="B46"/>
      <c r="C46"/>
      <c r="D46"/>
    </row>
    <row r="50" spans="1:4" s="2" customFormat="1" ht="12.75" customHeight="1" x14ac:dyDescent="0.15">
      <c r="A50"/>
      <c r="B50"/>
      <c r="C50"/>
      <c r="D50"/>
    </row>
    <row r="56" spans="1:4" s="2" customFormat="1" x14ac:dyDescent="0.15">
      <c r="A56"/>
      <c r="B56"/>
      <c r="C56"/>
      <c r="D56"/>
    </row>
    <row r="59" spans="1:4" s="2" customFormat="1" x14ac:dyDescent="0.15">
      <c r="A59"/>
      <c r="B59"/>
      <c r="C59"/>
      <c r="D59"/>
    </row>
    <row r="65" spans="1:4" s="2" customFormat="1" x14ac:dyDescent="0.15">
      <c r="A65"/>
      <c r="B65"/>
      <c r="C65"/>
      <c r="D65"/>
    </row>
    <row r="69" spans="1:4" s="2" customFormat="1" x14ac:dyDescent="0.15">
      <c r="A69"/>
      <c r="B69"/>
      <c r="C69"/>
      <c r="D69"/>
    </row>
    <row r="75" spans="1:4" s="2" customFormat="1" x14ac:dyDescent="0.15">
      <c r="A75"/>
      <c r="B75"/>
      <c r="C75"/>
      <c r="D75"/>
    </row>
    <row r="81" spans="1:4" s="2" customFormat="1" x14ac:dyDescent="0.15">
      <c r="A81"/>
      <c r="B81"/>
      <c r="C81"/>
      <c r="D81"/>
    </row>
    <row r="91" spans="1:4" s="2" customFormat="1" x14ac:dyDescent="0.15">
      <c r="A91"/>
      <c r="B91"/>
      <c r="C91"/>
      <c r="D91"/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3"/>
  <sheetViews>
    <sheetView workbookViewId="0">
      <selection activeCell="B2" sqref="B2:D33"/>
    </sheetView>
  </sheetViews>
  <sheetFormatPr defaultRowHeight="13.5" x14ac:dyDescent="0.15"/>
  <cols>
    <col min="2" max="4" width="9.875" bestFit="1" customWidth="1"/>
  </cols>
  <sheetData>
    <row r="2" spans="1:4" x14ac:dyDescent="0.15">
      <c r="A2">
        <v>1</v>
      </c>
      <c r="B2" s="25">
        <v>0.5001170416966364</v>
      </c>
      <c r="C2" s="25">
        <v>0.54582731181682476</v>
      </c>
      <c r="D2" s="25">
        <v>0.9162550698167915</v>
      </c>
    </row>
    <row r="3" spans="1:4" x14ac:dyDescent="0.15">
      <c r="A3">
        <v>2</v>
      </c>
      <c r="B3" s="25">
        <v>0.53212007201256384</v>
      </c>
      <c r="C3" s="25">
        <v>0.46300830014604388</v>
      </c>
      <c r="D3" s="26">
        <v>1.1492668097844476</v>
      </c>
    </row>
    <row r="4" spans="1:4" x14ac:dyDescent="0.15">
      <c r="A4">
        <v>3</v>
      </c>
      <c r="B4" s="25">
        <v>0.55977425848765106</v>
      </c>
      <c r="C4" s="25">
        <v>0.45633831262893398</v>
      </c>
      <c r="D4" s="26">
        <v>1.2266650487065827</v>
      </c>
    </row>
    <row r="5" spans="1:4" x14ac:dyDescent="0.15">
      <c r="A5">
        <v>4</v>
      </c>
      <c r="B5" s="25">
        <v>0.60437778506037221</v>
      </c>
      <c r="C5" s="25">
        <v>0.44833432760840208</v>
      </c>
      <c r="D5" s="26">
        <v>1.3480515495754464</v>
      </c>
    </row>
    <row r="6" spans="1:4" x14ac:dyDescent="0.15">
      <c r="A6">
        <v>5</v>
      </c>
      <c r="B6" s="25">
        <v>0.5478428151294481</v>
      </c>
      <c r="C6" s="25">
        <v>0.52070369216904422</v>
      </c>
      <c r="D6" s="26">
        <v>1.0521200893493823</v>
      </c>
    </row>
    <row r="7" spans="1:4" x14ac:dyDescent="0.15">
      <c r="A7">
        <v>6</v>
      </c>
      <c r="B7" s="25">
        <v>0.48930068650275149</v>
      </c>
      <c r="C7" s="25">
        <v>0.50914238047272042</v>
      </c>
      <c r="D7" s="25">
        <v>0.96102918411241545</v>
      </c>
    </row>
    <row r="8" spans="1:4" x14ac:dyDescent="0.15">
      <c r="A8">
        <v>7</v>
      </c>
      <c r="B8" s="25">
        <v>0.52453747249520133</v>
      </c>
      <c r="C8" s="25">
        <v>0.44310950405333271</v>
      </c>
      <c r="D8" s="26">
        <v>1.1837648881303795</v>
      </c>
    </row>
    <row r="9" spans="1:4" x14ac:dyDescent="0.15">
      <c r="A9">
        <v>8</v>
      </c>
      <c r="B9" s="25">
        <v>0.58508675981767033</v>
      </c>
      <c r="C9" s="25">
        <v>0.43388268798799745</v>
      </c>
      <c r="D9" s="26">
        <v>1.3484906773552938</v>
      </c>
    </row>
    <row r="10" spans="1:4" x14ac:dyDescent="0.15">
      <c r="A10">
        <v>9</v>
      </c>
      <c r="B10" s="25">
        <v>0.48205261343468431</v>
      </c>
      <c r="C10" s="25">
        <v>0.48513042541112494</v>
      </c>
      <c r="D10" s="25">
        <v>0.99365570202315734</v>
      </c>
    </row>
    <row r="11" spans="1:4" x14ac:dyDescent="0.15">
      <c r="A11">
        <v>10</v>
      </c>
      <c r="B11" s="25">
        <v>0.47290889048727647</v>
      </c>
      <c r="C11" s="25">
        <v>0.43732884820517082</v>
      </c>
      <c r="D11" s="26">
        <v>1.0813576383724255</v>
      </c>
    </row>
    <row r="12" spans="1:4" x14ac:dyDescent="0.15">
      <c r="A12">
        <v>11</v>
      </c>
      <c r="B12" s="25">
        <v>0.56824892853646802</v>
      </c>
      <c r="C12" s="25">
        <v>0.3859699443234248</v>
      </c>
      <c r="D12" s="26">
        <v>1.4722621201310482</v>
      </c>
    </row>
    <row r="13" spans="1:4" x14ac:dyDescent="0.15">
      <c r="A13">
        <v>12</v>
      </c>
      <c r="B13" s="25">
        <v>0.53591137177124515</v>
      </c>
      <c r="C13" s="25">
        <v>0.42632336880193955</v>
      </c>
      <c r="D13" s="26">
        <v>1.2570537084966078</v>
      </c>
    </row>
    <row r="14" spans="1:4" x14ac:dyDescent="0.15">
      <c r="A14">
        <v>13</v>
      </c>
      <c r="B14" s="25">
        <v>0.4961027243050915</v>
      </c>
      <c r="C14" s="25">
        <v>0.40064391686106648</v>
      </c>
      <c r="D14" s="26">
        <v>1.2382634639555199</v>
      </c>
    </row>
    <row r="15" spans="1:4" x14ac:dyDescent="0.15">
      <c r="A15">
        <v>14</v>
      </c>
      <c r="B15" s="25">
        <v>0.51093339689052131</v>
      </c>
      <c r="C15" s="25">
        <v>0.39975458519211854</v>
      </c>
      <c r="D15" s="26">
        <v>1.2781176647291519</v>
      </c>
    </row>
    <row r="16" spans="1:4" x14ac:dyDescent="0.15">
      <c r="A16">
        <v>15</v>
      </c>
      <c r="B16" s="25">
        <v>0.46086593831264178</v>
      </c>
      <c r="C16" s="25">
        <v>0.42754619984674302</v>
      </c>
      <c r="D16" s="26">
        <v>1.0779324865426063</v>
      </c>
    </row>
    <row r="17" spans="1:4" x14ac:dyDescent="0.15">
      <c r="A17">
        <v>16</v>
      </c>
      <c r="B17" s="25">
        <v>0.44447414229716675</v>
      </c>
      <c r="C17" s="25">
        <v>0.39497442747152312</v>
      </c>
      <c r="D17" s="26">
        <v>1.1253238472741693</v>
      </c>
    </row>
    <row r="18" spans="1:4" x14ac:dyDescent="0.15">
      <c r="A18">
        <v>17</v>
      </c>
      <c r="B18" s="25">
        <v>0.46432271162202765</v>
      </c>
      <c r="C18" s="25">
        <v>0.373963966792627</v>
      </c>
      <c r="D18" s="26">
        <v>1.2416242014020216</v>
      </c>
    </row>
    <row r="19" spans="1:4" x14ac:dyDescent="0.15">
      <c r="A19">
        <v>18</v>
      </c>
      <c r="B19" s="25">
        <v>0.51427866138347533</v>
      </c>
      <c r="C19" s="25">
        <v>0.35539916820333783</v>
      </c>
      <c r="D19" s="26">
        <v>1.4470452026754219</v>
      </c>
    </row>
    <row r="20" spans="1:4" x14ac:dyDescent="0.15">
      <c r="A20">
        <v>19</v>
      </c>
      <c r="B20" s="25">
        <v>0.54795432394587995</v>
      </c>
      <c r="C20" s="25">
        <v>0.26479850442926206</v>
      </c>
      <c r="D20" s="26">
        <v>2.0693255995796598</v>
      </c>
    </row>
    <row r="21" spans="1:4" x14ac:dyDescent="0.15">
      <c r="A21">
        <v>20</v>
      </c>
      <c r="B21" s="25">
        <v>0.4473733715243936</v>
      </c>
      <c r="C21" s="25">
        <v>0.27647098258420433</v>
      </c>
      <c r="D21" s="26">
        <v>1.6181566952985302</v>
      </c>
    </row>
    <row r="22" spans="1:4" x14ac:dyDescent="0.15">
      <c r="A22">
        <v>21</v>
      </c>
      <c r="B22" s="25">
        <v>0.33631059035831784</v>
      </c>
      <c r="C22" s="25">
        <v>0.34294852483806609</v>
      </c>
      <c r="D22" s="25">
        <v>0.98064451659944429</v>
      </c>
    </row>
    <row r="23" spans="1:4" x14ac:dyDescent="0.15">
      <c r="A23">
        <v>22</v>
      </c>
      <c r="B23" s="25">
        <v>0.2973940134236186</v>
      </c>
      <c r="C23" s="25">
        <v>0.36529298302038415</v>
      </c>
      <c r="D23" s="25">
        <v>0.81412462666172636</v>
      </c>
    </row>
    <row r="24" spans="1:4" x14ac:dyDescent="0.15">
      <c r="A24">
        <v>23</v>
      </c>
      <c r="B24" s="25">
        <v>0.27408867078937171</v>
      </c>
      <c r="C24" s="25">
        <v>0.3202705672798925</v>
      </c>
      <c r="D24" s="25">
        <v>0.85580349489261287</v>
      </c>
    </row>
    <row r="25" spans="1:4" x14ac:dyDescent="0.15">
      <c r="A25">
        <v>24</v>
      </c>
      <c r="B25" s="25">
        <v>0.26561400074055475</v>
      </c>
      <c r="C25" s="25">
        <v>0.32382789395568445</v>
      </c>
      <c r="D25" s="25">
        <v>0.82023199884350839</v>
      </c>
    </row>
    <row r="26" spans="1:4" x14ac:dyDescent="0.15">
      <c r="A26">
        <v>25</v>
      </c>
      <c r="B26" s="25">
        <v>0.33954434603484007</v>
      </c>
      <c r="C26" s="25">
        <v>0.36595998177209516</v>
      </c>
      <c r="D26" s="25">
        <v>0.92781823955356502</v>
      </c>
    </row>
    <row r="27" spans="1:4" x14ac:dyDescent="0.15">
      <c r="A27">
        <v>26</v>
      </c>
      <c r="B27" s="25">
        <v>0.38113713456390264</v>
      </c>
      <c r="C27" s="25">
        <v>0.30137226931474786</v>
      </c>
      <c r="D27" s="26">
        <v>1.2646722123124399</v>
      </c>
    </row>
    <row r="28" spans="1:4" x14ac:dyDescent="0.15">
      <c r="A28">
        <v>27</v>
      </c>
      <c r="B28" s="25">
        <v>0.32047633842500178</v>
      </c>
      <c r="C28" s="25">
        <v>0.16508219104846941</v>
      </c>
      <c r="D28" s="26">
        <v>1.9413138170119602</v>
      </c>
    </row>
    <row r="29" spans="1:4" x14ac:dyDescent="0.15">
      <c r="A29">
        <v>28</v>
      </c>
      <c r="B29" s="25">
        <v>0.24587694023212558</v>
      </c>
      <c r="C29" s="25">
        <v>0.11450145237705286</v>
      </c>
      <c r="D29" s="26">
        <v>2.1473696195787433</v>
      </c>
    </row>
    <row r="30" spans="1:4" x14ac:dyDescent="0.15">
      <c r="A30">
        <v>29</v>
      </c>
      <c r="B30" s="25">
        <v>0.32939704373954604</v>
      </c>
      <c r="C30" s="25">
        <v>0.11505728467014535</v>
      </c>
      <c r="D30" s="26">
        <v>2.8628960320407839</v>
      </c>
    </row>
    <row r="31" spans="1:4" x14ac:dyDescent="0.15">
      <c r="A31">
        <v>30</v>
      </c>
      <c r="B31" s="25">
        <v>0.29092650207057402</v>
      </c>
      <c r="C31" s="25">
        <v>0.11650244863218583</v>
      </c>
      <c r="D31" s="26">
        <v>2.4971707074506977</v>
      </c>
    </row>
    <row r="32" spans="1:4" x14ac:dyDescent="0.15">
      <c r="A32">
        <v>31</v>
      </c>
      <c r="B32" s="25">
        <v>0.12756608599798264</v>
      </c>
      <c r="C32" s="25">
        <v>0.18053432879644063</v>
      </c>
      <c r="D32" s="25">
        <v>0.70660293168851163</v>
      </c>
    </row>
    <row r="33" spans="1:4" x14ac:dyDescent="0.15">
      <c r="A33">
        <v>32</v>
      </c>
      <c r="B33" s="25">
        <v>0.12466685677075574</v>
      </c>
      <c r="C33" s="25">
        <v>0.1926514727858569</v>
      </c>
      <c r="D33" s="25">
        <v>0.64711084201951607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弱</vt:lpstr>
      <vt:lpstr>強</vt:lpstr>
      <vt:lpstr>Sheet2</vt:lpstr>
      <vt:lpstr>Sheet3</vt:lpstr>
      <vt:lpstr>貼り付け用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2021-01-28T16:41:42Z</dcterms:modified>
</cp:coreProperties>
</file>