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3"/>
  </bookViews>
  <sheets>
    <sheet name="Sheet1" sheetId="1" r:id="rId1"/>
    <sheet name="弱" sheetId="2" r:id="rId2"/>
    <sheet name="強" sheetId="3" r:id="rId3"/>
    <sheet name="Sheet2" sheetId="4" r:id="rId4"/>
    <sheet name="貼り付け用" sheetId="5" r:id="rId5"/>
  </sheets>
  <definedNames>
    <definedName name="_xlnm._FilterDatabase" localSheetId="3" hidden="1">Sheet2!$A$2:$I$2</definedName>
    <definedName name="_xlnm._FilterDatabase" localSheetId="2" hidden="1">強!$A$1:$J$131</definedName>
    <definedName name="_xlnm._FilterDatabase" localSheetId="1" hidden="1">弱!$A$1:$J$131</definedName>
  </definedNames>
  <calcPr calcId="152511"/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" i="4"/>
  <c r="J41" i="4" l="1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40" i="4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" i="4"/>
  <c r="D4" i="4"/>
  <c r="D5" i="4"/>
  <c r="D6" i="4"/>
  <c r="I6" i="4" s="1"/>
  <c r="D7" i="4"/>
  <c r="I7" i="4" s="1"/>
  <c r="D8" i="4"/>
  <c r="D9" i="4"/>
  <c r="D10" i="4"/>
  <c r="I10" i="4" s="1"/>
  <c r="D11" i="4"/>
  <c r="I11" i="4" s="1"/>
  <c r="D12" i="4"/>
  <c r="D13" i="4"/>
  <c r="D14" i="4"/>
  <c r="I14" i="4" s="1"/>
  <c r="D15" i="4"/>
  <c r="I15" i="4" s="1"/>
  <c r="D16" i="4"/>
  <c r="D17" i="4"/>
  <c r="D18" i="4"/>
  <c r="I18" i="4" s="1"/>
  <c r="D19" i="4"/>
  <c r="I19" i="4" s="1"/>
  <c r="D20" i="4"/>
  <c r="D21" i="4"/>
  <c r="D22" i="4"/>
  <c r="I22" i="4" s="1"/>
  <c r="D23" i="4"/>
  <c r="I23" i="4" s="1"/>
  <c r="D24" i="4"/>
  <c r="D25" i="4"/>
  <c r="D26" i="4"/>
  <c r="I26" i="4" s="1"/>
  <c r="D27" i="4"/>
  <c r="I27" i="4" s="1"/>
  <c r="D28" i="4"/>
  <c r="D29" i="4"/>
  <c r="D30" i="4"/>
  <c r="I30" i="4" s="1"/>
  <c r="D31" i="4"/>
  <c r="I31" i="4" s="1"/>
  <c r="D32" i="4"/>
  <c r="D33" i="4"/>
  <c r="D34" i="4"/>
  <c r="I34" i="4" s="1"/>
  <c r="D3" i="4"/>
  <c r="I3" i="4" s="1"/>
  <c r="I33" i="4"/>
  <c r="I32" i="4"/>
  <c r="I29" i="4"/>
  <c r="I28" i="4"/>
  <c r="I25" i="4"/>
  <c r="I24" i="4"/>
  <c r="I21" i="4"/>
  <c r="I20" i="4"/>
  <c r="I17" i="4"/>
  <c r="I16" i="4"/>
  <c r="I13" i="4"/>
  <c r="I12" i="4"/>
  <c r="I9" i="4"/>
  <c r="I8" i="4"/>
  <c r="I5" i="4"/>
  <c r="I4" i="4"/>
  <c r="I36" i="4" l="1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" i="2"/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F3" i="3" l="1"/>
  <c r="F2" i="3"/>
  <c r="F1" i="3"/>
  <c r="E3" i="2"/>
  <c r="E2" i="2"/>
  <c r="E1" i="2"/>
  <c r="G2" i="3" l="1"/>
  <c r="I2" i="3" s="1"/>
  <c r="G6" i="3"/>
  <c r="I6" i="3" s="1"/>
  <c r="G10" i="3"/>
  <c r="I10" i="3" s="1"/>
  <c r="G14" i="3"/>
  <c r="I14" i="3" s="1"/>
  <c r="G18" i="3"/>
  <c r="I18" i="3" s="1"/>
  <c r="G22" i="3"/>
  <c r="I22" i="3" s="1"/>
  <c r="G26" i="3"/>
  <c r="I26" i="3" s="1"/>
  <c r="G30" i="3"/>
  <c r="I30" i="3" s="1"/>
  <c r="G34" i="3"/>
  <c r="I34" i="3" s="1"/>
  <c r="G38" i="3"/>
  <c r="I38" i="3" s="1"/>
  <c r="G42" i="3"/>
  <c r="I42" i="3" s="1"/>
  <c r="G46" i="3"/>
  <c r="I46" i="3" s="1"/>
  <c r="G50" i="3"/>
  <c r="I50" i="3" s="1"/>
  <c r="G54" i="3"/>
  <c r="I54" i="3" s="1"/>
  <c r="G58" i="3"/>
  <c r="I58" i="3" s="1"/>
  <c r="G62" i="3"/>
  <c r="I62" i="3" s="1"/>
  <c r="G66" i="3"/>
  <c r="I66" i="3" s="1"/>
  <c r="G70" i="3"/>
  <c r="I70" i="3" s="1"/>
  <c r="G74" i="3"/>
  <c r="I74" i="3" s="1"/>
  <c r="G78" i="3"/>
  <c r="I78" i="3" s="1"/>
  <c r="G82" i="3"/>
  <c r="I82" i="3" s="1"/>
  <c r="G86" i="3"/>
  <c r="I86" i="3" s="1"/>
  <c r="G90" i="3"/>
  <c r="I90" i="3" s="1"/>
  <c r="G94" i="3"/>
  <c r="I94" i="3" s="1"/>
  <c r="G98" i="3"/>
  <c r="I98" i="3" s="1"/>
  <c r="G102" i="3"/>
  <c r="I102" i="3" s="1"/>
  <c r="G106" i="3"/>
  <c r="I106" i="3" s="1"/>
  <c r="G110" i="3"/>
  <c r="I110" i="3" s="1"/>
  <c r="G3" i="3"/>
  <c r="I3" i="3" s="1"/>
  <c r="G7" i="3"/>
  <c r="I7" i="3" s="1"/>
  <c r="G11" i="3"/>
  <c r="I11" i="3" s="1"/>
  <c r="G15" i="3"/>
  <c r="I15" i="3" s="1"/>
  <c r="G19" i="3"/>
  <c r="I19" i="3" s="1"/>
  <c r="G23" i="3"/>
  <c r="I23" i="3" s="1"/>
  <c r="G27" i="3"/>
  <c r="I27" i="3" s="1"/>
  <c r="G31" i="3"/>
  <c r="I31" i="3" s="1"/>
  <c r="G35" i="3"/>
  <c r="I35" i="3" s="1"/>
  <c r="G39" i="3"/>
  <c r="I39" i="3" s="1"/>
  <c r="G43" i="3"/>
  <c r="I43" i="3" s="1"/>
  <c r="G47" i="3"/>
  <c r="I47" i="3" s="1"/>
  <c r="G51" i="3"/>
  <c r="I51" i="3" s="1"/>
  <c r="G55" i="3"/>
  <c r="I55" i="3" s="1"/>
  <c r="G59" i="3"/>
  <c r="I59" i="3" s="1"/>
  <c r="G63" i="3"/>
  <c r="I63" i="3" s="1"/>
  <c r="G67" i="3"/>
  <c r="I67" i="3" s="1"/>
  <c r="G71" i="3"/>
  <c r="I71" i="3" s="1"/>
  <c r="G75" i="3"/>
  <c r="I75" i="3" s="1"/>
  <c r="G79" i="3"/>
  <c r="I79" i="3" s="1"/>
  <c r="G83" i="3"/>
  <c r="I83" i="3" s="1"/>
  <c r="G87" i="3"/>
  <c r="I87" i="3" s="1"/>
  <c r="G91" i="3"/>
  <c r="I91" i="3" s="1"/>
  <c r="G95" i="3"/>
  <c r="I95" i="3" s="1"/>
  <c r="G99" i="3"/>
  <c r="I99" i="3" s="1"/>
  <c r="G103" i="3"/>
  <c r="I103" i="3" s="1"/>
  <c r="G107" i="3"/>
  <c r="I107" i="3" s="1"/>
  <c r="G111" i="3"/>
  <c r="I111" i="3" s="1"/>
  <c r="G8" i="3"/>
  <c r="I8" i="3" s="1"/>
  <c r="G16" i="3"/>
  <c r="I16" i="3" s="1"/>
  <c r="G24" i="3"/>
  <c r="I24" i="3" s="1"/>
  <c r="G32" i="3"/>
  <c r="I32" i="3" s="1"/>
  <c r="G40" i="3"/>
  <c r="I40" i="3" s="1"/>
  <c r="G48" i="3"/>
  <c r="I48" i="3" s="1"/>
  <c r="G56" i="3"/>
  <c r="I56" i="3" s="1"/>
  <c r="G64" i="3"/>
  <c r="I64" i="3" s="1"/>
  <c r="G72" i="3"/>
  <c r="I72" i="3" s="1"/>
  <c r="G80" i="3"/>
  <c r="I80" i="3" s="1"/>
  <c r="G88" i="3"/>
  <c r="I88" i="3" s="1"/>
  <c r="G96" i="3"/>
  <c r="I96" i="3" s="1"/>
  <c r="G104" i="3"/>
  <c r="I104" i="3" s="1"/>
  <c r="G112" i="3"/>
  <c r="I112" i="3" s="1"/>
  <c r="G116" i="3"/>
  <c r="I116" i="3" s="1"/>
  <c r="G120" i="3"/>
  <c r="I120" i="3" s="1"/>
  <c r="G124" i="3"/>
  <c r="I124" i="3" s="1"/>
  <c r="G128" i="3"/>
  <c r="I128" i="3" s="1"/>
  <c r="G21" i="3"/>
  <c r="I21" i="3" s="1"/>
  <c r="G53" i="3"/>
  <c r="I53" i="3" s="1"/>
  <c r="G77" i="3"/>
  <c r="I77" i="3" s="1"/>
  <c r="G101" i="3"/>
  <c r="I101" i="3" s="1"/>
  <c r="G115" i="3"/>
  <c r="I115" i="3" s="1"/>
  <c r="G123" i="3"/>
  <c r="I123" i="3" s="1"/>
  <c r="G131" i="3"/>
  <c r="I131" i="3" s="1"/>
  <c r="G1" i="3"/>
  <c r="I1" i="3" s="1"/>
  <c r="G9" i="3"/>
  <c r="I9" i="3" s="1"/>
  <c r="G17" i="3"/>
  <c r="I17" i="3" s="1"/>
  <c r="G25" i="3"/>
  <c r="I25" i="3" s="1"/>
  <c r="G33" i="3"/>
  <c r="I33" i="3" s="1"/>
  <c r="G41" i="3"/>
  <c r="I41" i="3" s="1"/>
  <c r="G49" i="3"/>
  <c r="I49" i="3" s="1"/>
  <c r="G57" i="3"/>
  <c r="I57" i="3" s="1"/>
  <c r="G65" i="3"/>
  <c r="I65" i="3" s="1"/>
  <c r="G73" i="3"/>
  <c r="I73" i="3" s="1"/>
  <c r="G81" i="3"/>
  <c r="I81" i="3" s="1"/>
  <c r="G89" i="3"/>
  <c r="I89" i="3" s="1"/>
  <c r="G97" i="3"/>
  <c r="I97" i="3" s="1"/>
  <c r="G105" i="3"/>
  <c r="I105" i="3" s="1"/>
  <c r="G113" i="3"/>
  <c r="I113" i="3" s="1"/>
  <c r="G117" i="3"/>
  <c r="I117" i="3" s="1"/>
  <c r="G121" i="3"/>
  <c r="I121" i="3" s="1"/>
  <c r="G125" i="3"/>
  <c r="I125" i="3" s="1"/>
  <c r="G129" i="3"/>
  <c r="I129" i="3" s="1"/>
  <c r="G5" i="3"/>
  <c r="I5" i="3" s="1"/>
  <c r="G13" i="3"/>
  <c r="I13" i="3" s="1"/>
  <c r="G29" i="3"/>
  <c r="I29" i="3" s="1"/>
  <c r="G45" i="3"/>
  <c r="I45" i="3" s="1"/>
  <c r="G69" i="3"/>
  <c r="I69" i="3" s="1"/>
  <c r="G93" i="3"/>
  <c r="I93" i="3" s="1"/>
  <c r="G119" i="3"/>
  <c r="I119" i="3" s="1"/>
  <c r="G4" i="3"/>
  <c r="I4" i="3" s="1"/>
  <c r="G12" i="3"/>
  <c r="I12" i="3" s="1"/>
  <c r="G20" i="3"/>
  <c r="I20" i="3" s="1"/>
  <c r="G28" i="3"/>
  <c r="I28" i="3" s="1"/>
  <c r="G36" i="3"/>
  <c r="I36" i="3" s="1"/>
  <c r="G44" i="3"/>
  <c r="I44" i="3" s="1"/>
  <c r="G52" i="3"/>
  <c r="I52" i="3" s="1"/>
  <c r="G60" i="3"/>
  <c r="I60" i="3" s="1"/>
  <c r="G68" i="3"/>
  <c r="I68" i="3" s="1"/>
  <c r="G76" i="3"/>
  <c r="I76" i="3" s="1"/>
  <c r="G84" i="3"/>
  <c r="I84" i="3" s="1"/>
  <c r="G92" i="3"/>
  <c r="I92" i="3" s="1"/>
  <c r="G100" i="3"/>
  <c r="I100" i="3" s="1"/>
  <c r="G108" i="3"/>
  <c r="I108" i="3" s="1"/>
  <c r="G114" i="3"/>
  <c r="I114" i="3" s="1"/>
  <c r="G118" i="3"/>
  <c r="I118" i="3" s="1"/>
  <c r="G122" i="3"/>
  <c r="I122" i="3" s="1"/>
  <c r="G126" i="3"/>
  <c r="I126" i="3" s="1"/>
  <c r="G130" i="3"/>
  <c r="I130" i="3" s="1"/>
  <c r="G37" i="3"/>
  <c r="I37" i="3" s="1"/>
  <c r="G61" i="3"/>
  <c r="I61" i="3" s="1"/>
  <c r="G85" i="3"/>
  <c r="I85" i="3" s="1"/>
  <c r="G109" i="3"/>
  <c r="I109" i="3" s="1"/>
  <c r="G127" i="3"/>
  <c r="I127" i="3" s="1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3" i="2"/>
  <c r="H3" i="2" s="1"/>
  <c r="F7" i="2"/>
  <c r="H7" i="2" s="1"/>
  <c r="F11" i="2"/>
  <c r="H11" i="2" s="1"/>
  <c r="F4" i="2"/>
  <c r="H4" i="2" s="1"/>
  <c r="F8" i="2"/>
  <c r="H8" i="2" s="1"/>
  <c r="F12" i="2"/>
  <c r="H12" i="2" s="1"/>
  <c r="F9" i="2"/>
  <c r="H9" i="2" s="1"/>
  <c r="F17" i="2"/>
  <c r="H17" i="2" s="1"/>
  <c r="F23" i="2"/>
  <c r="H23" i="2" s="1"/>
  <c r="F27" i="2"/>
  <c r="H27" i="2" s="1"/>
  <c r="F31" i="2"/>
  <c r="H31" i="2" s="1"/>
  <c r="F35" i="2"/>
  <c r="H35" i="2" s="1"/>
  <c r="F39" i="2"/>
  <c r="H39" i="2" s="1"/>
  <c r="F43" i="2"/>
  <c r="H43" i="2" s="1"/>
  <c r="F47" i="2"/>
  <c r="H47" i="2" s="1"/>
  <c r="F51" i="2"/>
  <c r="H51" i="2" s="1"/>
  <c r="F55" i="2"/>
  <c r="H55" i="2" s="1"/>
  <c r="F59" i="2"/>
  <c r="H59" i="2" s="1"/>
  <c r="F63" i="2"/>
  <c r="H63" i="2" s="1"/>
  <c r="F67" i="2"/>
  <c r="H67" i="2" s="1"/>
  <c r="F71" i="2"/>
  <c r="H71" i="2" s="1"/>
  <c r="F75" i="2"/>
  <c r="H75" i="2" s="1"/>
  <c r="F79" i="2"/>
  <c r="H79" i="2" s="1"/>
  <c r="F83" i="2"/>
  <c r="H83" i="2" s="1"/>
  <c r="F87" i="2"/>
  <c r="H87" i="2" s="1"/>
  <c r="F91" i="2"/>
  <c r="H91" i="2" s="1"/>
  <c r="F95" i="2"/>
  <c r="H95" i="2" s="1"/>
  <c r="F99" i="2"/>
  <c r="H99" i="2" s="1"/>
  <c r="F103" i="2"/>
  <c r="H103" i="2" s="1"/>
  <c r="F107" i="2"/>
  <c r="H107" i="2" s="1"/>
  <c r="F111" i="2"/>
  <c r="H111" i="2" s="1"/>
  <c r="F115" i="2"/>
  <c r="H115" i="2" s="1"/>
  <c r="F119" i="2"/>
  <c r="H119" i="2" s="1"/>
  <c r="F123" i="2"/>
  <c r="H123" i="2" s="1"/>
  <c r="F127" i="2"/>
  <c r="H127" i="2" s="1"/>
  <c r="F131" i="2"/>
  <c r="H131" i="2" s="1"/>
  <c r="F93" i="2"/>
  <c r="H93" i="2" s="1"/>
  <c r="F105" i="2"/>
  <c r="H105" i="2" s="1"/>
  <c r="F109" i="2"/>
  <c r="H109" i="2" s="1"/>
  <c r="F121" i="2"/>
  <c r="H121" i="2" s="1"/>
  <c r="F5" i="2"/>
  <c r="H5" i="2" s="1"/>
  <c r="F21" i="2"/>
  <c r="H21" i="2" s="1"/>
  <c r="F34" i="2"/>
  <c r="H34" i="2" s="1"/>
  <c r="F46" i="2"/>
  <c r="H46" i="2" s="1"/>
  <c r="F58" i="2"/>
  <c r="H58" i="2" s="1"/>
  <c r="F66" i="2"/>
  <c r="H66" i="2" s="1"/>
  <c r="F78" i="2"/>
  <c r="H78" i="2" s="1"/>
  <c r="F86" i="2"/>
  <c r="H86" i="2" s="1"/>
  <c r="F98" i="2"/>
  <c r="H98" i="2" s="1"/>
  <c r="F110" i="2"/>
  <c r="H110" i="2" s="1"/>
  <c r="F114" i="2"/>
  <c r="H114" i="2" s="1"/>
  <c r="F126" i="2"/>
  <c r="H126" i="2" s="1"/>
  <c r="F13" i="2"/>
  <c r="H13" i="2" s="1"/>
  <c r="F19" i="2"/>
  <c r="H19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97" i="2"/>
  <c r="H97" i="2" s="1"/>
  <c r="F117" i="2"/>
  <c r="H117" i="2" s="1"/>
  <c r="F125" i="2"/>
  <c r="H125" i="2" s="1"/>
  <c r="F26" i="2"/>
  <c r="H26" i="2" s="1"/>
  <c r="F42" i="2"/>
  <c r="H42" i="2" s="1"/>
  <c r="F54" i="2"/>
  <c r="H54" i="2" s="1"/>
  <c r="F70" i="2"/>
  <c r="H70" i="2" s="1"/>
  <c r="F82" i="2"/>
  <c r="H82" i="2" s="1"/>
  <c r="F94" i="2"/>
  <c r="H94" i="2" s="1"/>
  <c r="F106" i="2"/>
  <c r="H106" i="2" s="1"/>
  <c r="F118" i="2"/>
  <c r="H118" i="2" s="1"/>
  <c r="F130" i="2"/>
  <c r="H130" i="2" s="1"/>
  <c r="F1" i="2"/>
  <c r="H1" i="2" s="1"/>
  <c r="F15" i="2"/>
  <c r="H15" i="2" s="1"/>
  <c r="F20" i="2"/>
  <c r="H20" i="2" s="1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49" i="2"/>
  <c r="H49" i="2" s="1"/>
  <c r="F53" i="2"/>
  <c r="H53" i="2" s="1"/>
  <c r="F57" i="2"/>
  <c r="H57" i="2" s="1"/>
  <c r="F61" i="2"/>
  <c r="H61" i="2" s="1"/>
  <c r="F65" i="2"/>
  <c r="H65" i="2" s="1"/>
  <c r="F69" i="2"/>
  <c r="H69" i="2" s="1"/>
  <c r="F73" i="2"/>
  <c r="H73" i="2" s="1"/>
  <c r="F77" i="2"/>
  <c r="H77" i="2" s="1"/>
  <c r="F81" i="2"/>
  <c r="H81" i="2" s="1"/>
  <c r="F85" i="2"/>
  <c r="H85" i="2" s="1"/>
  <c r="F89" i="2"/>
  <c r="H89" i="2" s="1"/>
  <c r="F101" i="2"/>
  <c r="H101" i="2" s="1"/>
  <c r="F113" i="2"/>
  <c r="H113" i="2" s="1"/>
  <c r="F129" i="2"/>
  <c r="H129" i="2" s="1"/>
  <c r="F16" i="2"/>
  <c r="H16" i="2" s="1"/>
  <c r="F30" i="2"/>
  <c r="H30" i="2" s="1"/>
  <c r="F38" i="2"/>
  <c r="H38" i="2" s="1"/>
  <c r="F50" i="2"/>
  <c r="H50" i="2" s="1"/>
  <c r="F62" i="2"/>
  <c r="H62" i="2" s="1"/>
  <c r="F74" i="2"/>
  <c r="H74" i="2" s="1"/>
  <c r="F90" i="2"/>
  <c r="H90" i="2" s="1"/>
  <c r="F102" i="2"/>
  <c r="H102" i="2" s="1"/>
  <c r="F122" i="2"/>
  <c r="H122" i="2" s="1"/>
  <c r="E4" i="2"/>
  <c r="E5" i="2" s="1"/>
  <c r="F4" i="3"/>
  <c r="F5" i="3" s="1"/>
  <c r="I1" i="2" l="1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6" i="2"/>
  <c r="I10" i="2"/>
  <c r="I3" i="2"/>
  <c r="I11" i="2"/>
  <c r="I16" i="2"/>
  <c r="I22" i="2"/>
  <c r="I27" i="2"/>
  <c r="I32" i="2"/>
  <c r="I38" i="2"/>
  <c r="I43" i="2"/>
  <c r="I48" i="2"/>
  <c r="I54" i="2"/>
  <c r="I59" i="2"/>
  <c r="I64" i="2"/>
  <c r="I70" i="2"/>
  <c r="I75" i="2"/>
  <c r="I80" i="2"/>
  <c r="I86" i="2"/>
  <c r="I91" i="2"/>
  <c r="I96" i="2"/>
  <c r="I102" i="2"/>
  <c r="I107" i="2"/>
  <c r="I112" i="2"/>
  <c r="I118" i="2"/>
  <c r="I123" i="2"/>
  <c r="I128" i="2"/>
  <c r="I4" i="2"/>
  <c r="I12" i="2"/>
  <c r="I18" i="2"/>
  <c r="I23" i="2"/>
  <c r="I28" i="2"/>
  <c r="I34" i="2"/>
  <c r="I39" i="2"/>
  <c r="I44" i="2"/>
  <c r="I50" i="2"/>
  <c r="I55" i="2"/>
  <c r="I60" i="2"/>
  <c r="I66" i="2"/>
  <c r="I71" i="2"/>
  <c r="I76" i="2"/>
  <c r="I82" i="2"/>
  <c r="I87" i="2"/>
  <c r="I92" i="2"/>
  <c r="I98" i="2"/>
  <c r="I103" i="2"/>
  <c r="I108" i="2"/>
  <c r="I114" i="2"/>
  <c r="I119" i="2"/>
  <c r="I124" i="2"/>
  <c r="I130" i="2"/>
  <c r="I7" i="2"/>
  <c r="I14" i="2"/>
  <c r="I19" i="2"/>
  <c r="I24" i="2"/>
  <c r="I30" i="2"/>
  <c r="I35" i="2"/>
  <c r="I40" i="2"/>
  <c r="I46" i="2"/>
  <c r="I51" i="2"/>
  <c r="I56" i="2"/>
  <c r="I62" i="2"/>
  <c r="I67" i="2"/>
  <c r="I72" i="2"/>
  <c r="I78" i="2"/>
  <c r="I83" i="2"/>
  <c r="I88" i="2"/>
  <c r="I94" i="2"/>
  <c r="I99" i="2"/>
  <c r="I104" i="2"/>
  <c r="I110" i="2"/>
  <c r="I115" i="2"/>
  <c r="I120" i="2"/>
  <c r="I126" i="2"/>
  <c r="I131" i="2"/>
  <c r="I8" i="2"/>
  <c r="I31" i="2"/>
  <c r="I52" i="2"/>
  <c r="I74" i="2"/>
  <c r="I95" i="2"/>
  <c r="I116" i="2"/>
  <c r="I68" i="2"/>
  <c r="I15" i="2"/>
  <c r="I36" i="2"/>
  <c r="I58" i="2"/>
  <c r="I79" i="2"/>
  <c r="I100" i="2"/>
  <c r="I122" i="2"/>
  <c r="I47" i="2"/>
  <c r="I90" i="2"/>
  <c r="I20" i="2"/>
  <c r="I42" i="2"/>
  <c r="I63" i="2"/>
  <c r="I84" i="2"/>
  <c r="I106" i="2"/>
  <c r="I127" i="2"/>
  <c r="I26" i="2"/>
  <c r="I111" i="2"/>
</calcChain>
</file>

<file path=xl/sharedStrings.xml><?xml version="1.0" encoding="utf-8"?>
<sst xmlns="http://schemas.openxmlformats.org/spreadsheetml/2006/main" count="15" uniqueCount="14">
  <si>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</si>
  <si>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</si>
  <si>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</si>
  <si>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</si>
  <si>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</si>
  <si>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-</t>
    <phoneticPr fontId="1"/>
  </si>
  <si>
    <t>-</t>
    <phoneticPr fontId="1"/>
  </si>
  <si>
    <t>-</t>
    <phoneticPr fontId="1"/>
  </si>
  <si>
    <t>データ番号</t>
    <rPh sb="3" eb="5">
      <t>バンゴウ</t>
    </rPh>
    <phoneticPr fontId="1"/>
  </si>
  <si>
    <t>XUV-IRディレイ[fs]</t>
    <phoneticPr fontId="1"/>
  </si>
  <si>
    <t>測定1</t>
    <rPh sb="0" eb="2">
      <t>ソクテイ</t>
    </rPh>
    <phoneticPr fontId="1"/>
  </si>
  <si>
    <t>測定2</t>
    <rPh sb="0" eb="2">
      <t>ソクテイ</t>
    </rPh>
    <phoneticPr fontId="1"/>
  </si>
  <si>
    <t>振幅</t>
    <rPh sb="0" eb="2">
      <t>シンプク</t>
    </rPh>
    <phoneticPr fontId="1"/>
  </si>
  <si>
    <t>比</t>
    <rPh sb="0" eb="1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</si>
</sst>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2" fillId="0" borderId="8" xfId="0" applyFont="1" applyBorder="1"/>
    <xf numFmtId="176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992876559697334E-2"/>
          <c:y val="1.4362657091561939E-2"/>
          <c:w val="0.92023815776850926"/>
          <c:h val="0.89126151059911296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-6.8637708798174352E-2</c:v>
                </c:pt>
                <c:pt idx="1">
                  <c:v>-7.6183218745979548E-3</c:v>
                </c:pt>
                <c:pt idx="2">
                  <c:v>-2.5224844227361145E-3</c:v>
                </c:pt>
                <c:pt idx="3">
                  <c:v>-3.7409371593174867E-2</c:v>
                </c:pt>
                <c:pt idx="4">
                  <c:v>-8.5101183642651068E-2</c:v>
                </c:pt>
                <c:pt idx="5">
                  <c:v>-7.9482696195726482E-2</c:v>
                </c:pt>
                <c:pt idx="6">
                  <c:v>-2.7838094202674909E-3</c:v>
                </c:pt>
                <c:pt idx="7">
                  <c:v>2.8575190283497684E-2</c:v>
                </c:pt>
                <c:pt idx="8">
                  <c:v>6.8819239903329651E-2</c:v>
                </c:pt>
                <c:pt idx="9">
                  <c:v>-2.1860534240057971E-2</c:v>
                </c:pt>
                <c:pt idx="10">
                  <c:v>-3.0876246654890457E-2</c:v>
                </c:pt>
                <c:pt idx="11">
                  <c:v>-6.0667296373467371E-2</c:v>
                </c:pt>
                <c:pt idx="12">
                  <c:v>2.442690530360038E-3</c:v>
                </c:pt>
                <c:pt idx="13">
                  <c:v>7.8357602313224889E-2</c:v>
                </c:pt>
                <c:pt idx="14">
                  <c:v>1.6684902895820055E-2</c:v>
                </c:pt>
                <c:pt idx="15">
                  <c:v>-9.3463583563655112E-2</c:v>
                </c:pt>
                <c:pt idx="16">
                  <c:v>-7.7784083711772534E-2</c:v>
                </c:pt>
                <c:pt idx="17">
                  <c:v>-5.6254694125079099E-4</c:v>
                </c:pt>
                <c:pt idx="18">
                  <c:v>-9.3169343585519024E-3</c:v>
                </c:pt>
                <c:pt idx="19">
                  <c:v>9.0509214698433899E-2</c:v>
                </c:pt>
                <c:pt idx="20">
                  <c:v>-2.0292584254869711E-2</c:v>
                </c:pt>
                <c:pt idx="21">
                  <c:v>-6.9160358793237106E-2</c:v>
                </c:pt>
                <c:pt idx="22">
                  <c:v>2.4785977819292725E-2</c:v>
                </c:pt>
                <c:pt idx="23">
                  <c:v>-7.487659375832267E-3</c:v>
                </c:pt>
                <c:pt idx="24">
                  <c:v>8.8026627221885825E-2</c:v>
                </c:pt>
                <c:pt idx="25">
                  <c:v>-7.3080233756207758E-2</c:v>
                </c:pt>
                <c:pt idx="26">
                  <c:v>-0.13279299569212727</c:v>
                </c:pt>
                <c:pt idx="27">
                  <c:v>-9.424755855624925E-2</c:v>
                </c:pt>
                <c:pt idx="28">
                  <c:v>-4.7993033993195613E-2</c:v>
                </c:pt>
                <c:pt idx="29">
                  <c:v>5.810491500454322E-2</c:v>
                </c:pt>
                <c:pt idx="30">
                  <c:v>4.908920258971073E-2</c:v>
                </c:pt>
                <c:pt idx="31">
                  <c:v>-3.6756059099346428E-2</c:v>
                </c:pt>
                <c:pt idx="32">
                  <c:v>-5.7890468918783203E-3</c:v>
                </c:pt>
                <c:pt idx="33">
                  <c:v>-2.9700284165999263E-2</c:v>
                </c:pt>
                <c:pt idx="34">
                  <c:v>2.426332782422997E-2</c:v>
                </c:pt>
                <c:pt idx="35">
                  <c:v>2.5700615310652541E-2</c:v>
                </c:pt>
                <c:pt idx="36">
                  <c:v>7.8618927310756273E-2</c:v>
                </c:pt>
                <c:pt idx="37">
                  <c:v>7.9664227300881782E-2</c:v>
                </c:pt>
                <c:pt idx="38">
                  <c:v>-3.3228171632672845E-2</c:v>
                </c:pt>
                <c:pt idx="39">
                  <c:v>-0.12155602079827808</c:v>
                </c:pt>
                <c:pt idx="40">
                  <c:v>2.9653405254227911E-3</c:v>
                </c:pt>
                <c:pt idx="41">
                  <c:v>1.7468877888414183E-2</c:v>
                </c:pt>
                <c:pt idx="42">
                  <c:v>1.1589065443958213E-2</c:v>
                </c:pt>
                <c:pt idx="43">
                  <c:v>-2.5519084205497242E-2</c:v>
                </c:pt>
                <c:pt idx="44">
                  <c:v>-7.5693483731521516E-2</c:v>
                </c:pt>
                <c:pt idx="45">
                  <c:v>-8.3663896156228504E-2</c:v>
                </c:pt>
                <c:pt idx="46">
                  <c:v>-0.10744447093158375</c:v>
                </c:pt>
                <c:pt idx="47">
                  <c:v>3.6545602708204665E-2</c:v>
                </c:pt>
                <c:pt idx="48">
                  <c:v>8.4531654735816968E-3</c:v>
                </c:pt>
                <c:pt idx="49">
                  <c:v>9.1031864693496653E-2</c:v>
                </c:pt>
                <c:pt idx="50">
                  <c:v>-3.6756059099346428E-2</c:v>
                </c:pt>
                <c:pt idx="51">
                  <c:v>9.1064779674101381E-3</c:v>
                </c:pt>
                <c:pt idx="52">
                  <c:v>-0.10051935849700228</c:v>
                </c:pt>
                <c:pt idx="53">
                  <c:v>-9.4639546052546306E-2</c:v>
                </c:pt>
                <c:pt idx="54">
                  <c:v>-3.963063407219157E-2</c:v>
                </c:pt>
                <c:pt idx="55">
                  <c:v>3.6414940209438973E-2</c:v>
                </c:pt>
                <c:pt idx="56">
                  <c:v>3.1057777760045757E-2</c:v>
                </c:pt>
                <c:pt idx="57">
                  <c:v>3.5892290214376225E-2</c:v>
                </c:pt>
                <c:pt idx="58">
                  <c:v>1.4463640416803354E-2</c:v>
                </c:pt>
                <c:pt idx="59">
                  <c:v>-8.248793366733731E-2</c:v>
                </c:pt>
                <c:pt idx="60">
                  <c:v>-1.0754221844974472E-2</c:v>
                </c:pt>
                <c:pt idx="61">
                  <c:v>-7.4386858743864637E-2</c:v>
                </c:pt>
                <c:pt idx="62">
                  <c:v>1.9167490372368132E-2</c:v>
                </c:pt>
                <c:pt idx="63">
                  <c:v>7.6005677335442501E-2</c:v>
                </c:pt>
                <c:pt idx="64">
                  <c:v>0.12082291441207357</c:v>
                </c:pt>
                <c:pt idx="65">
                  <c:v>6.3200752456405065E-2</c:v>
                </c:pt>
                <c:pt idx="66">
                  <c:v>-2.1860534240057971E-2</c:v>
                </c:pt>
                <c:pt idx="67">
                  <c:v>-8.4970521143885383E-2</c:v>
                </c:pt>
                <c:pt idx="68">
                  <c:v>-0.11750548333654175</c:v>
                </c:pt>
                <c:pt idx="69">
                  <c:v>-9.9343396008111082E-2</c:v>
                </c:pt>
                <c:pt idx="70">
                  <c:v>-4.616375901047598E-2</c:v>
                </c:pt>
                <c:pt idx="71">
                  <c:v>0.1159884019577431</c:v>
                </c:pt>
                <c:pt idx="72">
                  <c:v>9.2338489681153532E-2</c:v>
                </c:pt>
                <c:pt idx="73">
                  <c:v>7.4176402352722867E-2</c:v>
                </c:pt>
                <c:pt idx="74">
                  <c:v>2.8575190283497684E-2</c:v>
                </c:pt>
                <c:pt idx="75">
                  <c:v>2.583127780941823E-2</c:v>
                </c:pt>
                <c:pt idx="76">
                  <c:v>-6.4064521341375261E-2</c:v>
                </c:pt>
                <c:pt idx="77">
                  <c:v>-0.12874245823039093</c:v>
                </c:pt>
                <c:pt idx="78">
                  <c:v>-0.11528422085752504</c:v>
                </c:pt>
                <c:pt idx="79">
                  <c:v>-6.6939096314220403E-2</c:v>
                </c:pt>
                <c:pt idx="80">
                  <c:v>-1.2060846832631355E-2</c:v>
                </c:pt>
                <c:pt idx="81">
                  <c:v>7.2869777365065988E-2</c:v>
                </c:pt>
                <c:pt idx="82">
                  <c:v>6.3592739952702121E-2</c:v>
                </c:pt>
                <c:pt idx="83">
                  <c:v>9.7956977128078132E-2</c:v>
                </c:pt>
                <c:pt idx="84">
                  <c:v>5.810491500454322E-2</c:v>
                </c:pt>
                <c:pt idx="85">
                  <c:v>2.151941535015052E-2</c:v>
                </c:pt>
                <c:pt idx="86">
                  <c:v>-2.199119673882366E-2</c:v>
                </c:pt>
                <c:pt idx="87">
                  <c:v>-0.12743583324273405</c:v>
                </c:pt>
                <c:pt idx="88">
                  <c:v>-8.4186546151291258E-2</c:v>
                </c:pt>
                <c:pt idx="89">
                  <c:v>-5.6355433914199664E-2</c:v>
                </c:pt>
                <c:pt idx="90">
                  <c:v>2.7791215290903552E-2</c:v>
                </c:pt>
                <c:pt idx="91">
                  <c:v>6.2286114965045242E-2</c:v>
                </c:pt>
                <c:pt idx="92">
                  <c:v>7.9533564802116083E-2</c:v>
                </c:pt>
                <c:pt idx="93">
                  <c:v>1.1197077947661149E-2</c:v>
                </c:pt>
                <c:pt idx="94">
                  <c:v>2.3218027834104465E-2</c:v>
                </c:pt>
                <c:pt idx="95">
                  <c:v>6.8949902402095337E-2</c:v>
                </c:pt>
                <c:pt idx="96">
                  <c:v>-6.2365908857421319E-2</c:v>
                </c:pt>
                <c:pt idx="97">
                  <c:v>-9.5946171040203199E-2</c:v>
                </c:pt>
                <c:pt idx="98">
                  <c:v>-0.14742719555388437</c:v>
                </c:pt>
                <c:pt idx="99">
                  <c:v>-0.11907343332173001</c:v>
                </c:pt>
                <c:pt idx="100">
                  <c:v>-6.8245721301877296E-2</c:v>
                </c:pt>
                <c:pt idx="101">
                  <c:v>-9.7906108521688517E-2</c:v>
                </c:pt>
                <c:pt idx="102">
                  <c:v>-1.4771844326106087E-3</c:v>
                </c:pt>
                <c:pt idx="103">
                  <c:v>9.7564989631781063E-2</c:v>
                </c:pt>
                <c:pt idx="104">
                  <c:v>3.39323527328909E-2</c:v>
                </c:pt>
                <c:pt idx="105">
                  <c:v>5.5752990026760832E-2</c:v>
                </c:pt>
                <c:pt idx="106">
                  <c:v>6.6467314925547263E-2</c:v>
                </c:pt>
                <c:pt idx="107">
                  <c:v>0.10200751458981447</c:v>
                </c:pt>
                <c:pt idx="108">
                  <c:v>0.11232985199230383</c:v>
                </c:pt>
                <c:pt idx="109">
                  <c:v>9.5735714649061429E-2</c:v>
                </c:pt>
                <c:pt idx="110">
                  <c:v>3.0796452762514383E-2</c:v>
                </c:pt>
                <c:pt idx="111">
                  <c:v>-3.9761296570957255E-2</c:v>
                </c:pt>
                <c:pt idx="112">
                  <c:v>-5.8446033894450675E-2</c:v>
                </c:pt>
                <c:pt idx="113">
                  <c:v>-7.621613372658427E-2</c:v>
                </c:pt>
                <c:pt idx="114">
                  <c:v>-4.1329246556145519E-2</c:v>
                </c:pt>
                <c:pt idx="115">
                  <c:v>4.3601377641551829E-2</c:v>
                </c:pt>
                <c:pt idx="116">
                  <c:v>5.0395827577367616E-2</c:v>
                </c:pt>
                <c:pt idx="117">
                  <c:v>8.1885489779898471E-2</c:v>
                </c:pt>
                <c:pt idx="118">
                  <c:v>0.13140657681209431</c:v>
                </c:pt>
                <c:pt idx="119">
                  <c:v>0.12395881438245009</c:v>
                </c:pt>
                <c:pt idx="120">
                  <c:v>0.12408947688121577</c:v>
                </c:pt>
                <c:pt idx="121">
                  <c:v>5.7320940011949088E-2</c:v>
                </c:pt>
                <c:pt idx="122">
                  <c:v>0.11703370194786861</c:v>
                </c:pt>
                <c:pt idx="123">
                  <c:v>8.5282714747806368E-2</c:v>
                </c:pt>
                <c:pt idx="124">
                  <c:v>9.4037102165107481E-2</c:v>
                </c:pt>
                <c:pt idx="125">
                  <c:v>9.1423852189793722E-2</c:v>
                </c:pt>
                <c:pt idx="126">
                  <c:v>5.8888889997137352E-2</c:v>
                </c:pt>
                <c:pt idx="127">
                  <c:v>7.1563152377409109E-2</c:v>
                </c:pt>
                <c:pt idx="128">
                  <c:v>3.7590902698330167E-2</c:v>
                </c:pt>
                <c:pt idx="129">
                  <c:v>-5.9230008887044799E-2</c:v>
                </c:pt>
                <c:pt idx="130">
                  <c:v>-7.8829383701898043E-2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-8.340577171746074E-3</c:v>
                </c:pt>
                <c:pt idx="1">
                  <c:v>-1.5252280187345193E-2</c:v>
                </c:pt>
                <c:pt idx="2">
                  <c:v>2.0325994351968305E-2</c:v>
                </c:pt>
                <c:pt idx="3">
                  <c:v>2.8257456828885325E-2</c:v>
                </c:pt>
                <c:pt idx="4">
                  <c:v>8.9953336706582732E-3</c:v>
                </c:pt>
                <c:pt idx="5">
                  <c:v>1.2961064909116783E-2</c:v>
                </c:pt>
                <c:pt idx="6">
                  <c:v>-5.2870073649294497E-2</c:v>
                </c:pt>
                <c:pt idx="7">
                  <c:v>-1.1966388589765285E-2</c:v>
                </c:pt>
                <c:pt idx="8">
                  <c:v>-2.0464384100747808E-2</c:v>
                </c:pt>
                <c:pt idx="9">
                  <c:v>1.7946555608893199E-2</c:v>
                </c:pt>
                <c:pt idx="10">
                  <c:v>-3.8083128992220622E-3</c:v>
                </c:pt>
                <c:pt idx="11">
                  <c:v>-1.3439374478335589E-2</c:v>
                </c:pt>
                <c:pt idx="12">
                  <c:v>6.8028075820283529E-2</c:v>
                </c:pt>
                <c:pt idx="13">
                  <c:v>7.4146632588190958E-2</c:v>
                </c:pt>
                <c:pt idx="14">
                  <c:v>3.3809480562727243E-2</c:v>
                </c:pt>
                <c:pt idx="15">
                  <c:v>-4.374845933287564E-3</c:v>
                </c:pt>
                <c:pt idx="16">
                  <c:v>-3.6214002447768755E-2</c:v>
                </c:pt>
                <c:pt idx="17">
                  <c:v>2.7072494604954899E-4</c:v>
                </c:pt>
                <c:pt idx="18">
                  <c:v>7.867889686071497E-2</c:v>
                </c:pt>
                <c:pt idx="19">
                  <c:v>-1.5818813221410696E-2</c:v>
                </c:pt>
                <c:pt idx="20">
                  <c:v>3.7321985373933352E-2</c:v>
                </c:pt>
                <c:pt idx="21">
                  <c:v>-0.10827700438090054</c:v>
                </c:pt>
                <c:pt idx="22">
                  <c:v>-7.3491876089278749E-2</c:v>
                </c:pt>
                <c:pt idx="23">
                  <c:v>-2.6922860689094524E-2</c:v>
                </c:pt>
                <c:pt idx="24">
                  <c:v>2.8144150222072225E-2</c:v>
                </c:pt>
                <c:pt idx="25">
                  <c:v>-9.5813277631459512E-2</c:v>
                </c:pt>
                <c:pt idx="26">
                  <c:v>-4.2559172429302371E-2</c:v>
                </c:pt>
                <c:pt idx="27">
                  <c:v>-0.10181852779255383</c:v>
                </c:pt>
                <c:pt idx="28">
                  <c:v>2.9843749324268729E-2</c:v>
                </c:pt>
                <c:pt idx="29">
                  <c:v>9.1595850037408402E-2</c:v>
                </c:pt>
                <c:pt idx="30">
                  <c:v>3.8001825014811953E-2</c:v>
                </c:pt>
                <c:pt idx="31">
                  <c:v>-3.315472406381504E-2</c:v>
                </c:pt>
                <c:pt idx="32">
                  <c:v>-3.2248271209310238E-2</c:v>
                </c:pt>
                <c:pt idx="33">
                  <c:v>-9.8079409767721518E-2</c:v>
                </c:pt>
                <c:pt idx="34">
                  <c:v>-9.9212475835852521E-2</c:v>
                </c:pt>
                <c:pt idx="35">
                  <c:v>7.6865991151705365E-2</c:v>
                </c:pt>
                <c:pt idx="36">
                  <c:v>8.4570840414996185E-2</c:v>
                </c:pt>
                <c:pt idx="37">
                  <c:v>-1.8084945357672702E-2</c:v>
                </c:pt>
                <c:pt idx="38">
                  <c:v>-4.9413789673530654E-3</c:v>
                </c:pt>
                <c:pt idx="39">
                  <c:v>-2.6922860689094524E-2</c:v>
                </c:pt>
                <c:pt idx="40">
                  <c:v>9.7884799183499752E-3</c:v>
                </c:pt>
                <c:pt idx="41">
                  <c:v>2.8823989862950827E-2</c:v>
                </c:pt>
                <c:pt idx="42">
                  <c:v>5.794378781391761E-2</c:v>
                </c:pt>
                <c:pt idx="43">
                  <c:v>2.9050603076577027E-2</c:v>
                </c:pt>
                <c:pt idx="44">
                  <c:v>-1.542180762960056E-3</c:v>
                </c:pt>
                <c:pt idx="45">
                  <c:v>-7.3151956268839455E-2</c:v>
                </c:pt>
                <c:pt idx="46">
                  <c:v>-4.8904342410835987E-2</c:v>
                </c:pt>
                <c:pt idx="47">
                  <c:v>5.3638136755019793E-2</c:v>
                </c:pt>
                <c:pt idx="48">
                  <c:v>5.5224429250403197E-2</c:v>
                </c:pt>
                <c:pt idx="49">
                  <c:v>7.867889686071497E-2</c:v>
                </c:pt>
                <c:pt idx="50">
                  <c:v>7.8792203467528063E-2</c:v>
                </c:pt>
                <c:pt idx="51">
                  <c:v>-9.7002564535032792E-3</c:v>
                </c:pt>
                <c:pt idx="52">
                  <c:v>-4.1652719574797568E-2</c:v>
                </c:pt>
                <c:pt idx="53">
                  <c:v>-7.4398328943783551E-2</c:v>
                </c:pt>
                <c:pt idx="54">
                  <c:v>-4.607167724050848E-2</c:v>
                </c:pt>
                <c:pt idx="55">
                  <c:v>2.5991324692623319E-2</c:v>
                </c:pt>
                <c:pt idx="56">
                  <c:v>4.5819980884915873E-2</c:v>
                </c:pt>
                <c:pt idx="57">
                  <c:v>-4.7147657537268649E-3</c:v>
                </c:pt>
                <c:pt idx="58">
                  <c:v>4.7632886593925478E-2</c:v>
                </c:pt>
                <c:pt idx="59">
                  <c:v>-3.0888591927553038E-2</c:v>
                </c:pt>
                <c:pt idx="60">
                  <c:v>-0.10385804671518964</c:v>
                </c:pt>
                <c:pt idx="61">
                  <c:v>-6.5787026825987929E-2</c:v>
                </c:pt>
                <c:pt idx="62">
                  <c:v>3.7661905194372652E-2</c:v>
                </c:pt>
                <c:pt idx="63">
                  <c:v>7.2220420272368246E-2</c:v>
                </c:pt>
                <c:pt idx="64">
                  <c:v>3.0410282358334231E-2</c:v>
                </c:pt>
                <c:pt idx="65">
                  <c:v>2.9390522897016328E-2</c:v>
                </c:pt>
                <c:pt idx="66">
                  <c:v>2.0212687745155205E-2</c:v>
                </c:pt>
                <c:pt idx="67">
                  <c:v>1.3187678122742984E-2</c:v>
                </c:pt>
                <c:pt idx="68">
                  <c:v>-4.1539412967984468E-2</c:v>
                </c:pt>
                <c:pt idx="69">
                  <c:v>2.7237697367567423E-2</c:v>
                </c:pt>
                <c:pt idx="70">
                  <c:v>-2.6582940868655223E-2</c:v>
                </c:pt>
                <c:pt idx="71">
                  <c:v>6.1064476648884996E-4</c:v>
                </c:pt>
                <c:pt idx="72">
                  <c:v>0.10405957678684943</c:v>
                </c:pt>
                <c:pt idx="73">
                  <c:v>3.3809480562727243E-2</c:v>
                </c:pt>
                <c:pt idx="74">
                  <c:v>5.760386799347831E-2</c:v>
                </c:pt>
                <c:pt idx="75">
                  <c:v>0.11369063836596296</c:v>
                </c:pt>
                <c:pt idx="76">
                  <c:v>-4.4881525401006643E-3</c:v>
                </c:pt>
                <c:pt idx="77">
                  <c:v>-0.10011892869035732</c:v>
                </c:pt>
                <c:pt idx="78">
                  <c:v>-3.1795044782057837E-2</c:v>
                </c:pt>
                <c:pt idx="79">
                  <c:v>-5.6609191674126806E-2</c:v>
                </c:pt>
                <c:pt idx="80">
                  <c:v>-2.8962379611730333E-2</c:v>
                </c:pt>
                <c:pt idx="81">
                  <c:v>4.853933944843028E-2</c:v>
                </c:pt>
                <c:pt idx="82">
                  <c:v>3.3129640921848641E-2</c:v>
                </c:pt>
                <c:pt idx="83">
                  <c:v>2.9050603076577027E-2</c:v>
                </c:pt>
                <c:pt idx="84">
                  <c:v>2.8710683256137726E-2</c:v>
                </c:pt>
                <c:pt idx="85">
                  <c:v>1.1941305447798881E-2</c:v>
                </c:pt>
                <c:pt idx="86">
                  <c:v>-1.7745025537233401E-2</c:v>
                </c:pt>
                <c:pt idx="87">
                  <c:v>-0.11926774524177128</c:v>
                </c:pt>
                <c:pt idx="88">
                  <c:v>-5.2983380256107597E-2</c:v>
                </c:pt>
                <c:pt idx="89">
                  <c:v>-6.0235003092146015E-2</c:v>
                </c:pt>
                <c:pt idx="90">
                  <c:v>-6.1877516422971686E-3</c:v>
                </c:pt>
                <c:pt idx="91">
                  <c:v>6.9274448495227639E-2</c:v>
                </c:pt>
                <c:pt idx="92">
                  <c:v>6.564863707720843E-2</c:v>
                </c:pt>
                <c:pt idx="93">
                  <c:v>0.10564586928223284</c:v>
                </c:pt>
                <c:pt idx="94">
                  <c:v>4.1174410005578761E-2</c:v>
                </c:pt>
                <c:pt idx="95">
                  <c:v>8.7856732012576086E-2</c:v>
                </c:pt>
                <c:pt idx="96">
                  <c:v>3.8455051442064354E-2</c:v>
                </c:pt>
                <c:pt idx="97">
                  <c:v>-1.0946629128447382E-2</c:v>
                </c:pt>
                <c:pt idx="98">
                  <c:v>-2.0690997314374009E-2</c:v>
                </c:pt>
                <c:pt idx="99">
                  <c:v>-6.6806786287305839E-2</c:v>
                </c:pt>
                <c:pt idx="100">
                  <c:v>-5.0546855741661657E-3</c:v>
                </c:pt>
                <c:pt idx="101">
                  <c:v>1.9759461317902804E-2</c:v>
                </c:pt>
                <c:pt idx="102">
                  <c:v>5.0578858371066085E-2</c:v>
                </c:pt>
                <c:pt idx="103">
                  <c:v>-9.247030026250878E-3</c:v>
                </c:pt>
                <c:pt idx="104">
                  <c:v>-4.4881525401006643E-3</c:v>
                </c:pt>
                <c:pt idx="105">
                  <c:v>4.5480061064476572E-2</c:v>
                </c:pt>
                <c:pt idx="106">
                  <c:v>3.2109881460530738E-2</c:v>
                </c:pt>
                <c:pt idx="107">
                  <c:v>5.709442073078364E-3</c:v>
                </c:pt>
                <c:pt idx="108">
                  <c:v>9.9017865251630754E-3</c:v>
                </c:pt>
                <c:pt idx="109">
                  <c:v>1.2904844073674518E-3</c:v>
                </c:pt>
                <c:pt idx="110">
                  <c:v>-8.8674961402234201E-2</c:v>
                </c:pt>
                <c:pt idx="111">
                  <c:v>-8.1423338566195769E-2</c:v>
                </c:pt>
                <c:pt idx="112">
                  <c:v>-7.802414036180276E-2</c:v>
                </c:pt>
                <c:pt idx="113">
                  <c:v>-9.5360051204207111E-2</c:v>
                </c:pt>
                <c:pt idx="114">
                  <c:v>-3.3494643884254341E-2</c:v>
                </c:pt>
                <c:pt idx="115">
                  <c:v>-7.0432597705325048E-2</c:v>
                </c:pt>
                <c:pt idx="116">
                  <c:v>-2.3863582305140817E-2</c:v>
                </c:pt>
                <c:pt idx="117">
                  <c:v>1.2281225268238181E-2</c:v>
                </c:pt>
                <c:pt idx="118">
                  <c:v>2.2478819881417211E-2</c:v>
                </c:pt>
                <c:pt idx="119">
                  <c:v>0.12116887441562758</c:v>
                </c:pt>
                <c:pt idx="120">
                  <c:v>9.3408755746418007E-2</c:v>
                </c:pt>
                <c:pt idx="121">
                  <c:v>-8.5671903853722746E-3</c:v>
                </c:pt>
                <c:pt idx="122">
                  <c:v>3.0410282358334231E-2</c:v>
                </c:pt>
                <c:pt idx="123">
                  <c:v>4.5140141244037271E-2</c:v>
                </c:pt>
                <c:pt idx="124">
                  <c:v>5.1258698011944687E-2</c:v>
                </c:pt>
                <c:pt idx="125">
                  <c:v>1.0921545986480978E-2</c:v>
                </c:pt>
                <c:pt idx="126">
                  <c:v>1.4547357404500189E-2</c:v>
                </c:pt>
                <c:pt idx="127">
                  <c:v>-4.8280723605399652E-3</c:v>
                </c:pt>
                <c:pt idx="128">
                  <c:v>-6.9979371278072647E-2</c:v>
                </c:pt>
                <c:pt idx="129">
                  <c:v>-0.11564193382375207</c:v>
                </c:pt>
                <c:pt idx="130">
                  <c:v>-0.1283322737868193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62784"/>
        <c:axId val="1098061216"/>
      </c:scatterChart>
      <c:valAx>
        <c:axId val="109806278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XUV-IR delay[fs]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0.44568177711522244"/>
              <c:y val="0.92118835340134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061216"/>
        <c:crosses val="autoZero"/>
        <c:crossBetween val="midCat"/>
      </c:valAx>
      <c:valAx>
        <c:axId val="1098061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信号強度</a:t>
                </a:r>
                <a:r>
                  <a:rPr lang="en-US" altLang="ja-JP" sz="2000"/>
                  <a:t>[a.u]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1.2976186149513912E-2"/>
              <c:y val="0.32053938794715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06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変化前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-6.8637708798174352E-2</c:v>
                </c:pt>
                <c:pt idx="1">
                  <c:v>-7.6183218745979548E-3</c:v>
                </c:pt>
                <c:pt idx="2">
                  <c:v>-2.5224844227361145E-3</c:v>
                </c:pt>
                <c:pt idx="3">
                  <c:v>-3.7409371593174867E-2</c:v>
                </c:pt>
                <c:pt idx="4">
                  <c:v>-8.5101183642651068E-2</c:v>
                </c:pt>
                <c:pt idx="5">
                  <c:v>-7.9482696195726482E-2</c:v>
                </c:pt>
                <c:pt idx="6">
                  <c:v>-2.7838094202674909E-3</c:v>
                </c:pt>
                <c:pt idx="7">
                  <c:v>2.8575190283497684E-2</c:v>
                </c:pt>
                <c:pt idx="8">
                  <c:v>6.8819239903329651E-2</c:v>
                </c:pt>
                <c:pt idx="9">
                  <c:v>-2.1860534240057971E-2</c:v>
                </c:pt>
                <c:pt idx="10">
                  <c:v>-3.0876246654890457E-2</c:v>
                </c:pt>
                <c:pt idx="11">
                  <c:v>-6.0667296373467371E-2</c:v>
                </c:pt>
                <c:pt idx="12">
                  <c:v>2.442690530360038E-3</c:v>
                </c:pt>
                <c:pt idx="13">
                  <c:v>7.8357602313224889E-2</c:v>
                </c:pt>
                <c:pt idx="14">
                  <c:v>1.6684902895820055E-2</c:v>
                </c:pt>
                <c:pt idx="15">
                  <c:v>-9.3463583563655112E-2</c:v>
                </c:pt>
                <c:pt idx="16">
                  <c:v>-7.7784083711772534E-2</c:v>
                </c:pt>
                <c:pt idx="17">
                  <c:v>-5.6254694125079099E-4</c:v>
                </c:pt>
                <c:pt idx="18">
                  <c:v>-9.3169343585519024E-3</c:v>
                </c:pt>
                <c:pt idx="19">
                  <c:v>9.0509214698433899E-2</c:v>
                </c:pt>
                <c:pt idx="20">
                  <c:v>-2.0292584254869711E-2</c:v>
                </c:pt>
                <c:pt idx="21">
                  <c:v>-6.9160358793237106E-2</c:v>
                </c:pt>
                <c:pt idx="22">
                  <c:v>2.4785977819292725E-2</c:v>
                </c:pt>
                <c:pt idx="23">
                  <c:v>-7.487659375832267E-3</c:v>
                </c:pt>
                <c:pt idx="24">
                  <c:v>8.8026627221885825E-2</c:v>
                </c:pt>
                <c:pt idx="25">
                  <c:v>-7.3080233756207758E-2</c:v>
                </c:pt>
                <c:pt idx="26">
                  <c:v>-0.13279299569212727</c:v>
                </c:pt>
                <c:pt idx="27">
                  <c:v>-9.424755855624925E-2</c:v>
                </c:pt>
                <c:pt idx="28">
                  <c:v>-4.7993033993195613E-2</c:v>
                </c:pt>
                <c:pt idx="29">
                  <c:v>5.810491500454322E-2</c:v>
                </c:pt>
                <c:pt idx="30">
                  <c:v>4.908920258971073E-2</c:v>
                </c:pt>
                <c:pt idx="31">
                  <c:v>-3.6756059099346428E-2</c:v>
                </c:pt>
                <c:pt idx="32">
                  <c:v>-5.7890468918783203E-3</c:v>
                </c:pt>
                <c:pt idx="33">
                  <c:v>-2.9700284165999263E-2</c:v>
                </c:pt>
                <c:pt idx="34">
                  <c:v>2.426332782422997E-2</c:v>
                </c:pt>
                <c:pt idx="35">
                  <c:v>2.5700615310652541E-2</c:v>
                </c:pt>
                <c:pt idx="36">
                  <c:v>7.8618927310756273E-2</c:v>
                </c:pt>
                <c:pt idx="37">
                  <c:v>7.9664227300881782E-2</c:v>
                </c:pt>
                <c:pt idx="38">
                  <c:v>-3.3228171632672845E-2</c:v>
                </c:pt>
                <c:pt idx="39">
                  <c:v>-0.12155602079827808</c:v>
                </c:pt>
                <c:pt idx="40">
                  <c:v>2.9653405254227911E-3</c:v>
                </c:pt>
                <c:pt idx="41">
                  <c:v>1.7468877888414183E-2</c:v>
                </c:pt>
                <c:pt idx="42">
                  <c:v>1.1589065443958213E-2</c:v>
                </c:pt>
                <c:pt idx="43">
                  <c:v>-2.5519084205497242E-2</c:v>
                </c:pt>
                <c:pt idx="44">
                  <c:v>-7.5693483731521516E-2</c:v>
                </c:pt>
                <c:pt idx="45">
                  <c:v>-8.3663896156228504E-2</c:v>
                </c:pt>
                <c:pt idx="46">
                  <c:v>-0.10744447093158375</c:v>
                </c:pt>
                <c:pt idx="47">
                  <c:v>3.6545602708204665E-2</c:v>
                </c:pt>
                <c:pt idx="48">
                  <c:v>8.4531654735816968E-3</c:v>
                </c:pt>
                <c:pt idx="49">
                  <c:v>9.1031864693496653E-2</c:v>
                </c:pt>
                <c:pt idx="50">
                  <c:v>-3.6756059099346428E-2</c:v>
                </c:pt>
                <c:pt idx="51">
                  <c:v>9.1064779674101381E-3</c:v>
                </c:pt>
                <c:pt idx="52">
                  <c:v>-0.10051935849700228</c:v>
                </c:pt>
                <c:pt idx="53">
                  <c:v>-9.4639546052546306E-2</c:v>
                </c:pt>
                <c:pt idx="54">
                  <c:v>-3.963063407219157E-2</c:v>
                </c:pt>
                <c:pt idx="55">
                  <c:v>3.6414940209438973E-2</c:v>
                </c:pt>
                <c:pt idx="56">
                  <c:v>3.1057777760045757E-2</c:v>
                </c:pt>
                <c:pt idx="57">
                  <c:v>3.5892290214376225E-2</c:v>
                </c:pt>
                <c:pt idx="58">
                  <c:v>1.4463640416803354E-2</c:v>
                </c:pt>
                <c:pt idx="59">
                  <c:v>-8.248793366733731E-2</c:v>
                </c:pt>
                <c:pt idx="60">
                  <c:v>-1.0754221844974472E-2</c:v>
                </c:pt>
                <c:pt idx="61">
                  <c:v>-7.4386858743864637E-2</c:v>
                </c:pt>
                <c:pt idx="62">
                  <c:v>1.9167490372368132E-2</c:v>
                </c:pt>
                <c:pt idx="63">
                  <c:v>7.6005677335442501E-2</c:v>
                </c:pt>
                <c:pt idx="64">
                  <c:v>0.12082291441207357</c:v>
                </c:pt>
                <c:pt idx="65">
                  <c:v>6.3200752456405065E-2</c:v>
                </c:pt>
                <c:pt idx="66">
                  <c:v>-2.1860534240057971E-2</c:v>
                </c:pt>
                <c:pt idx="67">
                  <c:v>-8.4970521143885383E-2</c:v>
                </c:pt>
                <c:pt idx="68">
                  <c:v>-0.11750548333654175</c:v>
                </c:pt>
                <c:pt idx="69">
                  <c:v>-9.9343396008111082E-2</c:v>
                </c:pt>
                <c:pt idx="70">
                  <c:v>-4.616375901047598E-2</c:v>
                </c:pt>
                <c:pt idx="71">
                  <c:v>0.1159884019577431</c:v>
                </c:pt>
                <c:pt idx="72">
                  <c:v>9.2338489681153532E-2</c:v>
                </c:pt>
                <c:pt idx="73">
                  <c:v>7.4176402352722867E-2</c:v>
                </c:pt>
                <c:pt idx="74">
                  <c:v>2.8575190283497684E-2</c:v>
                </c:pt>
                <c:pt idx="75">
                  <c:v>2.583127780941823E-2</c:v>
                </c:pt>
                <c:pt idx="76">
                  <c:v>-6.4064521341375261E-2</c:v>
                </c:pt>
                <c:pt idx="77">
                  <c:v>-0.12874245823039093</c:v>
                </c:pt>
                <c:pt idx="78">
                  <c:v>-0.11528422085752504</c:v>
                </c:pt>
                <c:pt idx="79">
                  <c:v>-6.6939096314220403E-2</c:v>
                </c:pt>
                <c:pt idx="80">
                  <c:v>-1.2060846832631355E-2</c:v>
                </c:pt>
                <c:pt idx="81">
                  <c:v>7.2869777365065988E-2</c:v>
                </c:pt>
                <c:pt idx="82">
                  <c:v>6.3592739952702121E-2</c:v>
                </c:pt>
                <c:pt idx="83">
                  <c:v>9.7956977128078132E-2</c:v>
                </c:pt>
                <c:pt idx="84">
                  <c:v>5.810491500454322E-2</c:v>
                </c:pt>
                <c:pt idx="85">
                  <c:v>2.151941535015052E-2</c:v>
                </c:pt>
                <c:pt idx="86">
                  <c:v>-2.199119673882366E-2</c:v>
                </c:pt>
                <c:pt idx="87">
                  <c:v>-0.12743583324273405</c:v>
                </c:pt>
                <c:pt idx="88">
                  <c:v>-8.4186546151291258E-2</c:v>
                </c:pt>
                <c:pt idx="89">
                  <c:v>-5.6355433914199664E-2</c:v>
                </c:pt>
                <c:pt idx="90">
                  <c:v>2.7791215290903552E-2</c:v>
                </c:pt>
                <c:pt idx="91">
                  <c:v>6.2286114965045242E-2</c:v>
                </c:pt>
                <c:pt idx="92">
                  <c:v>7.9533564802116083E-2</c:v>
                </c:pt>
                <c:pt idx="93">
                  <c:v>1.1197077947661149E-2</c:v>
                </c:pt>
                <c:pt idx="94">
                  <c:v>2.3218027834104465E-2</c:v>
                </c:pt>
                <c:pt idx="95">
                  <c:v>6.8949902402095337E-2</c:v>
                </c:pt>
                <c:pt idx="96">
                  <c:v>-6.2365908857421319E-2</c:v>
                </c:pt>
                <c:pt idx="97">
                  <c:v>-9.5946171040203199E-2</c:v>
                </c:pt>
                <c:pt idx="98">
                  <c:v>-0.14742719555388437</c:v>
                </c:pt>
                <c:pt idx="99">
                  <c:v>-0.11907343332173001</c:v>
                </c:pt>
                <c:pt idx="100">
                  <c:v>-6.8245721301877296E-2</c:v>
                </c:pt>
                <c:pt idx="101">
                  <c:v>-9.7906108521688517E-2</c:v>
                </c:pt>
                <c:pt idx="102">
                  <c:v>-1.4771844326106087E-3</c:v>
                </c:pt>
                <c:pt idx="103">
                  <c:v>9.7564989631781063E-2</c:v>
                </c:pt>
                <c:pt idx="104">
                  <c:v>3.39323527328909E-2</c:v>
                </c:pt>
                <c:pt idx="105">
                  <c:v>5.5752990026760832E-2</c:v>
                </c:pt>
                <c:pt idx="106">
                  <c:v>6.6467314925547263E-2</c:v>
                </c:pt>
                <c:pt idx="107">
                  <c:v>0.10200751458981447</c:v>
                </c:pt>
                <c:pt idx="108">
                  <c:v>0.11232985199230383</c:v>
                </c:pt>
                <c:pt idx="109">
                  <c:v>9.5735714649061429E-2</c:v>
                </c:pt>
                <c:pt idx="110">
                  <c:v>3.0796452762514383E-2</c:v>
                </c:pt>
                <c:pt idx="111">
                  <c:v>-3.9761296570957255E-2</c:v>
                </c:pt>
                <c:pt idx="112">
                  <c:v>-5.8446033894450675E-2</c:v>
                </c:pt>
                <c:pt idx="113">
                  <c:v>-7.621613372658427E-2</c:v>
                </c:pt>
                <c:pt idx="114">
                  <c:v>-4.1329246556145519E-2</c:v>
                </c:pt>
                <c:pt idx="115">
                  <c:v>4.3601377641551829E-2</c:v>
                </c:pt>
                <c:pt idx="116">
                  <c:v>5.0395827577367616E-2</c:v>
                </c:pt>
                <c:pt idx="117">
                  <c:v>8.1885489779898471E-2</c:v>
                </c:pt>
                <c:pt idx="118">
                  <c:v>0.13140657681209431</c:v>
                </c:pt>
                <c:pt idx="119">
                  <c:v>0.12395881438245009</c:v>
                </c:pt>
                <c:pt idx="120">
                  <c:v>0.12408947688121577</c:v>
                </c:pt>
                <c:pt idx="121">
                  <c:v>5.7320940011949088E-2</c:v>
                </c:pt>
                <c:pt idx="122">
                  <c:v>0.11703370194786861</c:v>
                </c:pt>
                <c:pt idx="123">
                  <c:v>8.5282714747806368E-2</c:v>
                </c:pt>
                <c:pt idx="124">
                  <c:v>9.4037102165107481E-2</c:v>
                </c:pt>
                <c:pt idx="125">
                  <c:v>9.1423852189793722E-2</c:v>
                </c:pt>
                <c:pt idx="126">
                  <c:v>5.8888889997137352E-2</c:v>
                </c:pt>
                <c:pt idx="127">
                  <c:v>7.1563152377409109E-2</c:v>
                </c:pt>
                <c:pt idx="128">
                  <c:v>3.7590902698330167E-2</c:v>
                </c:pt>
                <c:pt idx="129">
                  <c:v>-5.9230008887044799E-2</c:v>
                </c:pt>
                <c:pt idx="130">
                  <c:v>-7.8829383701898043E-2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67488"/>
        <c:axId val="1098063176"/>
        <c:extLst/>
      </c:scatterChart>
      <c:valAx>
        <c:axId val="1098067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063176"/>
        <c:crosses val="autoZero"/>
        <c:crossBetween val="midCat"/>
      </c:valAx>
      <c:valAx>
        <c:axId val="10980631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06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00280261577475E-2"/>
          <c:y val="3.3512866546977854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変化後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-8.340577171746074E-3</c:v>
                </c:pt>
                <c:pt idx="1">
                  <c:v>-1.5252280187345193E-2</c:v>
                </c:pt>
                <c:pt idx="2">
                  <c:v>2.0325994351968305E-2</c:v>
                </c:pt>
                <c:pt idx="3">
                  <c:v>2.8257456828885325E-2</c:v>
                </c:pt>
                <c:pt idx="4">
                  <c:v>8.9953336706582732E-3</c:v>
                </c:pt>
                <c:pt idx="5">
                  <c:v>1.2961064909116783E-2</c:v>
                </c:pt>
                <c:pt idx="6">
                  <c:v>-5.2870073649294497E-2</c:v>
                </c:pt>
                <c:pt idx="7">
                  <c:v>-1.1966388589765285E-2</c:v>
                </c:pt>
                <c:pt idx="8">
                  <c:v>-2.0464384100747808E-2</c:v>
                </c:pt>
                <c:pt idx="9">
                  <c:v>1.7946555608893199E-2</c:v>
                </c:pt>
                <c:pt idx="10">
                  <c:v>-3.8083128992220622E-3</c:v>
                </c:pt>
                <c:pt idx="11">
                  <c:v>-1.3439374478335589E-2</c:v>
                </c:pt>
                <c:pt idx="12">
                  <c:v>6.8028075820283529E-2</c:v>
                </c:pt>
                <c:pt idx="13">
                  <c:v>7.4146632588190958E-2</c:v>
                </c:pt>
                <c:pt idx="14">
                  <c:v>3.3809480562727243E-2</c:v>
                </c:pt>
                <c:pt idx="15">
                  <c:v>-4.374845933287564E-3</c:v>
                </c:pt>
                <c:pt idx="16">
                  <c:v>-3.6214002447768755E-2</c:v>
                </c:pt>
                <c:pt idx="17">
                  <c:v>2.7072494604954899E-4</c:v>
                </c:pt>
                <c:pt idx="18">
                  <c:v>7.867889686071497E-2</c:v>
                </c:pt>
                <c:pt idx="19">
                  <c:v>-1.5818813221410696E-2</c:v>
                </c:pt>
                <c:pt idx="20">
                  <c:v>3.7321985373933352E-2</c:v>
                </c:pt>
                <c:pt idx="21">
                  <c:v>-0.10827700438090054</c:v>
                </c:pt>
                <c:pt idx="22">
                  <c:v>-7.3491876089278749E-2</c:v>
                </c:pt>
                <c:pt idx="23">
                  <c:v>-2.6922860689094524E-2</c:v>
                </c:pt>
                <c:pt idx="24">
                  <c:v>2.8144150222072225E-2</c:v>
                </c:pt>
                <c:pt idx="25">
                  <c:v>-9.5813277631459512E-2</c:v>
                </c:pt>
                <c:pt idx="26">
                  <c:v>-4.2559172429302371E-2</c:v>
                </c:pt>
                <c:pt idx="27">
                  <c:v>-0.10181852779255383</c:v>
                </c:pt>
                <c:pt idx="28">
                  <c:v>2.9843749324268729E-2</c:v>
                </c:pt>
                <c:pt idx="29">
                  <c:v>9.1595850037408402E-2</c:v>
                </c:pt>
                <c:pt idx="30">
                  <c:v>3.8001825014811953E-2</c:v>
                </c:pt>
                <c:pt idx="31">
                  <c:v>-3.315472406381504E-2</c:v>
                </c:pt>
                <c:pt idx="32">
                  <c:v>-3.2248271209310238E-2</c:v>
                </c:pt>
                <c:pt idx="33">
                  <c:v>-9.8079409767721518E-2</c:v>
                </c:pt>
                <c:pt idx="34">
                  <c:v>-9.9212475835852521E-2</c:v>
                </c:pt>
                <c:pt idx="35">
                  <c:v>7.6865991151705365E-2</c:v>
                </c:pt>
                <c:pt idx="36">
                  <c:v>8.4570840414996185E-2</c:v>
                </c:pt>
                <c:pt idx="37">
                  <c:v>-1.8084945357672702E-2</c:v>
                </c:pt>
                <c:pt idx="38">
                  <c:v>-4.9413789673530654E-3</c:v>
                </c:pt>
                <c:pt idx="39">
                  <c:v>-2.6922860689094524E-2</c:v>
                </c:pt>
                <c:pt idx="40">
                  <c:v>9.7884799183499752E-3</c:v>
                </c:pt>
                <c:pt idx="41">
                  <c:v>2.8823989862950827E-2</c:v>
                </c:pt>
                <c:pt idx="42">
                  <c:v>5.794378781391761E-2</c:v>
                </c:pt>
                <c:pt idx="43">
                  <c:v>2.9050603076577027E-2</c:v>
                </c:pt>
                <c:pt idx="44">
                  <c:v>-1.542180762960056E-3</c:v>
                </c:pt>
                <c:pt idx="45">
                  <c:v>-7.3151956268839455E-2</c:v>
                </c:pt>
                <c:pt idx="46">
                  <c:v>-4.8904342410835987E-2</c:v>
                </c:pt>
                <c:pt idx="47">
                  <c:v>5.3638136755019793E-2</c:v>
                </c:pt>
                <c:pt idx="48">
                  <c:v>5.5224429250403197E-2</c:v>
                </c:pt>
                <c:pt idx="49">
                  <c:v>7.867889686071497E-2</c:v>
                </c:pt>
                <c:pt idx="50">
                  <c:v>7.8792203467528063E-2</c:v>
                </c:pt>
                <c:pt idx="51">
                  <c:v>-9.7002564535032792E-3</c:v>
                </c:pt>
                <c:pt idx="52">
                  <c:v>-4.1652719574797568E-2</c:v>
                </c:pt>
                <c:pt idx="53">
                  <c:v>-7.4398328943783551E-2</c:v>
                </c:pt>
                <c:pt idx="54">
                  <c:v>-4.607167724050848E-2</c:v>
                </c:pt>
                <c:pt idx="55">
                  <c:v>2.5991324692623319E-2</c:v>
                </c:pt>
                <c:pt idx="56">
                  <c:v>4.5819980884915873E-2</c:v>
                </c:pt>
                <c:pt idx="57">
                  <c:v>-4.7147657537268649E-3</c:v>
                </c:pt>
                <c:pt idx="58">
                  <c:v>4.7632886593925478E-2</c:v>
                </c:pt>
                <c:pt idx="59">
                  <c:v>-3.0888591927553038E-2</c:v>
                </c:pt>
                <c:pt idx="60">
                  <c:v>-0.10385804671518964</c:v>
                </c:pt>
                <c:pt idx="61">
                  <c:v>-6.5787026825987929E-2</c:v>
                </c:pt>
                <c:pt idx="62">
                  <c:v>3.7661905194372652E-2</c:v>
                </c:pt>
                <c:pt idx="63">
                  <c:v>7.2220420272368246E-2</c:v>
                </c:pt>
                <c:pt idx="64">
                  <c:v>3.0410282358334231E-2</c:v>
                </c:pt>
                <c:pt idx="65">
                  <c:v>2.9390522897016328E-2</c:v>
                </c:pt>
                <c:pt idx="66">
                  <c:v>2.0212687745155205E-2</c:v>
                </c:pt>
                <c:pt idx="67">
                  <c:v>1.3187678122742984E-2</c:v>
                </c:pt>
                <c:pt idx="68">
                  <c:v>-4.1539412967984468E-2</c:v>
                </c:pt>
                <c:pt idx="69">
                  <c:v>2.7237697367567423E-2</c:v>
                </c:pt>
                <c:pt idx="70">
                  <c:v>-2.6582940868655223E-2</c:v>
                </c:pt>
                <c:pt idx="71">
                  <c:v>6.1064476648884996E-4</c:v>
                </c:pt>
                <c:pt idx="72">
                  <c:v>0.10405957678684943</c:v>
                </c:pt>
                <c:pt idx="73">
                  <c:v>3.3809480562727243E-2</c:v>
                </c:pt>
                <c:pt idx="74">
                  <c:v>5.760386799347831E-2</c:v>
                </c:pt>
                <c:pt idx="75">
                  <c:v>0.11369063836596296</c:v>
                </c:pt>
                <c:pt idx="76">
                  <c:v>-4.4881525401006643E-3</c:v>
                </c:pt>
                <c:pt idx="77">
                  <c:v>-0.10011892869035732</c:v>
                </c:pt>
                <c:pt idx="78">
                  <c:v>-3.1795044782057837E-2</c:v>
                </c:pt>
                <c:pt idx="79">
                  <c:v>-5.6609191674126806E-2</c:v>
                </c:pt>
                <c:pt idx="80">
                  <c:v>-2.8962379611730333E-2</c:v>
                </c:pt>
                <c:pt idx="81">
                  <c:v>4.853933944843028E-2</c:v>
                </c:pt>
                <c:pt idx="82">
                  <c:v>3.3129640921848641E-2</c:v>
                </c:pt>
                <c:pt idx="83">
                  <c:v>2.9050603076577027E-2</c:v>
                </c:pt>
                <c:pt idx="84">
                  <c:v>2.8710683256137726E-2</c:v>
                </c:pt>
                <c:pt idx="85">
                  <c:v>1.1941305447798881E-2</c:v>
                </c:pt>
                <c:pt idx="86">
                  <c:v>-1.7745025537233401E-2</c:v>
                </c:pt>
                <c:pt idx="87">
                  <c:v>-0.11926774524177128</c:v>
                </c:pt>
                <c:pt idx="88">
                  <c:v>-5.2983380256107597E-2</c:v>
                </c:pt>
                <c:pt idx="89">
                  <c:v>-6.0235003092146015E-2</c:v>
                </c:pt>
                <c:pt idx="90">
                  <c:v>-6.1877516422971686E-3</c:v>
                </c:pt>
                <c:pt idx="91">
                  <c:v>6.9274448495227639E-2</c:v>
                </c:pt>
                <c:pt idx="92">
                  <c:v>6.564863707720843E-2</c:v>
                </c:pt>
                <c:pt idx="93">
                  <c:v>0.10564586928223284</c:v>
                </c:pt>
                <c:pt idx="94">
                  <c:v>4.1174410005578761E-2</c:v>
                </c:pt>
                <c:pt idx="95">
                  <c:v>8.7856732012576086E-2</c:v>
                </c:pt>
                <c:pt idx="96">
                  <c:v>3.8455051442064354E-2</c:v>
                </c:pt>
                <c:pt idx="97">
                  <c:v>-1.0946629128447382E-2</c:v>
                </c:pt>
                <c:pt idx="98">
                  <c:v>-2.0690997314374009E-2</c:v>
                </c:pt>
                <c:pt idx="99">
                  <c:v>-6.6806786287305839E-2</c:v>
                </c:pt>
                <c:pt idx="100">
                  <c:v>-5.0546855741661657E-3</c:v>
                </c:pt>
                <c:pt idx="101">
                  <c:v>1.9759461317902804E-2</c:v>
                </c:pt>
                <c:pt idx="102">
                  <c:v>5.0578858371066085E-2</c:v>
                </c:pt>
                <c:pt idx="103">
                  <c:v>-9.247030026250878E-3</c:v>
                </c:pt>
                <c:pt idx="104">
                  <c:v>-4.4881525401006643E-3</c:v>
                </c:pt>
                <c:pt idx="105">
                  <c:v>4.5480061064476572E-2</c:v>
                </c:pt>
                <c:pt idx="106">
                  <c:v>3.2109881460530738E-2</c:v>
                </c:pt>
                <c:pt idx="107">
                  <c:v>5.709442073078364E-3</c:v>
                </c:pt>
                <c:pt idx="108">
                  <c:v>9.9017865251630754E-3</c:v>
                </c:pt>
                <c:pt idx="109">
                  <c:v>1.2904844073674518E-3</c:v>
                </c:pt>
                <c:pt idx="110">
                  <c:v>-8.8674961402234201E-2</c:v>
                </c:pt>
                <c:pt idx="111">
                  <c:v>-8.1423338566195769E-2</c:v>
                </c:pt>
                <c:pt idx="112">
                  <c:v>-7.802414036180276E-2</c:v>
                </c:pt>
                <c:pt idx="113">
                  <c:v>-9.5360051204207111E-2</c:v>
                </c:pt>
                <c:pt idx="114">
                  <c:v>-3.3494643884254341E-2</c:v>
                </c:pt>
                <c:pt idx="115">
                  <c:v>-7.0432597705325048E-2</c:v>
                </c:pt>
                <c:pt idx="116">
                  <c:v>-2.3863582305140817E-2</c:v>
                </c:pt>
                <c:pt idx="117">
                  <c:v>1.2281225268238181E-2</c:v>
                </c:pt>
                <c:pt idx="118">
                  <c:v>2.2478819881417211E-2</c:v>
                </c:pt>
                <c:pt idx="119">
                  <c:v>0.12116887441562758</c:v>
                </c:pt>
                <c:pt idx="120">
                  <c:v>9.3408755746418007E-2</c:v>
                </c:pt>
                <c:pt idx="121">
                  <c:v>-8.5671903853722746E-3</c:v>
                </c:pt>
                <c:pt idx="122">
                  <c:v>3.0410282358334231E-2</c:v>
                </c:pt>
                <c:pt idx="123">
                  <c:v>4.5140141244037271E-2</c:v>
                </c:pt>
                <c:pt idx="124">
                  <c:v>5.1258698011944687E-2</c:v>
                </c:pt>
                <c:pt idx="125">
                  <c:v>1.0921545986480978E-2</c:v>
                </c:pt>
                <c:pt idx="126">
                  <c:v>1.4547357404500189E-2</c:v>
                </c:pt>
                <c:pt idx="127">
                  <c:v>-4.8280723605399652E-3</c:v>
                </c:pt>
                <c:pt idx="128">
                  <c:v>-6.9979371278072647E-2</c:v>
                </c:pt>
                <c:pt idx="129">
                  <c:v>-0.11564193382375207</c:v>
                </c:pt>
                <c:pt idx="130">
                  <c:v>-0.1283322737868193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63568"/>
        <c:axId val="1098063960"/>
        <c:extLst/>
      </c:scatterChart>
      <c:valAx>
        <c:axId val="10980635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063960"/>
        <c:crosses val="autoZero"/>
        <c:crossBetween val="midCat"/>
      </c:valAx>
      <c:valAx>
        <c:axId val="1098063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06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Sheet2!$B$3:$B$35</c:f>
              <c:numCache>
                <c:formatCode>General</c:formatCode>
                <c:ptCount val="33"/>
                <c:pt idx="0">
                  <c:v>0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3.9899999999999949</c:v>
                </c:pt>
                <c:pt idx="4">
                  <c:v>5.3199999999999932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11.969999999999892</c:v>
                </c:pt>
                <c:pt idx="10">
                  <c:v>13.299999999999891</c:v>
                </c:pt>
                <c:pt idx="11">
                  <c:v>14.629999999999896</c:v>
                </c:pt>
                <c:pt idx="12">
                  <c:v>16.292499999999894</c:v>
                </c:pt>
                <c:pt idx="13">
                  <c:v>17.555999999999898</c:v>
                </c:pt>
                <c:pt idx="14">
                  <c:v>18.619999999999898</c:v>
                </c:pt>
                <c:pt idx="15">
                  <c:v>19.949999999999896</c:v>
                </c:pt>
                <c:pt idx="16">
                  <c:v>21.279999999999895</c:v>
                </c:pt>
                <c:pt idx="17">
                  <c:v>22.609999999999893</c:v>
                </c:pt>
                <c:pt idx="18">
                  <c:v>23.939999999999898</c:v>
                </c:pt>
                <c:pt idx="19">
                  <c:v>25.269999999999897</c:v>
                </c:pt>
                <c:pt idx="20">
                  <c:v>26.599999999999895</c:v>
                </c:pt>
                <c:pt idx="21">
                  <c:v>27.929999999999893</c:v>
                </c:pt>
                <c:pt idx="22">
                  <c:v>29.259999999999899</c:v>
                </c:pt>
                <c:pt idx="23">
                  <c:v>30.589999999999897</c:v>
                </c:pt>
                <c:pt idx="24">
                  <c:v>31.919999999999895</c:v>
                </c:pt>
                <c:pt idx="25">
                  <c:v>33.249999999999893</c:v>
                </c:pt>
                <c:pt idx="26">
                  <c:v>34.247499999999896</c:v>
                </c:pt>
                <c:pt idx="27">
                  <c:v>35.90999999999989</c:v>
                </c:pt>
                <c:pt idx="28">
                  <c:v>37.239999999999895</c:v>
                </c:pt>
                <c:pt idx="29">
                  <c:v>38.569999999999894</c:v>
                </c:pt>
                <c:pt idx="30">
                  <c:v>39.899999999999899</c:v>
                </c:pt>
                <c:pt idx="31">
                  <c:v>41.229999999999897</c:v>
                </c:pt>
                <c:pt idx="32">
                  <c:v>42.559999999999896</c:v>
                </c:pt>
              </c:numCache>
            </c:numRef>
          </c:xVal>
          <c:yVal>
            <c:numRef>
              <c:f>Sheet2!$C$3:$C$35</c:f>
              <c:numCache>
                <c:formatCode>General</c:formatCode>
                <c:ptCount val="33"/>
                <c:pt idx="0">
                  <c:v>-0.27591175025078607</c:v>
                </c:pt>
                <c:pt idx="1">
                  <c:v>0.27380062727763232</c:v>
                </c:pt>
                <c:pt idx="2">
                  <c:v>-0.28006955645258247</c:v>
                </c:pt>
                <c:pt idx="3">
                  <c:v>0.31008693594785569</c:v>
                </c:pt>
                <c:pt idx="4">
                  <c:v>-0.31950571830598495</c:v>
                </c:pt>
                <c:pt idx="5">
                  <c:v>0.25250761975934155</c:v>
                </c:pt>
                <c:pt idx="6">
                  <c:v>-0.27112397341235378</c:v>
                </c:pt>
                <c:pt idx="7">
                  <c:v>0.26762691503860131</c:v>
                </c:pt>
                <c:pt idx="8">
                  <c:v>-0.30111057571621891</c:v>
                </c:pt>
                <c:pt idx="9">
                  <c:v>0.23675835384344601</c:v>
                </c:pt>
                <c:pt idx="10">
                  <c:v>-0.28271543312645292</c:v>
                </c:pt>
                <c:pt idx="11">
                  <c:v>0.30391322370882462</c:v>
                </c:pt>
                <c:pt idx="12">
                  <c:v>-0.28473133916368754</c:v>
                </c:pt>
                <c:pt idx="13">
                  <c:v>0.20185798057382145</c:v>
                </c:pt>
                <c:pt idx="14">
                  <c:v>-0.19855135607190708</c:v>
                </c:pt>
                <c:pt idx="15">
                  <c:v>0.21559134045248238</c:v>
                </c:pt>
                <c:pt idx="16">
                  <c:v>-0.24000342396254418</c:v>
                </c:pt>
                <c:pt idx="17">
                  <c:v>0.16342977173903631</c:v>
                </c:pt>
                <c:pt idx="18">
                  <c:v>-0.26772213197452033</c:v>
                </c:pt>
                <c:pt idx="19">
                  <c:v>0.20324391597442026</c:v>
                </c:pt>
                <c:pt idx="20">
                  <c:v>-0.15861121770919595</c:v>
                </c:pt>
                <c:pt idx="21">
                  <c:v>0.1782970787636417</c:v>
                </c:pt>
                <c:pt idx="22">
                  <c:v>-0.20371711529232084</c:v>
                </c:pt>
                <c:pt idx="23">
                  <c:v>0.13671901674567746</c:v>
                </c:pt>
                <c:pt idx="24">
                  <c:v>-0.16327300042030105</c:v>
                </c:pt>
                <c:pt idx="25">
                  <c:v>7.170604704486061E-2</c:v>
                </c:pt>
                <c:pt idx="26">
                  <c:v>-0.19073972017762289</c:v>
                </c:pt>
                <c:pt idx="27">
                  <c:v>0.16695760730419693</c:v>
                </c:pt>
                <c:pt idx="28">
                  <c:v>-0.12812063889602218</c:v>
                </c:pt>
                <c:pt idx="29">
                  <c:v>0.1188278506652201</c:v>
                </c:pt>
                <c:pt idx="30">
                  <c:v>-9.1960324353125983E-2</c:v>
                </c:pt>
                <c:pt idx="31">
                  <c:v>4.9909063017261161E-2</c:v>
                </c:pt>
                <c:pt idx="32">
                  <c:v>-0.10292181343058929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Sheet2!$F$3:$F$35</c:f>
              <c:numCache>
                <c:formatCode>General</c:formatCode>
                <c:ptCount val="33"/>
                <c:pt idx="0">
                  <c:v>0.14777777777769785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4.1799999999999926</c:v>
                </c:pt>
                <c:pt idx="4">
                  <c:v>5.1299999999999955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11.703999999999894</c:v>
                </c:pt>
                <c:pt idx="10">
                  <c:v>13.033999999999892</c:v>
                </c:pt>
                <c:pt idx="11">
                  <c:v>14.629999999999896</c:v>
                </c:pt>
                <c:pt idx="12">
                  <c:v>15.959</c:v>
                </c:pt>
                <c:pt idx="13">
                  <c:v>17.555999999999898</c:v>
                </c:pt>
                <c:pt idx="14">
                  <c:v>18.353999999999893</c:v>
                </c:pt>
                <c:pt idx="15">
                  <c:v>19.506666666666597</c:v>
                </c:pt>
                <c:pt idx="16">
                  <c:v>21.279999999999895</c:v>
                </c:pt>
                <c:pt idx="17">
                  <c:v>22.609999999999893</c:v>
                </c:pt>
                <c:pt idx="18">
                  <c:v>23.607499999999895</c:v>
                </c:pt>
                <c:pt idx="19">
                  <c:v>25.269999999999897</c:v>
                </c:pt>
                <c:pt idx="20">
                  <c:v>26.267499999999892</c:v>
                </c:pt>
                <c:pt idx="21">
                  <c:v>27.929999999999893</c:v>
                </c:pt>
                <c:pt idx="22">
                  <c:v>28.816666666666592</c:v>
                </c:pt>
                <c:pt idx="23">
                  <c:v>30.589999999999897</c:v>
                </c:pt>
                <c:pt idx="24">
                  <c:v>31.919999999999895</c:v>
                </c:pt>
                <c:pt idx="25">
                  <c:v>33.582499999999897</c:v>
                </c:pt>
                <c:pt idx="26">
                  <c:v>34.247499999999896</c:v>
                </c:pt>
                <c:pt idx="27">
                  <c:v>36.353333333333197</c:v>
                </c:pt>
                <c:pt idx="28">
                  <c:v>37.239999999999895</c:v>
                </c:pt>
                <c:pt idx="29">
                  <c:v>38.569999999999894</c:v>
                </c:pt>
                <c:pt idx="30">
                  <c:v>39.899999999999899</c:v>
                </c:pt>
                <c:pt idx="31">
                  <c:v>41.673333333333197</c:v>
                </c:pt>
                <c:pt idx="32">
                  <c:v>42.559999999999896</c:v>
                </c:pt>
              </c:numCache>
            </c:numRef>
          </c:xVal>
          <c:yVal>
            <c:numRef>
              <c:f>Sheet2!$G$3:$G$35</c:f>
              <c:numCache>
                <c:formatCode>General</c:formatCode>
                <c:ptCount val="33"/>
                <c:pt idx="0">
                  <c:v>-0.3405605674750703</c:v>
                </c:pt>
                <c:pt idx="1">
                  <c:v>0.19037043888687577</c:v>
                </c:pt>
                <c:pt idx="2">
                  <c:v>-0.25774155580428937</c:v>
                </c:pt>
                <c:pt idx="3">
                  <c:v>0.19159326993167924</c:v>
                </c:pt>
                <c:pt idx="4">
                  <c:v>-0.2497375707837575</c:v>
                </c:pt>
                <c:pt idx="5">
                  <c:v>0.27096612138528675</c:v>
                </c:pt>
                <c:pt idx="6">
                  <c:v>-0.23817625908743373</c:v>
                </c:pt>
                <c:pt idx="7">
                  <c:v>0.20493324496589901</c:v>
                </c:pt>
                <c:pt idx="8">
                  <c:v>-0.22894944302209841</c:v>
                </c:pt>
                <c:pt idx="9">
                  <c:v>0.25618098238902653</c:v>
                </c:pt>
                <c:pt idx="10">
                  <c:v>-0.18114786581614428</c:v>
                </c:pt>
                <c:pt idx="11">
                  <c:v>0.20482207850728051</c:v>
                </c:pt>
                <c:pt idx="12">
                  <c:v>-0.22150129029465904</c:v>
                </c:pt>
                <c:pt idx="13">
                  <c:v>0.17914262656640748</c:v>
                </c:pt>
                <c:pt idx="14">
                  <c:v>-0.22061195862571106</c:v>
                </c:pt>
                <c:pt idx="15">
                  <c:v>0.20693424122103196</c:v>
                </c:pt>
                <c:pt idx="16">
                  <c:v>-0.18804018625049115</c:v>
                </c:pt>
                <c:pt idx="17">
                  <c:v>0.18592378054213585</c:v>
                </c:pt>
                <c:pt idx="18">
                  <c:v>-0.16947538766120201</c:v>
                </c:pt>
                <c:pt idx="19">
                  <c:v>9.5323116768060046E-2</c:v>
                </c:pt>
                <c:pt idx="20">
                  <c:v>-0.18114786581614428</c:v>
                </c:pt>
                <c:pt idx="21">
                  <c:v>0.16180065902192181</c:v>
                </c:pt>
                <c:pt idx="22">
                  <c:v>-0.20349232399846237</c:v>
                </c:pt>
                <c:pt idx="23">
                  <c:v>0.11677824328143015</c:v>
                </c:pt>
                <c:pt idx="24">
                  <c:v>-0.20704965067425429</c:v>
                </c:pt>
                <c:pt idx="25">
                  <c:v>0.15891033109784086</c:v>
                </c:pt>
                <c:pt idx="26">
                  <c:v>-0.10410950999352522</c:v>
                </c:pt>
                <c:pt idx="27">
                  <c:v>2.2620252831562406E-2</c:v>
                </c:pt>
                <c:pt idx="28">
                  <c:v>-8.8879705162791006E-2</c:v>
                </c:pt>
                <c:pt idx="29">
                  <c:v>2.30649186660364E-2</c:v>
                </c:pt>
                <c:pt idx="30">
                  <c:v>-9.3326363507530929E-2</c:v>
                </c:pt>
                <c:pt idx="31">
                  <c:v>8.72079652889097E-2</c:v>
                </c:pt>
                <c:pt idx="32">
                  <c:v>-0.11322515960024206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65920"/>
        <c:axId val="1098066704"/>
      </c:scatterChart>
      <c:valAx>
        <c:axId val="1098065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066704"/>
        <c:crosses val="autoZero"/>
        <c:crossBetween val="midCat"/>
      </c:valAx>
      <c:valAx>
        <c:axId val="1098066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06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22</xdr:col>
      <xdr:colOff>485774</xdr:colOff>
      <xdr:row>43</xdr:row>
      <xdr:rowOff>9525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133350</xdr:rowOff>
    </xdr:from>
    <xdr:to>
      <xdr:col>25</xdr:col>
      <xdr:colOff>428625</xdr:colOff>
      <xdr:row>31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2</xdr:row>
      <xdr:rowOff>0</xdr:rowOff>
    </xdr:from>
    <xdr:to>
      <xdr:col>26</xdr:col>
      <xdr:colOff>295275</xdr:colOff>
      <xdr:row>32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504824</xdr:colOff>
      <xdr:row>4</xdr:row>
      <xdr:rowOff>9524</xdr:rowOff>
    </xdr:from>
    <xdr:to>
      <xdr:col>25</xdr:col>
      <xdr:colOff>180975</xdr:colOff>
      <xdr:row>33</xdr:row>
      <xdr:rowOff>171449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41" sqref="J41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5"/>
  <sheetViews>
    <sheetView topLeftCell="A31" zoomScaleNormal="100" workbookViewId="0">
      <selection activeCell="B60" sqref="B60"/>
    </sheetView>
  </sheetViews>
  <sheetFormatPr defaultRowHeight="13.5" x14ac:dyDescent="0.15"/>
  <sheetData>
    <row r="1" spans="1:10" x14ac:dyDescent="0.15">
      <c r="A1">
        <v>33</v>
      </c>
      <c r="B1">
        <v>42.559999999999896</v>
      </c>
      <c r="C1">
        <v>7128</v>
      </c>
      <c r="D1" t="s">
        <v>0</v>
      </c>
      <c r="E1">
        <f>AVERAGE((C1:C131))</f>
        <v>7653.3053435114507</v>
      </c>
      <c r="F1">
        <f t="shared" ref="F1:F32" si="0">C1-$E$1</f>
        <v>-525.3053435114507</v>
      </c>
      <c r="H1">
        <f t="shared" ref="H1:H32" si="1">F1/$E$1</f>
        <v>-6.8637708798174352E-2</v>
      </c>
      <c r="I1">
        <f t="shared" ref="I1:I32" si="2">(C1-$E$5)/$E$5</f>
        <v>-6.597654458494398E-2</v>
      </c>
      <c r="J1">
        <f>MOD(B1,1.33)</f>
        <v>1.3299999999998935</v>
      </c>
    </row>
    <row r="2" spans="1:10" x14ac:dyDescent="0.15">
      <c r="A2">
        <v>34</v>
      </c>
      <c r="B2">
        <v>42.116666666666596</v>
      </c>
      <c r="C2">
        <v>7595</v>
      </c>
      <c r="D2" t="s">
        <v>1</v>
      </c>
      <c r="E2">
        <f>MAX(C:C)</f>
        <v>8738</v>
      </c>
      <c r="F2">
        <f t="shared" si="0"/>
        <v>-58.305343511450701</v>
      </c>
      <c r="H2">
        <f t="shared" si="1"/>
        <v>-7.6183218745979548E-3</v>
      </c>
      <c r="I2">
        <f t="shared" si="2"/>
        <v>-4.7828080980148067E-3</v>
      </c>
      <c r="J2">
        <f t="shared" ref="J2:J65" si="3">MOD(B2,1.33)</f>
        <v>0.88666666666659388</v>
      </c>
    </row>
    <row r="3" spans="1:10" x14ac:dyDescent="0.15">
      <c r="A3">
        <v>35</v>
      </c>
      <c r="B3">
        <v>41.673333333333197</v>
      </c>
      <c r="C3">
        <v>7634</v>
      </c>
      <c r="D3" t="s">
        <v>2</v>
      </c>
      <c r="E3">
        <f>MIN(C:C)</f>
        <v>6525</v>
      </c>
      <c r="F3">
        <f t="shared" si="0"/>
        <v>-19.305343511450701</v>
      </c>
      <c r="H3">
        <f t="shared" si="1"/>
        <v>-2.5224844227361145E-3</v>
      </c>
      <c r="I3">
        <f t="shared" si="2"/>
        <v>3.2758959575443882E-4</v>
      </c>
      <c r="J3">
        <f t="shared" si="3"/>
        <v>0.4433333333331948</v>
      </c>
    </row>
    <row r="4" spans="1:10" x14ac:dyDescent="0.15">
      <c r="A4">
        <v>36</v>
      </c>
      <c r="B4">
        <v>41.229999999999897</v>
      </c>
      <c r="C4">
        <v>7367</v>
      </c>
      <c r="D4" t="s">
        <v>3</v>
      </c>
      <c r="E4">
        <f>E2-E3</f>
        <v>2213</v>
      </c>
      <c r="F4">
        <f t="shared" si="0"/>
        <v>-286.3053435114507</v>
      </c>
      <c r="H4">
        <f t="shared" si="1"/>
        <v>-3.7409371593174867E-2</v>
      </c>
      <c r="I4">
        <f t="shared" si="2"/>
        <v>-3.4658979230819627E-2</v>
      </c>
      <c r="J4">
        <f t="shared" si="3"/>
        <v>1.3299999999998953</v>
      </c>
    </row>
    <row r="5" spans="1:10" x14ac:dyDescent="0.15">
      <c r="A5">
        <v>37</v>
      </c>
      <c r="B5">
        <v>40.564999999999891</v>
      </c>
      <c r="C5">
        <v>7002</v>
      </c>
      <c r="D5" t="s">
        <v>4</v>
      </c>
      <c r="E5">
        <f>E4/2+E3</f>
        <v>7631.5</v>
      </c>
      <c r="F5">
        <f t="shared" si="0"/>
        <v>-651.3053435114507</v>
      </c>
      <c r="H5">
        <f t="shared" si="1"/>
        <v>-8.5101183642651068E-2</v>
      </c>
      <c r="I5">
        <f t="shared" si="2"/>
        <v>-8.2487060210967703E-2</v>
      </c>
      <c r="J5">
        <f t="shared" si="3"/>
        <v>0.66499999999988901</v>
      </c>
    </row>
    <row r="6" spans="1:10" x14ac:dyDescent="0.15">
      <c r="A6">
        <v>38</v>
      </c>
      <c r="B6">
        <v>39.899999999999899</v>
      </c>
      <c r="C6">
        <v>7045</v>
      </c>
      <c r="F6">
        <f t="shared" si="0"/>
        <v>-608.3053435114507</v>
      </c>
      <c r="H6">
        <f t="shared" si="1"/>
        <v>-7.9482696195726482E-2</v>
      </c>
      <c r="I6">
        <f t="shared" si="2"/>
        <v>-7.6852519163991356E-2</v>
      </c>
      <c r="J6">
        <f t="shared" si="3"/>
        <v>1.329999999999897</v>
      </c>
    </row>
    <row r="7" spans="1:10" x14ac:dyDescent="0.15">
      <c r="A7">
        <v>39</v>
      </c>
      <c r="B7">
        <v>39.456666666666599</v>
      </c>
      <c r="C7">
        <v>7632</v>
      </c>
      <c r="F7">
        <f t="shared" si="0"/>
        <v>-21.305343511450701</v>
      </c>
      <c r="H7">
        <f t="shared" si="1"/>
        <v>-2.7838094202674909E-3</v>
      </c>
      <c r="I7">
        <f t="shared" si="2"/>
        <v>6.5517919150887769E-5</v>
      </c>
      <c r="J7">
        <f t="shared" si="3"/>
        <v>0.88666666666659744</v>
      </c>
    </row>
    <row r="8" spans="1:10" x14ac:dyDescent="0.15">
      <c r="A8">
        <v>40</v>
      </c>
      <c r="B8">
        <v>39.0133333333332</v>
      </c>
      <c r="C8">
        <v>7872</v>
      </c>
      <c r="F8">
        <f t="shared" si="0"/>
        <v>218.6946564885493</v>
      </c>
      <c r="H8">
        <f t="shared" si="1"/>
        <v>2.8575190283497684E-2</v>
      </c>
      <c r="I8">
        <f t="shared" si="2"/>
        <v>3.1514119111577019E-2</v>
      </c>
      <c r="J8">
        <f t="shared" si="3"/>
        <v>0.44333333333319835</v>
      </c>
    </row>
    <row r="9" spans="1:10" x14ac:dyDescent="0.15">
      <c r="A9">
        <v>41</v>
      </c>
      <c r="B9">
        <v>38.569999999999894</v>
      </c>
      <c r="C9">
        <v>8180</v>
      </c>
      <c r="F9">
        <f t="shared" si="0"/>
        <v>526.6946564885493</v>
      </c>
      <c r="H9">
        <f t="shared" si="1"/>
        <v>6.8819239903329651E-2</v>
      </c>
      <c r="I9">
        <f t="shared" si="2"/>
        <v>7.187315730852388E-2</v>
      </c>
      <c r="J9">
        <f t="shared" si="3"/>
        <v>1.3299999999998917</v>
      </c>
    </row>
    <row r="10" spans="1:10" x14ac:dyDescent="0.15">
      <c r="A10">
        <v>42</v>
      </c>
      <c r="B10">
        <v>37.904999999999895</v>
      </c>
      <c r="C10">
        <v>7486</v>
      </c>
      <c r="F10">
        <f t="shared" si="0"/>
        <v>-167.3053435114507</v>
      </c>
      <c r="H10">
        <f t="shared" si="1"/>
        <v>-2.1860534240057971E-2</v>
      </c>
      <c r="I10">
        <f t="shared" si="2"/>
        <v>-1.9065714472908342E-2</v>
      </c>
      <c r="J10">
        <f t="shared" si="3"/>
        <v>0.66499999999989257</v>
      </c>
    </row>
    <row r="11" spans="1:10" x14ac:dyDescent="0.15">
      <c r="A11">
        <v>43</v>
      </c>
      <c r="B11">
        <v>37.239999999999895</v>
      </c>
      <c r="C11">
        <v>7417</v>
      </c>
      <c r="F11">
        <f t="shared" si="0"/>
        <v>-236.3053435114507</v>
      </c>
      <c r="H11">
        <f t="shared" si="1"/>
        <v>-3.0876246654890457E-2</v>
      </c>
      <c r="I11">
        <f t="shared" si="2"/>
        <v>-2.8107187315730853E-2</v>
      </c>
      <c r="J11">
        <f t="shared" si="3"/>
        <v>1.3299999999998935</v>
      </c>
    </row>
    <row r="12" spans="1:10" x14ac:dyDescent="0.15">
      <c r="A12">
        <v>44</v>
      </c>
      <c r="B12">
        <v>36.796666666666596</v>
      </c>
      <c r="C12">
        <v>7189</v>
      </c>
      <c r="F12">
        <f t="shared" si="0"/>
        <v>-464.3053435114507</v>
      </c>
      <c r="H12">
        <f t="shared" si="1"/>
        <v>-6.0667296373467371E-2</v>
      </c>
      <c r="I12">
        <f t="shared" si="2"/>
        <v>-5.7983358448535673E-2</v>
      </c>
      <c r="J12">
        <f t="shared" si="3"/>
        <v>0.88666666666659388</v>
      </c>
    </row>
    <row r="13" spans="1:10" x14ac:dyDescent="0.15">
      <c r="A13">
        <v>45</v>
      </c>
      <c r="B13">
        <v>36.353333333333197</v>
      </c>
      <c r="C13">
        <v>7672</v>
      </c>
      <c r="F13">
        <f t="shared" si="0"/>
        <v>18.694656488549299</v>
      </c>
      <c r="H13">
        <f t="shared" si="1"/>
        <v>2.442690530360038E-3</v>
      </c>
      <c r="I13">
        <f t="shared" si="2"/>
        <v>5.3069514512219095E-3</v>
      </c>
      <c r="J13">
        <f t="shared" si="3"/>
        <v>0.4433333333331948</v>
      </c>
    </row>
    <row r="14" spans="1:10" x14ac:dyDescent="0.15">
      <c r="A14">
        <v>46</v>
      </c>
      <c r="B14">
        <v>35.90999999999989</v>
      </c>
      <c r="C14">
        <v>8253</v>
      </c>
      <c r="F14">
        <f t="shared" si="0"/>
        <v>599.6946564885493</v>
      </c>
      <c r="H14">
        <f t="shared" si="1"/>
        <v>7.8357602313224889E-2</v>
      </c>
      <c r="I14">
        <f t="shared" si="2"/>
        <v>8.1438773504553502E-2</v>
      </c>
      <c r="J14">
        <f t="shared" si="3"/>
        <v>1.3299999999998882</v>
      </c>
    </row>
    <row r="15" spans="1:10" x14ac:dyDescent="0.15">
      <c r="A15">
        <v>47</v>
      </c>
      <c r="B15">
        <v>35.244999999999898</v>
      </c>
      <c r="C15">
        <v>7781</v>
      </c>
      <c r="F15">
        <f t="shared" si="0"/>
        <v>127.6946564885493</v>
      </c>
      <c r="H15">
        <f t="shared" si="1"/>
        <v>1.6684902895820055E-2</v>
      </c>
      <c r="I15">
        <f t="shared" si="2"/>
        <v>1.9589857826115442E-2</v>
      </c>
      <c r="J15">
        <f t="shared" si="3"/>
        <v>0.66499999999989612</v>
      </c>
    </row>
    <row r="16" spans="1:10" x14ac:dyDescent="0.15">
      <c r="A16">
        <v>48</v>
      </c>
      <c r="B16">
        <v>34.579999999999892</v>
      </c>
      <c r="C16">
        <v>6938</v>
      </c>
      <c r="F16">
        <f t="shared" si="0"/>
        <v>-715.3053435114507</v>
      </c>
      <c r="H16">
        <f t="shared" si="1"/>
        <v>-9.3463583563655112E-2</v>
      </c>
      <c r="I16">
        <f t="shared" si="2"/>
        <v>-9.0873353862281334E-2</v>
      </c>
      <c r="J16">
        <f t="shared" si="3"/>
        <v>1.3299999999998899</v>
      </c>
    </row>
    <row r="17" spans="1:10" s="2" customFormat="1" x14ac:dyDescent="0.15">
      <c r="A17" s="2">
        <v>49</v>
      </c>
      <c r="B17">
        <v>34.247499999999896</v>
      </c>
      <c r="C17">
        <v>7058</v>
      </c>
      <c r="F17" s="2">
        <f t="shared" si="0"/>
        <v>-595.3053435114507</v>
      </c>
      <c r="H17" s="2">
        <f t="shared" si="1"/>
        <v>-7.7784083711772534E-2</v>
      </c>
      <c r="I17" s="2">
        <f t="shared" si="2"/>
        <v>-7.5149053266068272E-2</v>
      </c>
      <c r="J17" s="2">
        <f t="shared" si="3"/>
        <v>0.99749999999989392</v>
      </c>
    </row>
    <row r="18" spans="1:10" x14ac:dyDescent="0.15">
      <c r="A18">
        <v>50</v>
      </c>
      <c r="B18">
        <v>33.9149999999999</v>
      </c>
      <c r="C18">
        <v>7649</v>
      </c>
      <c r="F18">
        <f t="shared" si="0"/>
        <v>-4.305343511450701</v>
      </c>
      <c r="H18">
        <f t="shared" si="1"/>
        <v>-5.6254694125079099E-4</v>
      </c>
      <c r="I18">
        <f t="shared" si="2"/>
        <v>2.2931271702810721E-3</v>
      </c>
      <c r="J18">
        <f t="shared" si="3"/>
        <v>0.6649999999998979</v>
      </c>
    </row>
    <row r="19" spans="1:10" x14ac:dyDescent="0.15">
      <c r="A19">
        <v>51</v>
      </c>
      <c r="B19">
        <v>33.582499999999897</v>
      </c>
      <c r="C19">
        <v>7582</v>
      </c>
      <c r="F19">
        <f t="shared" si="0"/>
        <v>-71.305343511450701</v>
      </c>
      <c r="H19">
        <f t="shared" si="1"/>
        <v>-9.3169343585519024E-3</v>
      </c>
      <c r="I19">
        <f t="shared" si="2"/>
        <v>-6.4862739959378893E-3</v>
      </c>
      <c r="J19">
        <f t="shared" si="3"/>
        <v>0.33249999999989477</v>
      </c>
    </row>
    <row r="20" spans="1:10" x14ac:dyDescent="0.15">
      <c r="A20">
        <v>52</v>
      </c>
      <c r="B20">
        <v>33.249999999999893</v>
      </c>
      <c r="C20">
        <v>8346</v>
      </c>
      <c r="F20">
        <f t="shared" si="0"/>
        <v>692.6946564885493</v>
      </c>
      <c r="H20">
        <f t="shared" si="1"/>
        <v>9.0509214698433899E-2</v>
      </c>
      <c r="I20">
        <f t="shared" si="2"/>
        <v>9.3625106466618618E-2</v>
      </c>
      <c r="J20">
        <f t="shared" si="3"/>
        <v>1.3299999999998917</v>
      </c>
    </row>
    <row r="21" spans="1:10" x14ac:dyDescent="0.15">
      <c r="A21">
        <v>53</v>
      </c>
      <c r="B21">
        <v>32.584999999999894</v>
      </c>
      <c r="C21">
        <v>7498</v>
      </c>
      <c r="F21">
        <f t="shared" si="0"/>
        <v>-155.3053435114507</v>
      </c>
      <c r="H21">
        <f t="shared" si="1"/>
        <v>-2.0292584254869711E-2</v>
      </c>
      <c r="I21">
        <f t="shared" si="2"/>
        <v>-1.7493284413287034E-2</v>
      </c>
      <c r="J21">
        <f t="shared" si="3"/>
        <v>0.66499999999989257</v>
      </c>
    </row>
    <row r="22" spans="1:10" x14ac:dyDescent="0.15">
      <c r="A22">
        <v>54</v>
      </c>
      <c r="B22">
        <v>31.919999999999895</v>
      </c>
      <c r="C22">
        <v>7124</v>
      </c>
      <c r="F22">
        <f t="shared" si="0"/>
        <v>-529.3053435114507</v>
      </c>
      <c r="H22">
        <f t="shared" si="1"/>
        <v>-6.9160358793237106E-2</v>
      </c>
      <c r="I22">
        <f t="shared" si="2"/>
        <v>-6.6500687938151087E-2</v>
      </c>
      <c r="J22">
        <f t="shared" si="3"/>
        <v>1.3299999999998935</v>
      </c>
    </row>
    <row r="23" spans="1:10" x14ac:dyDescent="0.15">
      <c r="A23">
        <v>55</v>
      </c>
      <c r="B23">
        <v>31.476666666666596</v>
      </c>
      <c r="C23">
        <v>7843</v>
      </c>
      <c r="F23">
        <f t="shared" si="0"/>
        <v>189.6946564885493</v>
      </c>
      <c r="H23">
        <f t="shared" si="1"/>
        <v>2.4785977819292725E-2</v>
      </c>
      <c r="I23">
        <f t="shared" si="2"/>
        <v>2.7714079800825527E-2</v>
      </c>
      <c r="J23">
        <f t="shared" si="3"/>
        <v>0.88666666666659388</v>
      </c>
    </row>
    <row r="24" spans="1:10" x14ac:dyDescent="0.15">
      <c r="A24">
        <v>56</v>
      </c>
      <c r="B24">
        <v>31.033333333333296</v>
      </c>
      <c r="C24">
        <v>7596</v>
      </c>
      <c r="F24">
        <f t="shared" si="0"/>
        <v>-57.305343511450701</v>
      </c>
      <c r="H24">
        <f t="shared" si="1"/>
        <v>-7.487659375832267E-3</v>
      </c>
      <c r="I24">
        <f t="shared" si="2"/>
        <v>-4.6517722597130317E-3</v>
      </c>
      <c r="J24">
        <f t="shared" si="3"/>
        <v>0.44333333333329428</v>
      </c>
    </row>
    <row r="25" spans="1:10" x14ac:dyDescent="0.15">
      <c r="A25">
        <v>57</v>
      </c>
      <c r="B25">
        <v>30.589999999999897</v>
      </c>
      <c r="C25">
        <v>8327</v>
      </c>
      <c r="F25">
        <f t="shared" si="0"/>
        <v>673.6946564885493</v>
      </c>
      <c r="H25">
        <f t="shared" si="1"/>
        <v>8.8026627221885825E-2</v>
      </c>
      <c r="I25">
        <f t="shared" si="2"/>
        <v>9.1135425538884887E-2</v>
      </c>
      <c r="J25">
        <f t="shared" si="3"/>
        <v>1.3299999999998953</v>
      </c>
    </row>
    <row r="26" spans="1:10" x14ac:dyDescent="0.15">
      <c r="A26">
        <v>58</v>
      </c>
      <c r="B26">
        <v>29.924999999999898</v>
      </c>
      <c r="C26">
        <v>7094</v>
      </c>
      <c r="F26">
        <f t="shared" si="0"/>
        <v>-559.3053435114507</v>
      </c>
      <c r="H26">
        <f t="shared" si="1"/>
        <v>-7.3080233756207758E-2</v>
      </c>
      <c r="I26">
        <f t="shared" si="2"/>
        <v>-7.0431763087204349E-2</v>
      </c>
      <c r="J26">
        <f t="shared" si="3"/>
        <v>0.66499999999989612</v>
      </c>
    </row>
    <row r="27" spans="1:10" x14ac:dyDescent="0.15">
      <c r="A27">
        <v>59</v>
      </c>
      <c r="B27">
        <v>29.259999999999899</v>
      </c>
      <c r="C27">
        <v>6637</v>
      </c>
      <c r="F27">
        <f t="shared" si="0"/>
        <v>-1016.3053435114507</v>
      </c>
      <c r="H27">
        <f t="shared" si="1"/>
        <v>-0.13279299569212727</v>
      </c>
      <c r="I27">
        <f t="shared" si="2"/>
        <v>-0.13031514119111576</v>
      </c>
      <c r="J27">
        <f t="shared" si="3"/>
        <v>1.329999999999897</v>
      </c>
    </row>
    <row r="28" spans="1:10" x14ac:dyDescent="0.15">
      <c r="A28">
        <v>60</v>
      </c>
      <c r="B28">
        <v>28.816666666666592</v>
      </c>
      <c r="C28">
        <v>6932</v>
      </c>
      <c r="F28">
        <f t="shared" si="0"/>
        <v>-721.3053435114507</v>
      </c>
      <c r="H28">
        <f t="shared" si="1"/>
        <v>-9.424755855624925E-2</v>
      </c>
      <c r="I28">
        <f t="shared" si="2"/>
        <v>-9.165956889209198E-2</v>
      </c>
      <c r="J28">
        <f t="shared" si="3"/>
        <v>0.88666666666659033</v>
      </c>
    </row>
    <row r="29" spans="1:10" x14ac:dyDescent="0.15">
      <c r="A29">
        <v>61</v>
      </c>
      <c r="B29">
        <v>28.373333333333292</v>
      </c>
      <c r="C29">
        <v>7286</v>
      </c>
      <c r="F29">
        <f t="shared" si="0"/>
        <v>-367.3053435114507</v>
      </c>
      <c r="H29">
        <f t="shared" si="1"/>
        <v>-4.7993033993195613E-2</v>
      </c>
      <c r="I29">
        <f t="shared" si="2"/>
        <v>-4.5272882133263449E-2</v>
      </c>
      <c r="J29">
        <f t="shared" si="3"/>
        <v>0.44333333333329072</v>
      </c>
    </row>
    <row r="30" spans="1:10" x14ac:dyDescent="0.15">
      <c r="A30">
        <v>62</v>
      </c>
      <c r="B30">
        <v>27.929999999999893</v>
      </c>
      <c r="C30">
        <v>8098</v>
      </c>
      <c r="F30">
        <f t="shared" si="0"/>
        <v>444.6946564885493</v>
      </c>
      <c r="H30">
        <f t="shared" si="1"/>
        <v>5.810491500454322E-2</v>
      </c>
      <c r="I30">
        <f t="shared" si="2"/>
        <v>6.1128218567778288E-2</v>
      </c>
      <c r="J30">
        <f t="shared" si="3"/>
        <v>1.3299999999998917</v>
      </c>
    </row>
    <row r="31" spans="1:10" x14ac:dyDescent="0.15">
      <c r="A31">
        <v>63</v>
      </c>
      <c r="B31">
        <v>27.486666666666594</v>
      </c>
      <c r="C31">
        <v>8029</v>
      </c>
      <c r="F31">
        <f t="shared" si="0"/>
        <v>375.6946564885493</v>
      </c>
      <c r="H31">
        <f t="shared" si="1"/>
        <v>4.908920258971073E-2</v>
      </c>
      <c r="I31">
        <f t="shared" si="2"/>
        <v>5.2086745724955773E-2</v>
      </c>
      <c r="J31">
        <f t="shared" si="3"/>
        <v>0.88666666666659211</v>
      </c>
    </row>
    <row r="32" spans="1:10" x14ac:dyDescent="0.15">
      <c r="A32">
        <v>64</v>
      </c>
      <c r="B32">
        <v>27.043333333333294</v>
      </c>
      <c r="C32">
        <v>7372</v>
      </c>
      <c r="F32">
        <f t="shared" si="0"/>
        <v>-281.3053435114507</v>
      </c>
      <c r="H32">
        <f t="shared" si="1"/>
        <v>-3.6756059099346428E-2</v>
      </c>
      <c r="I32">
        <f t="shared" si="2"/>
        <v>-3.400380003931075E-2</v>
      </c>
      <c r="J32">
        <f t="shared" si="3"/>
        <v>0.4433333333332925</v>
      </c>
    </row>
    <row r="33" spans="1:10" x14ac:dyDescent="0.15">
      <c r="A33">
        <v>65</v>
      </c>
      <c r="B33">
        <v>26.599999999999895</v>
      </c>
      <c r="C33">
        <v>7609</v>
      </c>
      <c r="F33">
        <f t="shared" ref="F33:F64" si="4">C33-$E$1</f>
        <v>-44.305343511450701</v>
      </c>
      <c r="H33">
        <f t="shared" ref="H33:H96" si="5">F33/$E$1</f>
        <v>-5.7890468918783203E-3</v>
      </c>
      <c r="I33">
        <f t="shared" ref="I33:I64" si="6">(C33-$E$5)/$E$5</f>
        <v>-2.9483063617899495E-3</v>
      </c>
      <c r="J33">
        <f t="shared" si="3"/>
        <v>1.3299999999998935</v>
      </c>
    </row>
    <row r="34" spans="1:10" x14ac:dyDescent="0.15">
      <c r="A34">
        <v>66</v>
      </c>
      <c r="B34">
        <v>26.267499999999892</v>
      </c>
      <c r="C34">
        <v>7426</v>
      </c>
      <c r="F34">
        <f t="shared" si="4"/>
        <v>-227.3053435114507</v>
      </c>
      <c r="H34">
        <f t="shared" si="5"/>
        <v>-2.9700284165999263E-2</v>
      </c>
      <c r="I34">
        <f t="shared" si="6"/>
        <v>-2.6927864771014873E-2</v>
      </c>
      <c r="J34">
        <f t="shared" si="3"/>
        <v>0.99749999999989036</v>
      </c>
    </row>
    <row r="35" spans="1:10" x14ac:dyDescent="0.15">
      <c r="A35">
        <v>67</v>
      </c>
      <c r="B35">
        <v>25.934999999999896</v>
      </c>
      <c r="C35">
        <v>7839</v>
      </c>
      <c r="F35">
        <f t="shared" si="4"/>
        <v>185.6946564885493</v>
      </c>
      <c r="H35">
        <f t="shared" si="5"/>
        <v>2.426332782422997E-2</v>
      </c>
      <c r="I35">
        <f t="shared" si="6"/>
        <v>2.7189936447618423E-2</v>
      </c>
      <c r="J35">
        <f t="shared" si="3"/>
        <v>0.66499999999989434</v>
      </c>
    </row>
    <row r="36" spans="1:10" x14ac:dyDescent="0.15">
      <c r="A36">
        <v>68</v>
      </c>
      <c r="B36">
        <v>25.602499999999893</v>
      </c>
      <c r="C36">
        <v>7850</v>
      </c>
      <c r="F36">
        <f t="shared" si="4"/>
        <v>196.6946564885493</v>
      </c>
      <c r="H36">
        <f t="shared" si="5"/>
        <v>2.5700615310652541E-2</v>
      </c>
      <c r="I36">
        <f t="shared" si="6"/>
        <v>2.8631330668937954E-2</v>
      </c>
      <c r="J36">
        <f t="shared" si="3"/>
        <v>0.33249999999989122</v>
      </c>
    </row>
    <row r="37" spans="1:10" x14ac:dyDescent="0.15">
      <c r="A37">
        <v>69</v>
      </c>
      <c r="B37">
        <v>25.269999999999897</v>
      </c>
      <c r="C37">
        <v>8255</v>
      </c>
      <c r="F37">
        <f t="shared" si="4"/>
        <v>601.6946564885493</v>
      </c>
      <c r="H37">
        <f t="shared" si="5"/>
        <v>7.8618927310756273E-2</v>
      </c>
      <c r="I37">
        <f t="shared" si="6"/>
        <v>8.1700845181157042E-2</v>
      </c>
      <c r="J37">
        <f t="shared" si="3"/>
        <v>1.3299999999998953</v>
      </c>
    </row>
    <row r="38" spans="1:10" x14ac:dyDescent="0.15">
      <c r="A38">
        <v>70</v>
      </c>
      <c r="B38">
        <v>24.604999999999897</v>
      </c>
      <c r="C38">
        <v>8263</v>
      </c>
      <c r="F38">
        <f t="shared" si="4"/>
        <v>609.6946564885493</v>
      </c>
      <c r="H38">
        <f t="shared" si="5"/>
        <v>7.9664227300881782E-2</v>
      </c>
      <c r="I38">
        <f t="shared" si="6"/>
        <v>8.2749131887571256E-2</v>
      </c>
      <c r="J38">
        <f t="shared" si="3"/>
        <v>0.66499999999989612</v>
      </c>
    </row>
    <row r="39" spans="1:10" x14ac:dyDescent="0.15">
      <c r="A39">
        <v>71</v>
      </c>
      <c r="B39">
        <v>23.939999999999898</v>
      </c>
      <c r="C39">
        <v>7399</v>
      </c>
      <c r="F39">
        <f t="shared" si="4"/>
        <v>-254.3053435114507</v>
      </c>
      <c r="H39">
        <f t="shared" si="5"/>
        <v>-3.3228171632672845E-2</v>
      </c>
      <c r="I39">
        <f t="shared" si="6"/>
        <v>-3.0465832405162811E-2</v>
      </c>
      <c r="J39">
        <f t="shared" si="3"/>
        <v>1.329999999999897</v>
      </c>
    </row>
    <row r="40" spans="1:10" x14ac:dyDescent="0.15">
      <c r="A40">
        <v>72</v>
      </c>
      <c r="B40">
        <v>23.607499999999895</v>
      </c>
      <c r="C40">
        <v>6723</v>
      </c>
      <c r="F40">
        <f t="shared" si="4"/>
        <v>-930.3053435114507</v>
      </c>
      <c r="H40">
        <f t="shared" si="5"/>
        <v>-0.12155602079827808</v>
      </c>
      <c r="I40">
        <f t="shared" si="6"/>
        <v>-0.11904605909716308</v>
      </c>
      <c r="J40">
        <f t="shared" si="3"/>
        <v>0.99749999999989392</v>
      </c>
    </row>
    <row r="41" spans="1:10" x14ac:dyDescent="0.15">
      <c r="A41">
        <v>73</v>
      </c>
      <c r="B41">
        <v>23.274999999999892</v>
      </c>
      <c r="C41">
        <v>7676</v>
      </c>
      <c r="F41">
        <f t="shared" si="4"/>
        <v>22.694656488549299</v>
      </c>
      <c r="H41">
        <f t="shared" si="5"/>
        <v>2.9653405254227911E-3</v>
      </c>
      <c r="I41">
        <f t="shared" si="6"/>
        <v>5.8310948044290115E-3</v>
      </c>
      <c r="J41">
        <f t="shared" si="3"/>
        <v>0.66499999999989079</v>
      </c>
    </row>
    <row r="42" spans="1:10" x14ac:dyDescent="0.15">
      <c r="A42">
        <v>74</v>
      </c>
      <c r="B42">
        <v>22.942499999999896</v>
      </c>
      <c r="C42">
        <v>7787</v>
      </c>
      <c r="F42">
        <f t="shared" si="4"/>
        <v>133.6946564885493</v>
      </c>
      <c r="H42">
        <f t="shared" si="5"/>
        <v>1.7468877888414183E-2</v>
      </c>
      <c r="I42">
        <f t="shared" si="6"/>
        <v>2.0376072855926096E-2</v>
      </c>
      <c r="J42">
        <f t="shared" si="3"/>
        <v>0.33249999999989477</v>
      </c>
    </row>
    <row r="43" spans="1:10" x14ac:dyDescent="0.15">
      <c r="A43">
        <v>75</v>
      </c>
      <c r="B43">
        <v>22.609999999999893</v>
      </c>
      <c r="C43">
        <v>7742</v>
      </c>
      <c r="F43">
        <f t="shared" si="4"/>
        <v>88.694656488549299</v>
      </c>
      <c r="H43">
        <f t="shared" si="5"/>
        <v>1.1589065443958213E-2</v>
      </c>
      <c r="I43">
        <f t="shared" si="6"/>
        <v>1.4479460132346196E-2</v>
      </c>
      <c r="J43">
        <f t="shared" si="3"/>
        <v>1.3299999999998917</v>
      </c>
    </row>
    <row r="44" spans="1:10" x14ac:dyDescent="0.15">
      <c r="A44">
        <v>76</v>
      </c>
      <c r="B44">
        <v>22.166666666666593</v>
      </c>
      <c r="C44">
        <v>7458</v>
      </c>
      <c r="F44">
        <f t="shared" si="4"/>
        <v>-195.3053435114507</v>
      </c>
      <c r="H44">
        <f t="shared" si="5"/>
        <v>-2.5519084205497242E-2</v>
      </c>
      <c r="I44">
        <f t="shared" si="6"/>
        <v>-2.2734717945358054E-2</v>
      </c>
      <c r="J44">
        <f t="shared" si="3"/>
        <v>0.88666666666659211</v>
      </c>
    </row>
    <row r="45" spans="1:10" x14ac:dyDescent="0.15">
      <c r="A45">
        <v>77</v>
      </c>
      <c r="B45">
        <v>21.723333333333294</v>
      </c>
      <c r="C45">
        <v>7074</v>
      </c>
      <c r="F45">
        <f t="shared" si="4"/>
        <v>-579.3053435114507</v>
      </c>
      <c r="H45">
        <f t="shared" si="5"/>
        <v>-7.5693483731521516E-2</v>
      </c>
      <c r="I45">
        <f t="shared" si="6"/>
        <v>-7.3052479853239857E-2</v>
      </c>
      <c r="J45">
        <f t="shared" si="3"/>
        <v>0.4433333333332925</v>
      </c>
    </row>
    <row r="46" spans="1:10" x14ac:dyDescent="0.15">
      <c r="A46">
        <v>78</v>
      </c>
      <c r="B46">
        <v>21.279999999999895</v>
      </c>
      <c r="C46">
        <v>7013</v>
      </c>
      <c r="F46">
        <f t="shared" si="4"/>
        <v>-640.3053435114507</v>
      </c>
      <c r="H46">
        <f t="shared" si="5"/>
        <v>-8.3663896156228504E-2</v>
      </c>
      <c r="I46">
        <f t="shared" si="6"/>
        <v>-8.1045665989648172E-2</v>
      </c>
      <c r="J46">
        <f t="shared" si="3"/>
        <v>1.3299999999998935</v>
      </c>
    </row>
    <row r="47" spans="1:10" x14ac:dyDescent="0.15">
      <c r="A47">
        <v>79</v>
      </c>
      <c r="B47">
        <v>20.836666666666595</v>
      </c>
      <c r="C47">
        <v>6831</v>
      </c>
      <c r="F47">
        <f t="shared" si="4"/>
        <v>-822.3053435114507</v>
      </c>
      <c r="H47">
        <f t="shared" si="5"/>
        <v>-0.10744447093158375</v>
      </c>
      <c r="I47">
        <f t="shared" si="6"/>
        <v>-0.10489418856057131</v>
      </c>
      <c r="J47">
        <f t="shared" si="3"/>
        <v>0.88666666666659388</v>
      </c>
    </row>
    <row r="48" spans="1:10" x14ac:dyDescent="0.15">
      <c r="A48">
        <v>80</v>
      </c>
      <c r="B48">
        <v>20.393333333333295</v>
      </c>
      <c r="C48">
        <v>7933</v>
      </c>
      <c r="F48">
        <f t="shared" si="4"/>
        <v>279.6946564885493</v>
      </c>
      <c r="H48">
        <f t="shared" si="5"/>
        <v>3.6545602708204665E-2</v>
      </c>
      <c r="I48">
        <f t="shared" si="6"/>
        <v>3.9507305247985326E-2</v>
      </c>
      <c r="J48">
        <f t="shared" si="3"/>
        <v>0.44333333333329428</v>
      </c>
    </row>
    <row r="49" spans="1:10" x14ac:dyDescent="0.15">
      <c r="A49">
        <v>81</v>
      </c>
      <c r="B49">
        <v>19.949999999999896</v>
      </c>
      <c r="C49">
        <v>7718</v>
      </c>
      <c r="F49">
        <f t="shared" si="4"/>
        <v>64.694656488549299</v>
      </c>
      <c r="H49">
        <f t="shared" si="5"/>
        <v>8.4531654735816968E-3</v>
      </c>
      <c r="I49">
        <f t="shared" si="6"/>
        <v>1.1334600013103584E-2</v>
      </c>
      <c r="J49">
        <f t="shared" si="3"/>
        <v>1.3299999999998953</v>
      </c>
    </row>
    <row r="50" spans="1:10" x14ac:dyDescent="0.15">
      <c r="A50">
        <v>82</v>
      </c>
      <c r="B50">
        <v>19.506666666666597</v>
      </c>
      <c r="C50">
        <v>8350</v>
      </c>
      <c r="F50">
        <f t="shared" si="4"/>
        <v>696.6946564885493</v>
      </c>
      <c r="H50">
        <f t="shared" si="5"/>
        <v>9.1031864693496653E-2</v>
      </c>
      <c r="I50">
        <f t="shared" si="6"/>
        <v>9.4149249819825725E-2</v>
      </c>
      <c r="J50">
        <f t="shared" si="3"/>
        <v>0.88666666666659566</v>
      </c>
    </row>
    <row r="51" spans="1:10" x14ac:dyDescent="0.15">
      <c r="A51">
        <v>83</v>
      </c>
      <c r="B51">
        <v>19.063333333333297</v>
      </c>
      <c r="C51">
        <v>7372</v>
      </c>
      <c r="F51">
        <f t="shared" si="4"/>
        <v>-281.3053435114507</v>
      </c>
      <c r="H51">
        <f t="shared" si="5"/>
        <v>-3.6756059099346428E-2</v>
      </c>
      <c r="I51">
        <f t="shared" si="6"/>
        <v>-3.400380003931075E-2</v>
      </c>
      <c r="J51">
        <f t="shared" si="3"/>
        <v>0.44333333333329605</v>
      </c>
    </row>
    <row r="52" spans="1:10" x14ac:dyDescent="0.15">
      <c r="A52">
        <v>84</v>
      </c>
      <c r="B52">
        <v>18.619999999999898</v>
      </c>
      <c r="C52">
        <v>7723</v>
      </c>
      <c r="F52">
        <f t="shared" si="4"/>
        <v>69.694656488549299</v>
      </c>
      <c r="H52">
        <f t="shared" si="5"/>
        <v>9.1064779674101381E-3</v>
      </c>
      <c r="I52">
        <f t="shared" si="6"/>
        <v>1.1989779204612461E-2</v>
      </c>
      <c r="J52">
        <f t="shared" si="3"/>
        <v>1.329999999999897</v>
      </c>
    </row>
    <row r="53" spans="1:10" s="2" customFormat="1" x14ac:dyDescent="0.15">
      <c r="A53" s="2">
        <v>85</v>
      </c>
      <c r="B53">
        <v>18.353999999999893</v>
      </c>
      <c r="C53">
        <v>6884</v>
      </c>
      <c r="F53" s="2">
        <f t="shared" si="4"/>
        <v>-769.3053435114507</v>
      </c>
      <c r="H53" s="2">
        <f t="shared" si="5"/>
        <v>-0.10051935849700228</v>
      </c>
      <c r="I53" s="2">
        <f t="shared" si="6"/>
        <v>-9.7949289130577211E-2</v>
      </c>
      <c r="J53" s="2">
        <f t="shared" si="3"/>
        <v>1.0639999999998917</v>
      </c>
    </row>
    <row r="54" spans="1:10" x14ac:dyDescent="0.15">
      <c r="A54">
        <v>86</v>
      </c>
      <c r="B54">
        <v>18.087999999999894</v>
      </c>
      <c r="C54">
        <v>6929</v>
      </c>
      <c r="F54">
        <f t="shared" si="4"/>
        <v>-724.3053435114507</v>
      </c>
      <c r="H54">
        <f t="shared" si="5"/>
        <v>-9.4639546052546306E-2</v>
      </c>
      <c r="I54">
        <f t="shared" si="6"/>
        <v>-9.2052676406997311E-2</v>
      </c>
      <c r="J54">
        <f t="shared" si="3"/>
        <v>0.79799999999989346</v>
      </c>
    </row>
    <row r="55" spans="1:10" x14ac:dyDescent="0.15">
      <c r="A55">
        <v>87</v>
      </c>
      <c r="B55">
        <v>17.821999999999896</v>
      </c>
      <c r="C55">
        <v>7350</v>
      </c>
      <c r="F55">
        <f t="shared" si="4"/>
        <v>-303.3053435114507</v>
      </c>
      <c r="H55">
        <f t="shared" si="5"/>
        <v>-3.963063407219157E-2</v>
      </c>
      <c r="I55">
        <f t="shared" si="6"/>
        <v>-3.6886588481949811E-2</v>
      </c>
      <c r="J55">
        <f t="shared" si="3"/>
        <v>0.53199999999989522</v>
      </c>
    </row>
    <row r="56" spans="1:10" s="2" customFormat="1" x14ac:dyDescent="0.15">
      <c r="A56" s="2">
        <v>88</v>
      </c>
      <c r="B56">
        <v>17.555999999999898</v>
      </c>
      <c r="C56">
        <v>7932</v>
      </c>
      <c r="F56" s="2">
        <f t="shared" si="4"/>
        <v>278.6946564885493</v>
      </c>
      <c r="H56" s="2">
        <f t="shared" si="5"/>
        <v>3.6414940209438973E-2</v>
      </c>
      <c r="I56" s="2">
        <f t="shared" si="6"/>
        <v>3.9376269409683549E-2</v>
      </c>
      <c r="J56" s="2">
        <f t="shared" si="3"/>
        <v>0.26599999999989699</v>
      </c>
    </row>
    <row r="57" spans="1:10" x14ac:dyDescent="0.15">
      <c r="A57">
        <v>89</v>
      </c>
      <c r="B57">
        <v>17.289999999999893</v>
      </c>
      <c r="C57">
        <v>7891</v>
      </c>
      <c r="F57">
        <f t="shared" si="4"/>
        <v>237.6946564885493</v>
      </c>
      <c r="H57">
        <f t="shared" si="5"/>
        <v>3.1057777760045757E-2</v>
      </c>
      <c r="I57">
        <f t="shared" si="6"/>
        <v>3.400380003931075E-2</v>
      </c>
      <c r="J57">
        <f t="shared" si="3"/>
        <v>1.3299999999998917</v>
      </c>
    </row>
    <row r="58" spans="1:10" x14ac:dyDescent="0.15">
      <c r="A58">
        <v>90</v>
      </c>
      <c r="B58">
        <v>16.957499999999893</v>
      </c>
      <c r="C58">
        <v>7928</v>
      </c>
      <c r="F58">
        <f t="shared" si="4"/>
        <v>274.6946564885493</v>
      </c>
      <c r="H58">
        <f t="shared" si="5"/>
        <v>3.5892290214376225E-2</v>
      </c>
      <c r="I58">
        <f t="shared" si="6"/>
        <v>3.8852126056476449E-2</v>
      </c>
      <c r="J58">
        <f t="shared" si="3"/>
        <v>0.99749999999989214</v>
      </c>
    </row>
    <row r="59" spans="1:10" x14ac:dyDescent="0.15">
      <c r="A59">
        <v>91</v>
      </c>
      <c r="B59">
        <v>16.624999999999893</v>
      </c>
      <c r="C59">
        <v>7764</v>
      </c>
      <c r="F59">
        <f t="shared" si="4"/>
        <v>110.6946564885493</v>
      </c>
      <c r="H59">
        <f t="shared" si="5"/>
        <v>1.4463640416803354E-2</v>
      </c>
      <c r="I59">
        <f t="shared" si="6"/>
        <v>1.7362248574985258E-2</v>
      </c>
      <c r="J59">
        <f t="shared" si="3"/>
        <v>0.66499999999989257</v>
      </c>
    </row>
    <row r="60" spans="1:10" x14ac:dyDescent="0.15">
      <c r="A60">
        <v>92</v>
      </c>
      <c r="B60">
        <v>16.292499999999894</v>
      </c>
      <c r="C60">
        <v>7022</v>
      </c>
      <c r="F60">
        <f t="shared" si="4"/>
        <v>-631.3053435114507</v>
      </c>
      <c r="H60">
        <f t="shared" si="5"/>
        <v>-8.248793366733731E-2</v>
      </c>
      <c r="I60">
        <f t="shared" si="6"/>
        <v>-7.9866343444932195E-2</v>
      </c>
      <c r="J60">
        <f t="shared" si="3"/>
        <v>0.33249999999989299</v>
      </c>
    </row>
    <row r="61" spans="1:10" x14ac:dyDescent="0.15">
      <c r="A61">
        <v>93</v>
      </c>
      <c r="B61">
        <v>15.959999999999894</v>
      </c>
      <c r="C61">
        <v>7571</v>
      </c>
      <c r="F61">
        <f t="shared" si="4"/>
        <v>-82.305343511450701</v>
      </c>
      <c r="H61">
        <f t="shared" si="5"/>
        <v>-1.0754221844974472E-2</v>
      </c>
      <c r="I61">
        <f t="shared" si="6"/>
        <v>-7.9276682172574192E-3</v>
      </c>
      <c r="J61">
        <f t="shared" si="3"/>
        <v>1.3299999999998935</v>
      </c>
    </row>
    <row r="62" spans="1:10" x14ac:dyDescent="0.15">
      <c r="A62">
        <v>94</v>
      </c>
      <c r="B62">
        <v>15.627499999999891</v>
      </c>
      <c r="C62">
        <v>7084</v>
      </c>
      <c r="F62">
        <f t="shared" si="4"/>
        <v>-569.3053435114507</v>
      </c>
      <c r="H62">
        <f t="shared" si="5"/>
        <v>-7.4386858743864637E-2</v>
      </c>
      <c r="I62">
        <f t="shared" si="6"/>
        <v>-7.1742121470222103E-2</v>
      </c>
      <c r="J62">
        <f t="shared" si="3"/>
        <v>0.99749999999989036</v>
      </c>
    </row>
    <row r="63" spans="1:10" x14ac:dyDescent="0.15">
      <c r="A63">
        <v>95</v>
      </c>
      <c r="B63">
        <v>15.294999999999895</v>
      </c>
      <c r="C63">
        <v>7800</v>
      </c>
      <c r="F63">
        <f t="shared" si="4"/>
        <v>146.6946564885493</v>
      </c>
      <c r="H63">
        <f t="shared" si="5"/>
        <v>1.9167490372368132E-2</v>
      </c>
      <c r="I63">
        <f t="shared" si="6"/>
        <v>2.2079538753849177E-2</v>
      </c>
      <c r="J63">
        <f t="shared" si="3"/>
        <v>0.66499999999989434</v>
      </c>
    </row>
    <row r="64" spans="1:10" x14ac:dyDescent="0.15">
      <c r="A64">
        <v>96</v>
      </c>
      <c r="B64">
        <v>14.962499999999892</v>
      </c>
      <c r="C64">
        <v>8235</v>
      </c>
      <c r="F64">
        <f t="shared" si="4"/>
        <v>581.6946564885493</v>
      </c>
      <c r="H64">
        <f t="shared" si="5"/>
        <v>7.6005677335442501E-2</v>
      </c>
      <c r="I64">
        <f t="shared" si="6"/>
        <v>7.9080128415121534E-2</v>
      </c>
      <c r="J64">
        <f t="shared" si="3"/>
        <v>0.33249999999989122</v>
      </c>
    </row>
    <row r="65" spans="1:10" x14ac:dyDescent="0.15">
      <c r="A65">
        <v>97</v>
      </c>
      <c r="B65">
        <v>14.629999999999896</v>
      </c>
      <c r="C65">
        <v>8578</v>
      </c>
      <c r="F65">
        <f t="shared" ref="F65:F96" si="7">C65-$E$1</f>
        <v>924.6946564885493</v>
      </c>
      <c r="H65">
        <f t="shared" si="5"/>
        <v>0.12082291441207357</v>
      </c>
      <c r="I65">
        <f t="shared" ref="I65:I96" si="8">(C65-$E$5)/$E$5</f>
        <v>0.12402542095263054</v>
      </c>
      <c r="J65">
        <f t="shared" si="3"/>
        <v>1.3299999999998953</v>
      </c>
    </row>
    <row r="66" spans="1:10" x14ac:dyDescent="0.15">
      <c r="A66">
        <v>98</v>
      </c>
      <c r="B66">
        <v>14.186666666666596</v>
      </c>
      <c r="C66">
        <v>8137</v>
      </c>
      <c r="F66">
        <f t="shared" si="7"/>
        <v>483.6946564885493</v>
      </c>
      <c r="H66">
        <f t="shared" si="5"/>
        <v>6.3200752456405065E-2</v>
      </c>
      <c r="I66">
        <f t="shared" si="8"/>
        <v>6.6238616261547534E-2</v>
      </c>
      <c r="J66">
        <f t="shared" ref="J66:J129" si="9">MOD(B66,1.33)</f>
        <v>0.88666666666659566</v>
      </c>
    </row>
    <row r="67" spans="1:10" x14ac:dyDescent="0.15">
      <c r="A67">
        <v>99</v>
      </c>
      <c r="B67">
        <v>13.743333333333297</v>
      </c>
      <c r="C67">
        <v>7486</v>
      </c>
      <c r="F67">
        <f t="shared" si="7"/>
        <v>-167.3053435114507</v>
      </c>
      <c r="H67">
        <f t="shared" si="5"/>
        <v>-2.1860534240057971E-2</v>
      </c>
      <c r="I67">
        <f t="shared" si="8"/>
        <v>-1.9065714472908342E-2</v>
      </c>
      <c r="J67">
        <f t="shared" si="9"/>
        <v>0.44333333333329605</v>
      </c>
    </row>
    <row r="68" spans="1:10" x14ac:dyDescent="0.15">
      <c r="A68">
        <v>100</v>
      </c>
      <c r="B68">
        <v>13.299999999999891</v>
      </c>
      <c r="C68">
        <v>7003</v>
      </c>
      <c r="F68">
        <f t="shared" si="7"/>
        <v>-650.3053435114507</v>
      </c>
      <c r="H68">
        <f t="shared" si="5"/>
        <v>-8.4970521143885383E-2</v>
      </c>
      <c r="I68">
        <f t="shared" si="8"/>
        <v>-8.2356024372665926E-2</v>
      </c>
      <c r="J68">
        <f t="shared" si="9"/>
        <v>1.3299999999998899</v>
      </c>
    </row>
    <row r="69" spans="1:10" x14ac:dyDescent="0.15">
      <c r="A69">
        <v>101</v>
      </c>
      <c r="B69">
        <v>13.033999999999892</v>
      </c>
      <c r="C69">
        <v>6754</v>
      </c>
      <c r="F69">
        <f t="shared" si="7"/>
        <v>-899.3053435114507</v>
      </c>
      <c r="H69">
        <f t="shared" si="5"/>
        <v>-0.11750548333654175</v>
      </c>
      <c r="I69">
        <f t="shared" si="8"/>
        <v>-0.11498394810980803</v>
      </c>
      <c r="J69">
        <f t="shared" si="9"/>
        <v>1.0639999999998917</v>
      </c>
    </row>
    <row r="70" spans="1:10" x14ac:dyDescent="0.15">
      <c r="A70">
        <v>102</v>
      </c>
      <c r="B70">
        <v>12.767999999999894</v>
      </c>
      <c r="C70">
        <v>6893</v>
      </c>
      <c r="F70">
        <f t="shared" si="7"/>
        <v>-760.3053435114507</v>
      </c>
      <c r="H70">
        <f t="shared" si="5"/>
        <v>-9.9343396008111082E-2</v>
      </c>
      <c r="I70">
        <f t="shared" si="8"/>
        <v>-9.6769966585861233E-2</v>
      </c>
      <c r="J70">
        <f t="shared" si="9"/>
        <v>0.79799999999989346</v>
      </c>
    </row>
    <row r="71" spans="1:10" x14ac:dyDescent="0.15">
      <c r="A71">
        <v>103</v>
      </c>
      <c r="B71">
        <v>12.501999999999896</v>
      </c>
      <c r="C71">
        <v>7300</v>
      </c>
      <c r="F71">
        <f t="shared" si="7"/>
        <v>-353.3053435114507</v>
      </c>
      <c r="H71">
        <f t="shared" si="5"/>
        <v>-4.616375901047598E-2</v>
      </c>
      <c r="I71">
        <f t="shared" si="8"/>
        <v>-4.3438380397038588E-2</v>
      </c>
      <c r="J71">
        <f t="shared" si="9"/>
        <v>0.53199999999989522</v>
      </c>
    </row>
    <row r="72" spans="1:10" x14ac:dyDescent="0.15">
      <c r="A72">
        <v>104</v>
      </c>
      <c r="B72">
        <v>12.235999999999891</v>
      </c>
      <c r="C72">
        <v>8541</v>
      </c>
      <c r="F72">
        <f t="shared" si="7"/>
        <v>887.6946564885493</v>
      </c>
      <c r="H72">
        <f t="shared" si="5"/>
        <v>0.1159884019577431</v>
      </c>
      <c r="I72">
        <f t="shared" si="8"/>
        <v>0.11917709493546486</v>
      </c>
      <c r="J72">
        <f t="shared" si="9"/>
        <v>0.26599999999988988</v>
      </c>
    </row>
    <row r="73" spans="1:10" x14ac:dyDescent="0.15">
      <c r="A73">
        <v>105</v>
      </c>
      <c r="B73">
        <v>11.969999999999892</v>
      </c>
      <c r="C73">
        <v>8360</v>
      </c>
      <c r="F73">
        <f t="shared" si="7"/>
        <v>706.6946564885493</v>
      </c>
      <c r="H73">
        <f t="shared" si="5"/>
        <v>9.2338489681153532E-2</v>
      </c>
      <c r="I73">
        <f t="shared" si="8"/>
        <v>9.5459608202843479E-2</v>
      </c>
      <c r="J73">
        <f t="shared" si="9"/>
        <v>1.3299999999998917</v>
      </c>
    </row>
    <row r="74" spans="1:10" x14ac:dyDescent="0.15">
      <c r="A74">
        <v>106</v>
      </c>
      <c r="B74">
        <v>11.703999999999894</v>
      </c>
      <c r="C74">
        <v>8221</v>
      </c>
      <c r="F74">
        <f t="shared" si="7"/>
        <v>567.6946564885493</v>
      </c>
      <c r="H74">
        <f t="shared" si="5"/>
        <v>7.4176402352722867E-2</v>
      </c>
      <c r="I74">
        <f t="shared" si="8"/>
        <v>7.7245626678896673E-2</v>
      </c>
      <c r="J74">
        <f t="shared" si="9"/>
        <v>1.0639999999998935</v>
      </c>
    </row>
    <row r="75" spans="1:10" x14ac:dyDescent="0.15">
      <c r="A75">
        <v>107</v>
      </c>
      <c r="B75">
        <v>11.437999999999896</v>
      </c>
      <c r="C75">
        <v>7872</v>
      </c>
      <c r="F75">
        <f t="shared" si="7"/>
        <v>218.6946564885493</v>
      </c>
      <c r="H75">
        <f t="shared" si="5"/>
        <v>2.8575190283497684E-2</v>
      </c>
      <c r="I75">
        <f t="shared" si="8"/>
        <v>3.1514119111577019E-2</v>
      </c>
      <c r="J75">
        <f t="shared" si="9"/>
        <v>0.79799999999989524</v>
      </c>
    </row>
    <row r="76" spans="1:10" x14ac:dyDescent="0.15">
      <c r="A76">
        <v>108</v>
      </c>
      <c r="B76">
        <v>11.17199999999989</v>
      </c>
      <c r="C76">
        <v>7851</v>
      </c>
      <c r="F76">
        <f t="shared" si="7"/>
        <v>197.6946564885493</v>
      </c>
      <c r="H76">
        <f t="shared" si="5"/>
        <v>2.583127780941823E-2</v>
      </c>
      <c r="I76">
        <f t="shared" si="8"/>
        <v>2.876236650723973E-2</v>
      </c>
      <c r="J76">
        <f t="shared" si="9"/>
        <v>0.53199999999988989</v>
      </c>
    </row>
    <row r="77" spans="1:10" x14ac:dyDescent="0.15">
      <c r="A77">
        <v>109</v>
      </c>
      <c r="B77">
        <v>10.905999999999892</v>
      </c>
      <c r="C77">
        <v>7163</v>
      </c>
      <c r="F77">
        <f t="shared" si="7"/>
        <v>-490.3053435114507</v>
      </c>
      <c r="H77">
        <f t="shared" si="5"/>
        <v>-6.4064521341375261E-2</v>
      </c>
      <c r="I77">
        <f t="shared" si="8"/>
        <v>-6.1390290244381841E-2</v>
      </c>
      <c r="J77">
        <f t="shared" si="9"/>
        <v>0.26599999999989166</v>
      </c>
    </row>
    <row r="78" spans="1:10" x14ac:dyDescent="0.15">
      <c r="A78">
        <v>110</v>
      </c>
      <c r="B78">
        <v>10.639999999999894</v>
      </c>
      <c r="C78">
        <v>6668</v>
      </c>
      <c r="F78">
        <f t="shared" si="7"/>
        <v>-985.3053435114507</v>
      </c>
      <c r="H78">
        <f t="shared" si="5"/>
        <v>-0.12874245823039093</v>
      </c>
      <c r="I78">
        <f t="shared" si="8"/>
        <v>-0.12625303020376072</v>
      </c>
      <c r="J78">
        <f t="shared" si="9"/>
        <v>1.3299999999998935</v>
      </c>
    </row>
    <row r="79" spans="1:10" x14ac:dyDescent="0.15">
      <c r="A79">
        <v>111</v>
      </c>
      <c r="B79">
        <v>10.307499999999891</v>
      </c>
      <c r="C79">
        <v>6771</v>
      </c>
      <c r="F79">
        <f t="shared" si="7"/>
        <v>-882.3053435114507</v>
      </c>
      <c r="H79">
        <f t="shared" si="5"/>
        <v>-0.11528422085752504</v>
      </c>
      <c r="I79">
        <f t="shared" si="8"/>
        <v>-0.11275633885867785</v>
      </c>
      <c r="J79">
        <f t="shared" si="9"/>
        <v>0.99749999999989036</v>
      </c>
    </row>
    <row r="80" spans="1:10" x14ac:dyDescent="0.15">
      <c r="A80">
        <v>112</v>
      </c>
      <c r="B80">
        <v>9.9749999999999943</v>
      </c>
      <c r="C80">
        <v>7141</v>
      </c>
      <c r="F80">
        <f t="shared" si="7"/>
        <v>-512.3053435114507</v>
      </c>
      <c r="H80">
        <f t="shared" si="5"/>
        <v>-6.6939096314220403E-2</v>
      </c>
      <c r="I80">
        <f t="shared" si="8"/>
        <v>-6.4273078687020896E-2</v>
      </c>
      <c r="J80">
        <f t="shared" si="9"/>
        <v>0.66499999999999382</v>
      </c>
    </row>
    <row r="81" spans="1:10" x14ac:dyDescent="0.15">
      <c r="A81">
        <v>113</v>
      </c>
      <c r="B81">
        <v>9.6424999999998917</v>
      </c>
      <c r="C81">
        <v>7561</v>
      </c>
      <c r="F81">
        <f t="shared" si="7"/>
        <v>-92.305343511450701</v>
      </c>
      <c r="H81">
        <f t="shared" si="5"/>
        <v>-1.2060846832631355E-2</v>
      </c>
      <c r="I81">
        <f t="shared" si="8"/>
        <v>-9.2380266002751749E-3</v>
      </c>
      <c r="J81">
        <f t="shared" si="9"/>
        <v>0.33249999999989122</v>
      </c>
    </row>
    <row r="82" spans="1:10" x14ac:dyDescent="0.15">
      <c r="A82">
        <v>114</v>
      </c>
      <c r="B82">
        <v>9.3099999999999952</v>
      </c>
      <c r="C82">
        <v>8211</v>
      </c>
      <c r="F82">
        <f t="shared" si="7"/>
        <v>557.6946564885493</v>
      </c>
      <c r="H82">
        <f t="shared" si="5"/>
        <v>7.2869777365065988E-2</v>
      </c>
      <c r="I82">
        <f t="shared" si="8"/>
        <v>7.5935268295878919E-2</v>
      </c>
      <c r="J82">
        <f t="shared" si="9"/>
        <v>1.3299999999999947</v>
      </c>
    </row>
    <row r="83" spans="1:10" s="2" customFormat="1" x14ac:dyDescent="0.15">
      <c r="A83" s="2">
        <v>115</v>
      </c>
      <c r="B83">
        <v>9.0883333333332956</v>
      </c>
      <c r="C83">
        <v>8140</v>
      </c>
      <c r="F83" s="2">
        <f t="shared" si="7"/>
        <v>486.6946564885493</v>
      </c>
      <c r="H83" s="2">
        <f t="shared" si="5"/>
        <v>6.3592739952702121E-2</v>
      </c>
      <c r="I83" s="2">
        <f t="shared" si="8"/>
        <v>6.6631723776452864E-2</v>
      </c>
      <c r="J83" s="2">
        <f t="shared" si="9"/>
        <v>1.1083333333332952</v>
      </c>
    </row>
    <row r="84" spans="1:10" x14ac:dyDescent="0.15">
      <c r="A84">
        <v>116</v>
      </c>
      <c r="B84">
        <v>8.8666666666665961</v>
      </c>
      <c r="C84">
        <v>8403</v>
      </c>
      <c r="F84">
        <f t="shared" si="7"/>
        <v>749.6946564885493</v>
      </c>
      <c r="H84">
        <f t="shared" si="5"/>
        <v>9.7956977128078132E-2</v>
      </c>
      <c r="I84">
        <f t="shared" si="8"/>
        <v>0.10109414924981983</v>
      </c>
      <c r="J84">
        <f t="shared" si="9"/>
        <v>0.88666666666659566</v>
      </c>
    </row>
    <row r="85" spans="1:10" x14ac:dyDescent="0.15">
      <c r="A85">
        <v>117</v>
      </c>
      <c r="B85">
        <v>8.644999999999996</v>
      </c>
      <c r="C85">
        <v>8098</v>
      </c>
      <c r="F85">
        <f t="shared" si="7"/>
        <v>444.6946564885493</v>
      </c>
      <c r="H85">
        <f t="shared" si="5"/>
        <v>5.810491500454322E-2</v>
      </c>
      <c r="I85">
        <f t="shared" si="8"/>
        <v>6.1128218567778288E-2</v>
      </c>
      <c r="J85">
        <f t="shared" si="9"/>
        <v>0.66499999999999559</v>
      </c>
    </row>
    <row r="86" spans="1:10" x14ac:dyDescent="0.15">
      <c r="A86">
        <v>118</v>
      </c>
      <c r="B86">
        <v>8.4233333333332965</v>
      </c>
      <c r="C86">
        <v>7818</v>
      </c>
      <c r="F86">
        <f t="shared" si="7"/>
        <v>164.6946564885493</v>
      </c>
      <c r="H86">
        <f t="shared" si="5"/>
        <v>2.151941535015052E-2</v>
      </c>
      <c r="I86">
        <f t="shared" si="8"/>
        <v>2.4438183843281138E-2</v>
      </c>
      <c r="J86">
        <f t="shared" si="9"/>
        <v>0.44333333333329605</v>
      </c>
    </row>
    <row r="87" spans="1:10" s="2" customFormat="1" x14ac:dyDescent="0.15">
      <c r="A87" s="2">
        <v>119</v>
      </c>
      <c r="B87">
        <v>8.2016666666665969</v>
      </c>
      <c r="C87">
        <v>7485</v>
      </c>
      <c r="F87" s="2">
        <f t="shared" si="7"/>
        <v>-168.3053435114507</v>
      </c>
      <c r="H87" s="2">
        <f t="shared" si="5"/>
        <v>-2.199119673882366E-2</v>
      </c>
      <c r="I87" s="2">
        <f t="shared" si="8"/>
        <v>-1.9196750311210115E-2</v>
      </c>
      <c r="J87" s="2">
        <f t="shared" si="9"/>
        <v>0.22166666666659651</v>
      </c>
    </row>
    <row r="88" spans="1:10" x14ac:dyDescent="0.15">
      <c r="A88">
        <v>120</v>
      </c>
      <c r="B88">
        <v>7.9799999999999969</v>
      </c>
      <c r="C88">
        <v>6678</v>
      </c>
      <c r="F88">
        <f t="shared" si="7"/>
        <v>-975.3053435114507</v>
      </c>
      <c r="H88">
        <f t="shared" si="5"/>
        <v>-0.12743583324273405</v>
      </c>
      <c r="I88">
        <f t="shared" si="8"/>
        <v>-0.12494267182074298</v>
      </c>
      <c r="J88">
        <f t="shared" si="9"/>
        <v>1.3299999999999965</v>
      </c>
    </row>
    <row r="89" spans="1:10" x14ac:dyDescent="0.15">
      <c r="A89">
        <v>121</v>
      </c>
      <c r="B89">
        <v>7.7139999999999915</v>
      </c>
      <c r="C89">
        <v>7009</v>
      </c>
      <c r="F89">
        <f t="shared" si="7"/>
        <v>-644.3053435114507</v>
      </c>
      <c r="H89">
        <f t="shared" si="5"/>
        <v>-8.4186546151291258E-2</v>
      </c>
      <c r="I89">
        <f t="shared" si="8"/>
        <v>-8.1569809342855265E-2</v>
      </c>
      <c r="J89">
        <f t="shared" si="9"/>
        <v>1.0639999999999912</v>
      </c>
    </row>
    <row r="90" spans="1:10" x14ac:dyDescent="0.15">
      <c r="A90">
        <v>122</v>
      </c>
      <c r="B90">
        <v>7.4479999999998938</v>
      </c>
      <c r="C90">
        <v>7222</v>
      </c>
      <c r="F90">
        <f t="shared" si="7"/>
        <v>-431.3053435114507</v>
      </c>
      <c r="H90">
        <f t="shared" si="5"/>
        <v>-5.6355433914199664E-2</v>
      </c>
      <c r="I90">
        <f t="shared" si="8"/>
        <v>-5.365917578457708E-2</v>
      </c>
      <c r="J90">
        <f t="shared" si="9"/>
        <v>0.79799999999989346</v>
      </c>
    </row>
    <row r="91" spans="1:10" x14ac:dyDescent="0.15">
      <c r="A91">
        <v>123</v>
      </c>
      <c r="B91">
        <v>7.1819999999999951</v>
      </c>
      <c r="C91">
        <v>7866</v>
      </c>
      <c r="F91">
        <f t="shared" si="7"/>
        <v>212.6946564885493</v>
      </c>
      <c r="H91">
        <f t="shared" si="5"/>
        <v>2.7791215290903552E-2</v>
      </c>
      <c r="I91">
        <f t="shared" si="8"/>
        <v>3.0727904081766361E-2</v>
      </c>
      <c r="J91">
        <f t="shared" si="9"/>
        <v>0.5319999999999947</v>
      </c>
    </row>
    <row r="92" spans="1:10" x14ac:dyDescent="0.15">
      <c r="A92">
        <v>124</v>
      </c>
      <c r="B92">
        <v>6.9159999999999968</v>
      </c>
      <c r="C92">
        <v>8130</v>
      </c>
      <c r="F92">
        <f t="shared" si="7"/>
        <v>476.6946564885493</v>
      </c>
      <c r="H92">
        <f t="shared" si="5"/>
        <v>6.2286114965045242E-2</v>
      </c>
      <c r="I92">
        <f t="shared" si="8"/>
        <v>6.532136539343511E-2</v>
      </c>
      <c r="J92">
        <f t="shared" si="9"/>
        <v>0.26599999999999646</v>
      </c>
    </row>
    <row r="93" spans="1:10" x14ac:dyDescent="0.15">
      <c r="A93">
        <v>125</v>
      </c>
      <c r="B93">
        <v>6.6499999999999915</v>
      </c>
      <c r="C93">
        <v>8262</v>
      </c>
      <c r="F93">
        <f t="shared" si="7"/>
        <v>608.6946564885493</v>
      </c>
      <c r="H93">
        <f t="shared" si="5"/>
        <v>7.9533564802116083E-2</v>
      </c>
      <c r="I93">
        <f t="shared" si="8"/>
        <v>8.2618096049269479E-2</v>
      </c>
      <c r="J93">
        <f t="shared" si="9"/>
        <v>1.3299999999999912</v>
      </c>
    </row>
    <row r="94" spans="1:10" x14ac:dyDescent="0.15">
      <c r="A94">
        <v>126</v>
      </c>
      <c r="B94">
        <v>6.3839999999999932</v>
      </c>
      <c r="C94">
        <v>7739</v>
      </c>
      <c r="F94">
        <f t="shared" si="7"/>
        <v>85.694656488549299</v>
      </c>
      <c r="H94">
        <f t="shared" si="5"/>
        <v>1.1197077947661149E-2</v>
      </c>
      <c r="I94">
        <f t="shared" si="8"/>
        <v>1.4086352617440871E-2</v>
      </c>
      <c r="J94">
        <f t="shared" si="9"/>
        <v>1.063999999999993</v>
      </c>
    </row>
    <row r="95" spans="1:10" x14ac:dyDescent="0.15">
      <c r="A95">
        <v>127</v>
      </c>
      <c r="B95">
        <v>6.117999999999995</v>
      </c>
      <c r="C95">
        <v>7831</v>
      </c>
      <c r="F95">
        <f t="shared" si="7"/>
        <v>177.6946564885493</v>
      </c>
      <c r="H95">
        <f t="shared" si="5"/>
        <v>2.3218027834104465E-2</v>
      </c>
      <c r="I95">
        <f t="shared" si="8"/>
        <v>2.6141649741204219E-2</v>
      </c>
      <c r="J95">
        <f t="shared" si="9"/>
        <v>0.79799999999999471</v>
      </c>
    </row>
    <row r="96" spans="1:10" x14ac:dyDescent="0.15">
      <c r="A96">
        <v>128</v>
      </c>
      <c r="B96">
        <v>5.8519999999999968</v>
      </c>
      <c r="C96">
        <v>8181</v>
      </c>
      <c r="F96">
        <f t="shared" si="7"/>
        <v>527.6946564885493</v>
      </c>
      <c r="H96">
        <f t="shared" si="5"/>
        <v>6.8949902402095337E-2</v>
      </c>
      <c r="I96">
        <f t="shared" si="8"/>
        <v>7.2004193146825657E-2</v>
      </c>
      <c r="J96">
        <f t="shared" si="9"/>
        <v>0.53199999999999648</v>
      </c>
    </row>
    <row r="97" spans="1:10" x14ac:dyDescent="0.15">
      <c r="A97">
        <v>129</v>
      </c>
      <c r="B97">
        <v>5.5859999999999914</v>
      </c>
      <c r="C97">
        <v>7176</v>
      </c>
      <c r="F97">
        <f t="shared" ref="F97:F131" si="10">C97-$E$1</f>
        <v>-477.3053435114507</v>
      </c>
      <c r="H97">
        <f t="shared" ref="H97:H131" si="11">F97/$E$1</f>
        <v>-6.2365908857421319E-2</v>
      </c>
      <c r="I97">
        <f t="shared" ref="I97:I131" si="12">(C97-$E$5)/$E$5</f>
        <v>-5.9686824346458757E-2</v>
      </c>
      <c r="J97">
        <f t="shared" si="9"/>
        <v>0.26599999999999113</v>
      </c>
    </row>
    <row r="98" spans="1:10" x14ac:dyDescent="0.15">
      <c r="A98">
        <v>130</v>
      </c>
      <c r="B98">
        <v>5.3199999999999932</v>
      </c>
      <c r="C98">
        <v>6919</v>
      </c>
      <c r="F98">
        <f t="shared" si="10"/>
        <v>-734.3053435114507</v>
      </c>
      <c r="H98">
        <f t="shared" si="11"/>
        <v>-9.5946171040203199E-2</v>
      </c>
      <c r="I98">
        <f t="shared" si="12"/>
        <v>-9.3363034790015065E-2</v>
      </c>
      <c r="J98">
        <f t="shared" si="9"/>
        <v>1.329999999999993</v>
      </c>
    </row>
    <row r="99" spans="1:10" x14ac:dyDescent="0.15">
      <c r="A99">
        <v>131</v>
      </c>
      <c r="B99">
        <v>5.1299999999999955</v>
      </c>
      <c r="C99">
        <v>6525</v>
      </c>
      <c r="F99">
        <f t="shared" si="10"/>
        <v>-1128.3053435114507</v>
      </c>
      <c r="H99">
        <f t="shared" si="11"/>
        <v>-0.14742719555388437</v>
      </c>
      <c r="I99">
        <f t="shared" si="12"/>
        <v>-0.14499115508091462</v>
      </c>
      <c r="J99">
        <f t="shared" si="9"/>
        <v>1.1399999999999952</v>
      </c>
    </row>
    <row r="100" spans="1:10" x14ac:dyDescent="0.15">
      <c r="A100">
        <v>132</v>
      </c>
      <c r="B100">
        <v>4.9399999999999906</v>
      </c>
      <c r="C100">
        <v>6742</v>
      </c>
      <c r="F100">
        <f t="shared" si="10"/>
        <v>-911.3053435114507</v>
      </c>
      <c r="H100">
        <f t="shared" si="11"/>
        <v>-0.11907343332173001</v>
      </c>
      <c r="I100">
        <f t="shared" si="12"/>
        <v>-0.11655637816942933</v>
      </c>
      <c r="J100">
        <f t="shared" si="9"/>
        <v>0.94999999999999041</v>
      </c>
    </row>
    <row r="101" spans="1:10" x14ac:dyDescent="0.15">
      <c r="A101">
        <v>133</v>
      </c>
      <c r="B101">
        <v>4.7499999999999929</v>
      </c>
      <c r="C101">
        <v>7131</v>
      </c>
      <c r="F101">
        <f t="shared" si="10"/>
        <v>-522.3053435114507</v>
      </c>
      <c r="H101">
        <f t="shared" si="11"/>
        <v>-6.8245721301877296E-2</v>
      </c>
      <c r="I101">
        <f t="shared" si="12"/>
        <v>-6.558343707003865E-2</v>
      </c>
      <c r="J101">
        <f t="shared" si="9"/>
        <v>0.75999999999999268</v>
      </c>
    </row>
    <row r="102" spans="1:10" x14ac:dyDescent="0.15">
      <c r="A102">
        <v>134</v>
      </c>
      <c r="B102">
        <v>4.5599999999999952</v>
      </c>
      <c r="C102">
        <v>6904</v>
      </c>
      <c r="F102">
        <f t="shared" si="10"/>
        <v>-749.3053435114507</v>
      </c>
      <c r="H102">
        <f t="shared" si="11"/>
        <v>-9.7906108521688517E-2</v>
      </c>
      <c r="I102">
        <f t="shared" si="12"/>
        <v>-9.5328572364541703E-2</v>
      </c>
      <c r="J102">
        <f t="shared" si="9"/>
        <v>0.56999999999999496</v>
      </c>
    </row>
    <row r="103" spans="1:10" x14ac:dyDescent="0.15">
      <c r="A103">
        <v>135</v>
      </c>
      <c r="B103">
        <v>4.3699999999999903</v>
      </c>
      <c r="C103">
        <v>7642</v>
      </c>
      <c r="F103">
        <f t="shared" si="10"/>
        <v>-11.305343511450701</v>
      </c>
      <c r="H103">
        <f t="shared" si="11"/>
        <v>-1.4771844326106087E-3</v>
      </c>
      <c r="I103">
        <f t="shared" si="12"/>
        <v>1.375876302168643E-3</v>
      </c>
      <c r="J103">
        <f t="shared" si="9"/>
        <v>0.37999999999999012</v>
      </c>
    </row>
    <row r="104" spans="1:10" x14ac:dyDescent="0.15">
      <c r="A104">
        <v>136</v>
      </c>
      <c r="B104">
        <v>4.1799999999999926</v>
      </c>
      <c r="C104">
        <v>8400</v>
      </c>
      <c r="F104">
        <f t="shared" si="10"/>
        <v>746.6946564885493</v>
      </c>
      <c r="H104">
        <f t="shared" si="11"/>
        <v>9.7564989631781063E-2</v>
      </c>
      <c r="I104">
        <f t="shared" si="12"/>
        <v>0.1007010417349145</v>
      </c>
      <c r="J104">
        <f t="shared" si="9"/>
        <v>0.1899999999999924</v>
      </c>
    </row>
    <row r="105" spans="1:10" x14ac:dyDescent="0.15">
      <c r="A105">
        <v>137</v>
      </c>
      <c r="B105">
        <v>3.9899999999999949</v>
      </c>
      <c r="C105">
        <v>7913</v>
      </c>
      <c r="F105">
        <f t="shared" si="10"/>
        <v>259.6946564885493</v>
      </c>
      <c r="H105">
        <f t="shared" si="11"/>
        <v>3.39323527328909E-2</v>
      </c>
      <c r="I105">
        <f t="shared" si="12"/>
        <v>3.6886588481949811E-2</v>
      </c>
      <c r="J105">
        <f t="shared" si="9"/>
        <v>1.3299999999999947</v>
      </c>
    </row>
    <row r="106" spans="1:10" x14ac:dyDescent="0.15">
      <c r="A106">
        <v>138</v>
      </c>
      <c r="B106">
        <v>3.7683333333332953</v>
      </c>
      <c r="C106">
        <v>8080</v>
      </c>
      <c r="F106">
        <f t="shared" si="10"/>
        <v>426.6946564885493</v>
      </c>
      <c r="H106">
        <f t="shared" si="11"/>
        <v>5.5752990026760832E-2</v>
      </c>
      <c r="I106">
        <f t="shared" si="12"/>
        <v>5.8769573478346326E-2</v>
      </c>
      <c r="J106">
        <f t="shared" si="9"/>
        <v>1.1083333333332952</v>
      </c>
    </row>
    <row r="107" spans="1:10" x14ac:dyDescent="0.15">
      <c r="A107">
        <v>139</v>
      </c>
      <c r="B107">
        <v>3.5466666666665958</v>
      </c>
      <c r="C107">
        <v>8162</v>
      </c>
      <c r="F107">
        <f t="shared" si="10"/>
        <v>508.6946564885493</v>
      </c>
      <c r="H107">
        <f t="shared" si="11"/>
        <v>6.6467314925547263E-2</v>
      </c>
      <c r="I107">
        <f t="shared" si="12"/>
        <v>6.9514512219091926E-2</v>
      </c>
      <c r="J107">
        <f t="shared" si="9"/>
        <v>0.88666666666659566</v>
      </c>
    </row>
    <row r="108" spans="1:10" x14ac:dyDescent="0.15">
      <c r="A108">
        <v>140</v>
      </c>
      <c r="B108">
        <v>3.3249999999999957</v>
      </c>
      <c r="C108">
        <v>8434</v>
      </c>
      <c r="F108">
        <f t="shared" si="10"/>
        <v>780.6946564885493</v>
      </c>
      <c r="H108">
        <f t="shared" si="11"/>
        <v>0.10200751458981447</v>
      </c>
      <c r="I108">
        <f t="shared" si="12"/>
        <v>0.10515626023717486</v>
      </c>
      <c r="J108">
        <f t="shared" si="9"/>
        <v>0.66499999999999559</v>
      </c>
    </row>
    <row r="109" spans="1:10" x14ac:dyDescent="0.15">
      <c r="A109">
        <v>141</v>
      </c>
      <c r="B109">
        <v>3.1033333333332962</v>
      </c>
      <c r="C109">
        <v>8513</v>
      </c>
      <c r="F109">
        <f t="shared" si="10"/>
        <v>859.6946564885493</v>
      </c>
      <c r="H109">
        <f t="shared" si="11"/>
        <v>0.11232985199230383</v>
      </c>
      <c r="I109">
        <f t="shared" si="12"/>
        <v>0.11550809146301513</v>
      </c>
      <c r="J109">
        <f t="shared" si="9"/>
        <v>0.44333333333329605</v>
      </c>
    </row>
    <row r="110" spans="1:10" x14ac:dyDescent="0.15">
      <c r="A110">
        <v>142</v>
      </c>
      <c r="B110">
        <v>2.8816666666665967</v>
      </c>
      <c r="C110">
        <v>8386</v>
      </c>
      <c r="F110">
        <f t="shared" si="10"/>
        <v>732.6946564885493</v>
      </c>
      <c r="H110">
        <f t="shared" si="11"/>
        <v>9.5735714649061429E-2</v>
      </c>
      <c r="I110">
        <f t="shared" si="12"/>
        <v>9.8866539998689648E-2</v>
      </c>
      <c r="J110">
        <f t="shared" si="9"/>
        <v>0.22166666666659651</v>
      </c>
    </row>
    <row r="111" spans="1:10" x14ac:dyDescent="0.15">
      <c r="A111">
        <v>143</v>
      </c>
      <c r="B111">
        <v>2.6599999999999966</v>
      </c>
      <c r="C111">
        <v>7889</v>
      </c>
      <c r="F111">
        <f t="shared" si="10"/>
        <v>235.6946564885493</v>
      </c>
      <c r="H111">
        <f t="shared" si="11"/>
        <v>3.0796452762514383E-2</v>
      </c>
      <c r="I111">
        <f t="shared" si="12"/>
        <v>3.3741728362707203E-2</v>
      </c>
      <c r="J111">
        <f t="shared" si="9"/>
        <v>1.3299999999999965</v>
      </c>
    </row>
    <row r="112" spans="1:10" s="2" customFormat="1" x14ac:dyDescent="0.15">
      <c r="A112" s="2">
        <v>144</v>
      </c>
      <c r="B112">
        <v>2.5390909090908949</v>
      </c>
      <c r="C112">
        <v>7349</v>
      </c>
      <c r="F112" s="2">
        <f t="shared" si="10"/>
        <v>-304.3053435114507</v>
      </c>
      <c r="H112" s="2">
        <f t="shared" si="11"/>
        <v>-3.9761296570957255E-2</v>
      </c>
      <c r="I112" s="2">
        <f t="shared" si="12"/>
        <v>-3.7017624320251588E-2</v>
      </c>
      <c r="J112" s="2">
        <f t="shared" si="9"/>
        <v>1.2090909090908948</v>
      </c>
    </row>
    <row r="113" spans="1:10" x14ac:dyDescent="0.15">
      <c r="A113">
        <v>145</v>
      </c>
      <c r="B113">
        <v>2.4181818181818002</v>
      </c>
      <c r="C113">
        <v>7206</v>
      </c>
      <c r="F113">
        <f t="shared" si="10"/>
        <v>-447.3053435114507</v>
      </c>
      <c r="H113">
        <f t="shared" si="11"/>
        <v>-5.8446033894450675E-2</v>
      </c>
      <c r="I113">
        <f t="shared" si="12"/>
        <v>-5.5755749197405488E-2</v>
      </c>
      <c r="J113">
        <f t="shared" si="9"/>
        <v>1.0881818181818002</v>
      </c>
    </row>
    <row r="114" spans="1:10" x14ac:dyDescent="0.15">
      <c r="A114">
        <v>146</v>
      </c>
      <c r="B114">
        <v>2.2972727272726914</v>
      </c>
      <c r="C114">
        <v>7070</v>
      </c>
      <c r="F114">
        <f t="shared" si="10"/>
        <v>-583.3053435114507</v>
      </c>
      <c r="H114">
        <f t="shared" si="11"/>
        <v>-7.621613372658427E-2</v>
      </c>
      <c r="I114">
        <f t="shared" si="12"/>
        <v>-7.3576623206446964E-2</v>
      </c>
      <c r="J114">
        <f t="shared" si="9"/>
        <v>0.96727272727269131</v>
      </c>
    </row>
    <row r="115" spans="1:10" x14ac:dyDescent="0.15">
      <c r="A115">
        <v>147</v>
      </c>
      <c r="B115">
        <v>2.1763636363635968</v>
      </c>
      <c r="C115">
        <v>7337</v>
      </c>
      <c r="F115">
        <f t="shared" si="10"/>
        <v>-316.3053435114507</v>
      </c>
      <c r="H115">
        <f t="shared" si="11"/>
        <v>-4.1329246556145519E-2</v>
      </c>
      <c r="I115">
        <f t="shared" si="12"/>
        <v>-3.8590054379872896E-2</v>
      </c>
      <c r="J115">
        <f t="shared" si="9"/>
        <v>0.84636363636359668</v>
      </c>
    </row>
    <row r="116" spans="1:10" x14ac:dyDescent="0.15">
      <c r="A116">
        <v>148</v>
      </c>
      <c r="B116">
        <v>2.0554545454544879</v>
      </c>
      <c r="C116">
        <v>7987</v>
      </c>
      <c r="F116">
        <f t="shared" si="10"/>
        <v>333.6946564885493</v>
      </c>
      <c r="H116">
        <f t="shared" si="11"/>
        <v>4.3601377641551829E-2</v>
      </c>
      <c r="I116">
        <f t="shared" si="12"/>
        <v>4.6583240516281203E-2</v>
      </c>
      <c r="J116">
        <f t="shared" si="9"/>
        <v>0.72545454545448784</v>
      </c>
    </row>
    <row r="117" spans="1:10" x14ac:dyDescent="0.15">
      <c r="A117">
        <v>149</v>
      </c>
      <c r="B117">
        <v>1.9345454545453933</v>
      </c>
      <c r="C117">
        <v>8039</v>
      </c>
      <c r="F117">
        <f t="shared" si="10"/>
        <v>385.6946564885493</v>
      </c>
      <c r="H117">
        <f t="shared" si="11"/>
        <v>5.0395827577367616E-2</v>
      </c>
      <c r="I117">
        <f t="shared" si="12"/>
        <v>5.3397104107973534E-2</v>
      </c>
      <c r="J117">
        <f t="shared" si="9"/>
        <v>0.60454545454539321</v>
      </c>
    </row>
    <row r="118" spans="1:10" x14ac:dyDescent="0.15">
      <c r="A118">
        <v>150</v>
      </c>
      <c r="B118">
        <v>1.8136363636362987</v>
      </c>
      <c r="C118">
        <v>8280</v>
      </c>
      <c r="F118">
        <f t="shared" si="10"/>
        <v>626.6946564885493</v>
      </c>
      <c r="H118">
        <f t="shared" si="11"/>
        <v>8.1885489779898471E-2</v>
      </c>
      <c r="I118">
        <f t="shared" si="12"/>
        <v>8.4976741138701434E-2</v>
      </c>
      <c r="J118">
        <f t="shared" si="9"/>
        <v>0.48363636363629858</v>
      </c>
    </row>
    <row r="119" spans="1:10" x14ac:dyDescent="0.15">
      <c r="A119">
        <v>151</v>
      </c>
      <c r="B119">
        <v>1.6927272727271898</v>
      </c>
      <c r="C119">
        <v>8659</v>
      </c>
      <c r="F119">
        <f t="shared" si="10"/>
        <v>1005.6946564885493</v>
      </c>
      <c r="H119">
        <f t="shared" si="11"/>
        <v>0.13140657681209431</v>
      </c>
      <c r="I119">
        <f t="shared" si="12"/>
        <v>0.13463932385507435</v>
      </c>
      <c r="J119">
        <f t="shared" si="9"/>
        <v>0.36272727272718974</v>
      </c>
    </row>
    <row r="120" spans="1:10" x14ac:dyDescent="0.15">
      <c r="A120">
        <v>152</v>
      </c>
      <c r="B120">
        <v>1.5718181818180952</v>
      </c>
      <c r="C120">
        <v>8602</v>
      </c>
      <c r="F120">
        <f t="shared" si="10"/>
        <v>948.6946564885493</v>
      </c>
      <c r="H120">
        <f t="shared" si="11"/>
        <v>0.12395881438245009</v>
      </c>
      <c r="I120">
        <f t="shared" si="12"/>
        <v>0.12717028107187317</v>
      </c>
      <c r="J120">
        <f t="shared" si="9"/>
        <v>0.24181818181809511</v>
      </c>
    </row>
    <row r="121" spans="1:10" x14ac:dyDescent="0.15">
      <c r="A121">
        <v>153</v>
      </c>
      <c r="B121">
        <v>1.4509090909089863</v>
      </c>
      <c r="C121">
        <v>8603</v>
      </c>
      <c r="F121">
        <f t="shared" si="10"/>
        <v>949.6946564885493</v>
      </c>
      <c r="H121">
        <f t="shared" si="11"/>
        <v>0.12408947688121577</v>
      </c>
      <c r="I121">
        <f t="shared" si="12"/>
        <v>0.12730131691017493</v>
      </c>
      <c r="J121">
        <f t="shared" si="9"/>
        <v>0.12090909090898627</v>
      </c>
    </row>
    <row r="122" spans="1:10" x14ac:dyDescent="0.15">
      <c r="A122">
        <v>154</v>
      </c>
      <c r="B122">
        <v>1.3299999999999912</v>
      </c>
      <c r="C122">
        <v>8092</v>
      </c>
      <c r="F122">
        <f t="shared" si="10"/>
        <v>438.6946564885493</v>
      </c>
      <c r="H122">
        <f t="shared" si="11"/>
        <v>5.7320940011949088E-2</v>
      </c>
      <c r="I122">
        <f t="shared" si="12"/>
        <v>6.0342003537967634E-2</v>
      </c>
      <c r="J122">
        <f t="shared" si="9"/>
        <v>1.3299999999999912</v>
      </c>
    </row>
    <row r="123" spans="1:10" x14ac:dyDescent="0.15">
      <c r="A123">
        <v>155</v>
      </c>
      <c r="B123">
        <v>1.1822222222221868</v>
      </c>
      <c r="C123">
        <v>8549</v>
      </c>
      <c r="F123">
        <f t="shared" si="10"/>
        <v>895.6946564885493</v>
      </c>
      <c r="H123">
        <f t="shared" si="11"/>
        <v>0.11703370194786861</v>
      </c>
      <c r="I123">
        <f t="shared" si="12"/>
        <v>0.12022538164187906</v>
      </c>
      <c r="J123">
        <f t="shared" si="9"/>
        <v>1.1822222222221868</v>
      </c>
    </row>
    <row r="124" spans="1:10" x14ac:dyDescent="0.15">
      <c r="A124">
        <v>156</v>
      </c>
      <c r="B124">
        <v>1.0344444444443965</v>
      </c>
      <c r="C124">
        <v>8306</v>
      </c>
      <c r="F124">
        <f t="shared" si="10"/>
        <v>652.6946564885493</v>
      </c>
      <c r="H124">
        <f t="shared" si="11"/>
        <v>8.5282714747806368E-2</v>
      </c>
      <c r="I124">
        <f t="shared" si="12"/>
        <v>8.8383672934547602E-2</v>
      </c>
      <c r="J124">
        <f t="shared" si="9"/>
        <v>1.0344444444443965</v>
      </c>
    </row>
    <row r="125" spans="1:10" x14ac:dyDescent="0.15">
      <c r="A125">
        <v>157</v>
      </c>
      <c r="B125">
        <v>0.88666666666659211</v>
      </c>
      <c r="C125">
        <v>8373</v>
      </c>
      <c r="F125">
        <f t="shared" si="10"/>
        <v>719.6946564885493</v>
      </c>
      <c r="H125">
        <f t="shared" si="11"/>
        <v>9.4037102165107481E-2</v>
      </c>
      <c r="I125">
        <f t="shared" si="12"/>
        <v>9.7163074100766564E-2</v>
      </c>
      <c r="J125">
        <f t="shared" si="9"/>
        <v>0.88666666666659211</v>
      </c>
    </row>
    <row r="126" spans="1:10" x14ac:dyDescent="0.15">
      <c r="A126">
        <v>158</v>
      </c>
      <c r="B126">
        <v>0.73888888888878768</v>
      </c>
      <c r="C126">
        <v>8353</v>
      </c>
      <c r="F126">
        <f t="shared" si="10"/>
        <v>699.6946564885493</v>
      </c>
      <c r="H126">
        <f t="shared" si="11"/>
        <v>9.1423852189793722E-2</v>
      </c>
      <c r="I126">
        <f t="shared" si="12"/>
        <v>9.4542357334731056E-2</v>
      </c>
      <c r="J126">
        <f t="shared" si="9"/>
        <v>0.73888888888878768</v>
      </c>
    </row>
    <row r="127" spans="1:10" x14ac:dyDescent="0.15">
      <c r="A127">
        <v>159</v>
      </c>
      <c r="B127">
        <v>0.59111111111109693</v>
      </c>
      <c r="C127">
        <v>8104</v>
      </c>
      <c r="F127">
        <f t="shared" si="10"/>
        <v>450.6946564885493</v>
      </c>
      <c r="H127">
        <f t="shared" si="11"/>
        <v>5.8888889997137352E-2</v>
      </c>
      <c r="I127">
        <f t="shared" si="12"/>
        <v>6.1914433597588941E-2</v>
      </c>
      <c r="J127">
        <f t="shared" si="9"/>
        <v>0.59111111111109693</v>
      </c>
    </row>
    <row r="128" spans="1:10" x14ac:dyDescent="0.15">
      <c r="A128">
        <v>160</v>
      </c>
      <c r="B128">
        <v>0.4433333333332925</v>
      </c>
      <c r="C128">
        <v>8201</v>
      </c>
      <c r="F128">
        <f t="shared" si="10"/>
        <v>547.6946564885493</v>
      </c>
      <c r="H128">
        <f t="shared" si="11"/>
        <v>7.1563152377409109E-2</v>
      </c>
      <c r="I128">
        <f t="shared" si="12"/>
        <v>7.4624909912861165E-2</v>
      </c>
      <c r="J128">
        <f t="shared" si="9"/>
        <v>0.4433333333332925</v>
      </c>
    </row>
    <row r="129" spans="1:10" x14ac:dyDescent="0.15">
      <c r="A129">
        <v>161</v>
      </c>
      <c r="B129">
        <v>0.29555555555548807</v>
      </c>
      <c r="C129">
        <v>7941</v>
      </c>
      <c r="F129">
        <f t="shared" si="10"/>
        <v>287.6946564885493</v>
      </c>
      <c r="H129">
        <f t="shared" si="11"/>
        <v>3.7590902698330167E-2</v>
      </c>
      <c r="I129">
        <f t="shared" si="12"/>
        <v>4.0555591954399527E-2</v>
      </c>
      <c r="J129">
        <f t="shared" si="9"/>
        <v>0.29555555555548807</v>
      </c>
    </row>
    <row r="130" spans="1:10" x14ac:dyDescent="0.15">
      <c r="A130">
        <v>162</v>
      </c>
      <c r="B130">
        <v>0.14777777777769785</v>
      </c>
      <c r="C130">
        <v>7200</v>
      </c>
      <c r="F130">
        <f t="shared" si="10"/>
        <v>-453.3053435114507</v>
      </c>
      <c r="H130">
        <f t="shared" si="11"/>
        <v>-5.9230008887044799E-2</v>
      </c>
      <c r="I130">
        <f t="shared" si="12"/>
        <v>-5.6541964227216142E-2</v>
      </c>
      <c r="J130">
        <f t="shared" ref="J130:J131" si="13">MOD(B130,1.33)</f>
        <v>0.14777777777769785</v>
      </c>
    </row>
    <row r="131" spans="1:10" x14ac:dyDescent="0.15">
      <c r="A131">
        <v>163</v>
      </c>
      <c r="B131">
        <v>0</v>
      </c>
      <c r="C131">
        <v>7050</v>
      </c>
      <c r="F131">
        <f t="shared" si="10"/>
        <v>-603.3053435114507</v>
      </c>
      <c r="H131">
        <f t="shared" si="11"/>
        <v>-7.8829383701898043E-2</v>
      </c>
      <c r="I131">
        <f t="shared" si="12"/>
        <v>-7.6197339972482472E-2</v>
      </c>
      <c r="J131">
        <f t="shared" si="13"/>
        <v>0</v>
      </c>
    </row>
    <row r="132" spans="1:10" x14ac:dyDescent="0.15">
      <c r="C132" s="1">
        <v>7050</v>
      </c>
    </row>
    <row r="133" spans="1:10" x14ac:dyDescent="0.15">
      <c r="C133" s="1">
        <v>7050</v>
      </c>
    </row>
    <row r="134" spans="1:10" x14ac:dyDescent="0.15">
      <c r="C134" s="1">
        <v>7104</v>
      </c>
    </row>
    <row r="135" spans="1:10" x14ac:dyDescent="0.15">
      <c r="C135" s="1">
        <v>6994</v>
      </c>
    </row>
    <row r="136" spans="1:10" x14ac:dyDescent="0.15">
      <c r="C136" s="1">
        <v>6926</v>
      </c>
    </row>
    <row r="137" spans="1:10" x14ac:dyDescent="0.15">
      <c r="C137" s="1">
        <v>7018</v>
      </c>
    </row>
    <row r="138" spans="1:10" x14ac:dyDescent="0.15">
      <c r="C138" s="1">
        <v>7207</v>
      </c>
    </row>
    <row r="139" spans="1:10" x14ac:dyDescent="0.15">
      <c r="C139" s="1">
        <v>7754</v>
      </c>
    </row>
    <row r="140" spans="1:10" x14ac:dyDescent="0.15">
      <c r="C140" s="1">
        <v>7558</v>
      </c>
    </row>
    <row r="141" spans="1:10" x14ac:dyDescent="0.15">
      <c r="C141" s="1">
        <v>7367</v>
      </c>
    </row>
    <row r="142" spans="1:10" x14ac:dyDescent="0.15">
      <c r="C142" s="1">
        <v>7540</v>
      </c>
    </row>
    <row r="143" spans="1:10" x14ac:dyDescent="0.15">
      <c r="C143" s="1">
        <v>7694</v>
      </c>
    </row>
    <row r="144" spans="1:10" x14ac:dyDescent="0.15">
      <c r="C144" s="1">
        <v>7921</v>
      </c>
    </row>
    <row r="145" spans="3:3" x14ac:dyDescent="0.15">
      <c r="C145" s="1">
        <v>7844</v>
      </c>
    </row>
    <row r="146" spans="3:3" x14ac:dyDescent="0.15">
      <c r="C146" s="1">
        <v>8002</v>
      </c>
    </row>
    <row r="147" spans="3:3" x14ac:dyDescent="0.15">
      <c r="C147" s="1">
        <v>8310</v>
      </c>
    </row>
    <row r="148" spans="3:3" x14ac:dyDescent="0.15">
      <c r="C148" s="1">
        <v>8513</v>
      </c>
    </row>
    <row r="149" spans="3:3" x14ac:dyDescent="0.15">
      <c r="C149" s="1">
        <v>8304</v>
      </c>
    </row>
    <row r="150" spans="3:3" x14ac:dyDescent="0.15">
      <c r="C150" s="1">
        <v>8050</v>
      </c>
    </row>
    <row r="151" spans="3:3" x14ac:dyDescent="0.15">
      <c r="C151" s="1">
        <v>7996</v>
      </c>
    </row>
    <row r="152" spans="3:3" x14ac:dyDescent="0.15">
      <c r="C152" s="1">
        <v>7817</v>
      </c>
    </row>
    <row r="153" spans="3:3" x14ac:dyDescent="0.15">
      <c r="C153" s="1">
        <v>8695</v>
      </c>
    </row>
    <row r="154" spans="3:3" x14ac:dyDescent="0.15">
      <c r="C154" s="1">
        <v>8681</v>
      </c>
    </row>
    <row r="155" spans="3:3" x14ac:dyDescent="0.15">
      <c r="C155" s="1">
        <v>8297</v>
      </c>
    </row>
    <row r="156" spans="3:3" x14ac:dyDescent="0.15">
      <c r="C156" s="1">
        <v>8278</v>
      </c>
    </row>
    <row r="157" spans="3:3" x14ac:dyDescent="0.15">
      <c r="C157" s="1">
        <v>8569</v>
      </c>
    </row>
    <row r="158" spans="3:3" x14ac:dyDescent="0.15">
      <c r="C158" s="1">
        <v>8408</v>
      </c>
    </row>
    <row r="159" spans="3:3" x14ac:dyDescent="0.15">
      <c r="C159" s="1">
        <v>8586</v>
      </c>
    </row>
    <row r="160" spans="3:3" x14ac:dyDescent="0.15">
      <c r="C160" s="1">
        <v>8608</v>
      </c>
    </row>
    <row r="161" spans="3:3" x14ac:dyDescent="0.15">
      <c r="C161" s="1">
        <v>8261</v>
      </c>
    </row>
    <row r="162" spans="3:3" x14ac:dyDescent="0.15">
      <c r="C162" s="1">
        <v>8522</v>
      </c>
    </row>
    <row r="163" spans="3:3" x14ac:dyDescent="0.15">
      <c r="C163" s="1">
        <v>8738</v>
      </c>
    </row>
    <row r="164" spans="3:3" x14ac:dyDescent="0.15">
      <c r="C164" s="1">
        <v>8110</v>
      </c>
    </row>
    <row r="165" spans="3:3" x14ac:dyDescent="0.15">
      <c r="C165" s="1">
        <v>8372</v>
      </c>
    </row>
  </sheetData>
  <autoFilter ref="A1:J131"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workbookViewId="0">
      <selection activeCell="B1" sqref="B1:B131"/>
    </sheetView>
  </sheetViews>
  <sheetFormatPr defaultRowHeight="13.5" x14ac:dyDescent="0.15"/>
  <cols>
    <col min="1" max="4" width="9" style="1"/>
  </cols>
  <sheetData>
    <row r="1" spans="1:10" x14ac:dyDescent="0.15">
      <c r="A1" s="1">
        <v>33</v>
      </c>
      <c r="B1">
        <v>42.559999999999896</v>
      </c>
      <c r="C1" s="1">
        <f t="shared" ref="C1:C32" si="0">B1+6</f>
        <v>48.559999999999896</v>
      </c>
      <c r="D1" s="1">
        <v>8752</v>
      </c>
      <c r="F1">
        <f>AVERAGE((D1:D131))</f>
        <v>8825.6106870229014</v>
      </c>
      <c r="G1">
        <f t="shared" ref="G1:G32" si="1">D1-$F$1</f>
        <v>-73.610687022901402</v>
      </c>
      <c r="I1">
        <f t="shared" ref="I1:I32" si="2">G1/$F$1</f>
        <v>-8.340577171746074E-3</v>
      </c>
      <c r="J1">
        <f>MOD(B1,1.33)</f>
        <v>1.3299999999998935</v>
      </c>
    </row>
    <row r="2" spans="1:10" x14ac:dyDescent="0.15">
      <c r="A2" s="1">
        <v>34</v>
      </c>
      <c r="B2">
        <v>42.116666666666596</v>
      </c>
      <c r="C2" s="1">
        <f t="shared" si="0"/>
        <v>48.116666666666596</v>
      </c>
      <c r="D2" s="1">
        <v>8691</v>
      </c>
      <c r="F2">
        <f>MAX(D:D)</f>
        <v>9895</v>
      </c>
      <c r="G2">
        <f t="shared" si="1"/>
        <v>-134.6106870229014</v>
      </c>
      <c r="I2">
        <f t="shared" si="2"/>
        <v>-1.5252280187345193E-2</v>
      </c>
      <c r="J2">
        <f t="shared" ref="J2:J65" si="3">MOD(B2,1.33)</f>
        <v>0.88666666666659388</v>
      </c>
    </row>
    <row r="3" spans="1:10" s="2" customFormat="1" x14ac:dyDescent="0.15">
      <c r="A3" s="3">
        <v>35</v>
      </c>
      <c r="B3">
        <v>41.673333333333197</v>
      </c>
      <c r="C3" s="3">
        <f t="shared" si="0"/>
        <v>47.673333333333197</v>
      </c>
      <c r="D3" s="1">
        <v>9005</v>
      </c>
      <c r="F3" s="2">
        <f>MIN(D:D)</f>
        <v>7693</v>
      </c>
      <c r="G3" s="2">
        <f t="shared" si="1"/>
        <v>179.3893129770986</v>
      </c>
      <c r="I3" s="2">
        <f t="shared" si="2"/>
        <v>2.0325994351968305E-2</v>
      </c>
      <c r="J3" s="2">
        <f t="shared" si="3"/>
        <v>0.4433333333331948</v>
      </c>
    </row>
    <row r="4" spans="1:10" x14ac:dyDescent="0.15">
      <c r="A4" s="1">
        <v>36</v>
      </c>
      <c r="B4">
        <v>41.229999999999897</v>
      </c>
      <c r="C4" s="1">
        <f t="shared" si="0"/>
        <v>47.229999999999897</v>
      </c>
      <c r="D4" s="1">
        <v>9075</v>
      </c>
      <c r="F4">
        <f>F2-F3</f>
        <v>2202</v>
      </c>
      <c r="G4">
        <f t="shared" si="1"/>
        <v>249.3893129770986</v>
      </c>
      <c r="I4">
        <f t="shared" si="2"/>
        <v>2.8257456828885325E-2</v>
      </c>
      <c r="J4">
        <f t="shared" si="3"/>
        <v>1.3299999999998953</v>
      </c>
    </row>
    <row r="5" spans="1:10" x14ac:dyDescent="0.15">
      <c r="A5" s="1">
        <v>37</v>
      </c>
      <c r="B5">
        <v>40.564999999999891</v>
      </c>
      <c r="C5" s="1">
        <f t="shared" si="0"/>
        <v>46.564999999999891</v>
      </c>
      <c r="D5" s="1">
        <v>8905</v>
      </c>
      <c r="F5">
        <f>F4/2+F3</f>
        <v>8794</v>
      </c>
      <c r="G5">
        <f t="shared" si="1"/>
        <v>79.389312977098598</v>
      </c>
      <c r="I5">
        <f t="shared" si="2"/>
        <v>8.9953336706582732E-3</v>
      </c>
      <c r="J5">
        <f t="shared" si="3"/>
        <v>0.66499999999988901</v>
      </c>
    </row>
    <row r="6" spans="1:10" x14ac:dyDescent="0.15">
      <c r="A6" s="1">
        <v>38</v>
      </c>
      <c r="B6">
        <v>39.899999999999899</v>
      </c>
      <c r="C6" s="1">
        <f t="shared" si="0"/>
        <v>45.899999999999899</v>
      </c>
      <c r="D6" s="1">
        <v>8940</v>
      </c>
      <c r="G6">
        <f t="shared" si="1"/>
        <v>114.3893129770986</v>
      </c>
      <c r="I6">
        <f t="shared" si="2"/>
        <v>1.2961064909116783E-2</v>
      </c>
      <c r="J6">
        <f t="shared" si="3"/>
        <v>1.329999999999897</v>
      </c>
    </row>
    <row r="7" spans="1:10" x14ac:dyDescent="0.15">
      <c r="A7" s="1">
        <v>39</v>
      </c>
      <c r="B7">
        <v>39.456666666666599</v>
      </c>
      <c r="C7" s="1">
        <f t="shared" si="0"/>
        <v>45.456666666666599</v>
      </c>
      <c r="D7" s="1">
        <v>8359</v>
      </c>
      <c r="G7">
        <f t="shared" si="1"/>
        <v>-466.6106870229014</v>
      </c>
      <c r="I7">
        <f t="shared" si="2"/>
        <v>-5.2870073649294497E-2</v>
      </c>
      <c r="J7">
        <f t="shared" si="3"/>
        <v>0.88666666666659744</v>
      </c>
    </row>
    <row r="8" spans="1:10" x14ac:dyDescent="0.15">
      <c r="A8" s="1">
        <v>40</v>
      </c>
      <c r="B8">
        <v>39.0133333333332</v>
      </c>
      <c r="C8" s="1">
        <f t="shared" si="0"/>
        <v>45.0133333333332</v>
      </c>
      <c r="D8" s="1">
        <v>8720</v>
      </c>
      <c r="G8">
        <f t="shared" si="1"/>
        <v>-105.6106870229014</v>
      </c>
      <c r="I8">
        <f t="shared" si="2"/>
        <v>-1.1966388589765285E-2</v>
      </c>
      <c r="J8">
        <f t="shared" si="3"/>
        <v>0.44333333333319835</v>
      </c>
    </row>
    <row r="9" spans="1:10" x14ac:dyDescent="0.15">
      <c r="A9" s="1">
        <v>41</v>
      </c>
      <c r="B9">
        <v>38.569999999999894</v>
      </c>
      <c r="C9" s="1">
        <f t="shared" si="0"/>
        <v>44.569999999999894</v>
      </c>
      <c r="D9" s="1">
        <v>8645</v>
      </c>
      <c r="G9">
        <f t="shared" si="1"/>
        <v>-180.6106870229014</v>
      </c>
      <c r="I9">
        <f t="shared" si="2"/>
        <v>-2.0464384100747808E-2</v>
      </c>
      <c r="J9">
        <f t="shared" si="3"/>
        <v>1.3299999999998917</v>
      </c>
    </row>
    <row r="10" spans="1:10" x14ac:dyDescent="0.15">
      <c r="A10" s="1">
        <v>42</v>
      </c>
      <c r="B10">
        <v>37.904999999999895</v>
      </c>
      <c r="C10" s="1">
        <f t="shared" si="0"/>
        <v>43.904999999999895</v>
      </c>
      <c r="D10" s="1">
        <v>8984</v>
      </c>
      <c r="G10">
        <f t="shared" si="1"/>
        <v>158.3893129770986</v>
      </c>
      <c r="I10">
        <f t="shared" si="2"/>
        <v>1.7946555608893199E-2</v>
      </c>
      <c r="J10">
        <f t="shared" si="3"/>
        <v>0.66499999999989257</v>
      </c>
    </row>
    <row r="11" spans="1:10" x14ac:dyDescent="0.15">
      <c r="A11" s="1">
        <v>43</v>
      </c>
      <c r="B11">
        <v>37.239999999999895</v>
      </c>
      <c r="C11" s="1">
        <f t="shared" si="0"/>
        <v>43.239999999999895</v>
      </c>
      <c r="D11" s="1">
        <v>8792</v>
      </c>
      <c r="G11">
        <f t="shared" si="1"/>
        <v>-33.610687022901402</v>
      </c>
      <c r="I11">
        <f t="shared" si="2"/>
        <v>-3.8083128992220622E-3</v>
      </c>
      <c r="J11">
        <f t="shared" si="3"/>
        <v>1.3299999999998935</v>
      </c>
    </row>
    <row r="12" spans="1:10" x14ac:dyDescent="0.15">
      <c r="A12" s="1">
        <v>44</v>
      </c>
      <c r="B12">
        <v>36.796666666666596</v>
      </c>
      <c r="C12" s="1">
        <f t="shared" si="0"/>
        <v>42.796666666666596</v>
      </c>
      <c r="D12" s="1">
        <v>8707</v>
      </c>
      <c r="G12">
        <f t="shared" si="1"/>
        <v>-118.6106870229014</v>
      </c>
      <c r="I12">
        <f t="shared" si="2"/>
        <v>-1.3439374478335589E-2</v>
      </c>
      <c r="J12">
        <f t="shared" si="3"/>
        <v>0.88666666666659388</v>
      </c>
    </row>
    <row r="13" spans="1:10" s="2" customFormat="1" x14ac:dyDescent="0.15">
      <c r="A13" s="3">
        <v>45</v>
      </c>
      <c r="B13">
        <v>36.353333333333197</v>
      </c>
      <c r="C13" s="3">
        <f t="shared" si="0"/>
        <v>42.353333333333197</v>
      </c>
      <c r="D13" s="1">
        <v>9426</v>
      </c>
      <c r="G13" s="2">
        <f t="shared" si="1"/>
        <v>600.3893129770986</v>
      </c>
      <c r="I13" s="2">
        <f t="shared" si="2"/>
        <v>6.8028075820283529E-2</v>
      </c>
      <c r="J13" s="2">
        <f t="shared" si="3"/>
        <v>0.4433333333331948</v>
      </c>
    </row>
    <row r="14" spans="1:10" x14ac:dyDescent="0.15">
      <c r="A14" s="1">
        <v>46</v>
      </c>
      <c r="B14">
        <v>35.90999999999989</v>
      </c>
      <c r="C14" s="1">
        <f t="shared" si="0"/>
        <v>41.90999999999989</v>
      </c>
      <c r="D14" s="1">
        <v>9480</v>
      </c>
      <c r="G14">
        <f t="shared" si="1"/>
        <v>654.3893129770986</v>
      </c>
      <c r="I14">
        <f t="shared" si="2"/>
        <v>7.4146632588190958E-2</v>
      </c>
      <c r="J14">
        <f t="shared" si="3"/>
        <v>1.3299999999998882</v>
      </c>
    </row>
    <row r="15" spans="1:10" x14ac:dyDescent="0.15">
      <c r="A15" s="1">
        <v>47</v>
      </c>
      <c r="B15">
        <v>35.244999999999898</v>
      </c>
      <c r="C15" s="1">
        <f t="shared" si="0"/>
        <v>41.244999999999898</v>
      </c>
      <c r="D15" s="1">
        <v>9124</v>
      </c>
      <c r="G15">
        <f t="shared" si="1"/>
        <v>298.3893129770986</v>
      </c>
      <c r="I15">
        <f t="shared" si="2"/>
        <v>3.3809480562727243E-2</v>
      </c>
      <c r="J15">
        <f t="shared" si="3"/>
        <v>0.66499999999989612</v>
      </c>
    </row>
    <row r="16" spans="1:10" x14ac:dyDescent="0.15">
      <c r="A16" s="1">
        <v>48</v>
      </c>
      <c r="B16">
        <v>34.579999999999892</v>
      </c>
      <c r="C16" s="1">
        <f t="shared" si="0"/>
        <v>40.579999999999892</v>
      </c>
      <c r="D16" s="1">
        <v>8787</v>
      </c>
      <c r="G16">
        <f t="shared" si="1"/>
        <v>-38.610687022901402</v>
      </c>
      <c r="I16">
        <f t="shared" si="2"/>
        <v>-4.374845933287564E-3</v>
      </c>
      <c r="J16">
        <f t="shared" si="3"/>
        <v>1.3299999999998899</v>
      </c>
    </row>
    <row r="17" spans="1:10" s="2" customFormat="1" x14ac:dyDescent="0.15">
      <c r="A17" s="3">
        <v>49</v>
      </c>
      <c r="B17">
        <v>34.247499999999896</v>
      </c>
      <c r="C17" s="3">
        <f t="shared" si="0"/>
        <v>40.247499999999896</v>
      </c>
      <c r="D17" s="1">
        <v>8506</v>
      </c>
      <c r="G17" s="2">
        <f t="shared" si="1"/>
        <v>-319.6106870229014</v>
      </c>
      <c r="I17" s="2">
        <f t="shared" si="2"/>
        <v>-3.6214002447768755E-2</v>
      </c>
      <c r="J17" s="2">
        <f t="shared" si="3"/>
        <v>0.99749999999989392</v>
      </c>
    </row>
    <row r="18" spans="1:10" x14ac:dyDescent="0.15">
      <c r="A18" s="1">
        <v>50</v>
      </c>
      <c r="B18">
        <v>33.9149999999999</v>
      </c>
      <c r="C18" s="1">
        <f t="shared" si="0"/>
        <v>39.9149999999999</v>
      </c>
      <c r="D18" s="1">
        <v>8828</v>
      </c>
      <c r="G18">
        <f t="shared" si="1"/>
        <v>2.3893129770985979</v>
      </c>
      <c r="I18">
        <f t="shared" si="2"/>
        <v>2.7072494604954899E-4</v>
      </c>
      <c r="J18">
        <f t="shared" si="3"/>
        <v>0.6649999999998979</v>
      </c>
    </row>
    <row r="19" spans="1:10" s="2" customFormat="1" x14ac:dyDescent="0.15">
      <c r="A19" s="3">
        <v>51</v>
      </c>
      <c r="B19">
        <v>33.582499999999897</v>
      </c>
      <c r="C19" s="3">
        <f t="shared" si="0"/>
        <v>39.582499999999897</v>
      </c>
      <c r="D19" s="1">
        <v>9520</v>
      </c>
      <c r="G19" s="2">
        <f t="shared" si="1"/>
        <v>694.3893129770986</v>
      </c>
      <c r="I19" s="2">
        <f t="shared" si="2"/>
        <v>7.867889686071497E-2</v>
      </c>
      <c r="J19" s="2">
        <f t="shared" si="3"/>
        <v>0.33249999999989477</v>
      </c>
    </row>
    <row r="20" spans="1:10" x14ac:dyDescent="0.15">
      <c r="A20" s="1">
        <v>52</v>
      </c>
      <c r="B20">
        <v>33.249999999999893</v>
      </c>
      <c r="C20" s="1">
        <f t="shared" si="0"/>
        <v>39.249999999999893</v>
      </c>
      <c r="D20" s="1">
        <v>8686</v>
      </c>
      <c r="G20">
        <f t="shared" si="1"/>
        <v>-139.6106870229014</v>
      </c>
      <c r="I20">
        <f t="shared" si="2"/>
        <v>-1.5818813221410696E-2</v>
      </c>
      <c r="J20">
        <f t="shared" si="3"/>
        <v>1.3299999999998917</v>
      </c>
    </row>
    <row r="21" spans="1:10" x14ac:dyDescent="0.15">
      <c r="A21" s="1">
        <v>53</v>
      </c>
      <c r="B21">
        <v>32.584999999999894</v>
      </c>
      <c r="C21" s="1">
        <f t="shared" si="0"/>
        <v>38.584999999999894</v>
      </c>
      <c r="D21" s="1">
        <v>9155</v>
      </c>
      <c r="G21">
        <f t="shared" si="1"/>
        <v>329.3893129770986</v>
      </c>
      <c r="I21">
        <f t="shared" si="2"/>
        <v>3.7321985373933352E-2</v>
      </c>
      <c r="J21">
        <f t="shared" si="3"/>
        <v>0.66499999999989257</v>
      </c>
    </row>
    <row r="22" spans="1:10" x14ac:dyDescent="0.15">
      <c r="A22" s="1">
        <v>54</v>
      </c>
      <c r="B22">
        <v>31.919999999999895</v>
      </c>
      <c r="C22" s="1">
        <f t="shared" si="0"/>
        <v>37.919999999999895</v>
      </c>
      <c r="D22" s="1">
        <v>7870</v>
      </c>
      <c r="G22">
        <f t="shared" si="1"/>
        <v>-955.6106870229014</v>
      </c>
      <c r="I22">
        <f t="shared" si="2"/>
        <v>-0.10827700438090054</v>
      </c>
      <c r="J22">
        <f t="shared" si="3"/>
        <v>1.3299999999998935</v>
      </c>
    </row>
    <row r="23" spans="1:10" x14ac:dyDescent="0.15">
      <c r="A23" s="1">
        <v>55</v>
      </c>
      <c r="B23">
        <v>31.476666666666596</v>
      </c>
      <c r="C23" s="1">
        <f t="shared" si="0"/>
        <v>37.476666666666596</v>
      </c>
      <c r="D23" s="1">
        <v>8177</v>
      </c>
      <c r="G23">
        <f t="shared" si="1"/>
        <v>-648.6106870229014</v>
      </c>
      <c r="I23">
        <f t="shared" si="2"/>
        <v>-7.3491876089278749E-2</v>
      </c>
      <c r="J23">
        <f t="shared" si="3"/>
        <v>0.88666666666659388</v>
      </c>
    </row>
    <row r="24" spans="1:10" x14ac:dyDescent="0.15">
      <c r="A24" s="1">
        <v>56</v>
      </c>
      <c r="B24">
        <v>31.033333333333296</v>
      </c>
      <c r="C24" s="1">
        <f t="shared" si="0"/>
        <v>37.033333333333296</v>
      </c>
      <c r="D24" s="1">
        <v>8588</v>
      </c>
      <c r="G24">
        <f t="shared" si="1"/>
        <v>-237.6106870229014</v>
      </c>
      <c r="I24">
        <f t="shared" si="2"/>
        <v>-2.6922860689094524E-2</v>
      </c>
      <c r="J24">
        <f t="shared" si="3"/>
        <v>0.44333333333329428</v>
      </c>
    </row>
    <row r="25" spans="1:10" x14ac:dyDescent="0.15">
      <c r="A25" s="1">
        <v>57</v>
      </c>
      <c r="B25">
        <v>30.589999999999897</v>
      </c>
      <c r="C25" s="1">
        <f t="shared" si="0"/>
        <v>36.589999999999897</v>
      </c>
      <c r="D25" s="1">
        <v>9074</v>
      </c>
      <c r="G25">
        <f t="shared" si="1"/>
        <v>248.3893129770986</v>
      </c>
      <c r="I25">
        <f t="shared" si="2"/>
        <v>2.8144150222072225E-2</v>
      </c>
      <c r="J25">
        <f t="shared" si="3"/>
        <v>1.3299999999998953</v>
      </c>
    </row>
    <row r="26" spans="1:10" x14ac:dyDescent="0.15">
      <c r="A26" s="1">
        <v>58</v>
      </c>
      <c r="B26">
        <v>29.924999999999898</v>
      </c>
      <c r="C26" s="1">
        <f t="shared" si="0"/>
        <v>35.924999999999898</v>
      </c>
      <c r="D26" s="1">
        <v>7980</v>
      </c>
      <c r="G26">
        <f t="shared" si="1"/>
        <v>-845.6106870229014</v>
      </c>
      <c r="I26">
        <f t="shared" si="2"/>
        <v>-9.5813277631459512E-2</v>
      </c>
      <c r="J26">
        <f t="shared" si="3"/>
        <v>0.66499999999989612</v>
      </c>
    </row>
    <row r="27" spans="1:10" x14ac:dyDescent="0.15">
      <c r="A27" s="1">
        <v>59</v>
      </c>
      <c r="B27">
        <v>29.259999999999899</v>
      </c>
      <c r="C27" s="1">
        <f t="shared" si="0"/>
        <v>35.259999999999899</v>
      </c>
      <c r="D27" s="1">
        <v>8450</v>
      </c>
      <c r="G27">
        <f t="shared" si="1"/>
        <v>-375.6106870229014</v>
      </c>
      <c r="I27">
        <f t="shared" si="2"/>
        <v>-4.2559172429302371E-2</v>
      </c>
      <c r="J27">
        <f t="shared" si="3"/>
        <v>1.329999999999897</v>
      </c>
    </row>
    <row r="28" spans="1:10" s="2" customFormat="1" x14ac:dyDescent="0.15">
      <c r="A28" s="3">
        <v>60</v>
      </c>
      <c r="B28">
        <v>28.816666666666592</v>
      </c>
      <c r="C28" s="3">
        <f t="shared" si="0"/>
        <v>34.816666666666592</v>
      </c>
      <c r="D28" s="1">
        <v>7927</v>
      </c>
      <c r="G28" s="2">
        <f t="shared" si="1"/>
        <v>-898.6106870229014</v>
      </c>
      <c r="I28" s="2">
        <f t="shared" si="2"/>
        <v>-0.10181852779255383</v>
      </c>
      <c r="J28" s="2">
        <f t="shared" si="3"/>
        <v>0.88666666666659033</v>
      </c>
    </row>
    <row r="29" spans="1:10" x14ac:dyDescent="0.15">
      <c r="A29" s="1">
        <v>61</v>
      </c>
      <c r="B29">
        <v>28.373333333333292</v>
      </c>
      <c r="C29" s="1">
        <f t="shared" si="0"/>
        <v>34.373333333333292</v>
      </c>
      <c r="D29" s="1">
        <v>9089</v>
      </c>
      <c r="G29">
        <f t="shared" si="1"/>
        <v>263.3893129770986</v>
      </c>
      <c r="I29">
        <f t="shared" si="2"/>
        <v>2.9843749324268729E-2</v>
      </c>
      <c r="J29">
        <f t="shared" si="3"/>
        <v>0.44333333333329072</v>
      </c>
    </row>
    <row r="30" spans="1:10" x14ac:dyDescent="0.15">
      <c r="A30" s="1">
        <v>62</v>
      </c>
      <c r="B30">
        <v>27.929999999999893</v>
      </c>
      <c r="C30" s="1">
        <f t="shared" si="0"/>
        <v>33.929999999999893</v>
      </c>
      <c r="D30" s="1">
        <v>9634</v>
      </c>
      <c r="G30">
        <f t="shared" si="1"/>
        <v>808.3893129770986</v>
      </c>
      <c r="I30">
        <f t="shared" si="2"/>
        <v>9.1595850037408402E-2</v>
      </c>
      <c r="J30">
        <f t="shared" si="3"/>
        <v>1.3299999999998917</v>
      </c>
    </row>
    <row r="31" spans="1:10" x14ac:dyDescent="0.15">
      <c r="A31" s="1">
        <v>63</v>
      </c>
      <c r="B31">
        <v>27.486666666666594</v>
      </c>
      <c r="C31" s="1">
        <f t="shared" si="0"/>
        <v>33.486666666666594</v>
      </c>
      <c r="D31" s="1">
        <v>9161</v>
      </c>
      <c r="G31">
        <f t="shared" si="1"/>
        <v>335.3893129770986</v>
      </c>
      <c r="I31">
        <f t="shared" si="2"/>
        <v>3.8001825014811953E-2</v>
      </c>
      <c r="J31">
        <f t="shared" si="3"/>
        <v>0.88666666666659211</v>
      </c>
    </row>
    <row r="32" spans="1:10" x14ac:dyDescent="0.15">
      <c r="A32" s="1">
        <v>64</v>
      </c>
      <c r="B32">
        <v>27.043333333333294</v>
      </c>
      <c r="C32" s="1">
        <f t="shared" si="0"/>
        <v>33.043333333333294</v>
      </c>
      <c r="D32" s="1">
        <v>8533</v>
      </c>
      <c r="G32">
        <f t="shared" si="1"/>
        <v>-292.6106870229014</v>
      </c>
      <c r="I32">
        <f t="shared" si="2"/>
        <v>-3.315472406381504E-2</v>
      </c>
      <c r="J32">
        <f t="shared" si="3"/>
        <v>0.4433333333332925</v>
      </c>
    </row>
    <row r="33" spans="1:10" x14ac:dyDescent="0.15">
      <c r="A33" s="1">
        <v>65</v>
      </c>
      <c r="B33">
        <v>26.599999999999895</v>
      </c>
      <c r="C33" s="1">
        <f t="shared" ref="C33:C96" si="4">B33+6</f>
        <v>32.599999999999895</v>
      </c>
      <c r="D33" s="1">
        <v>8541</v>
      </c>
      <c r="G33">
        <f t="shared" ref="G33:G64" si="5">D33-$F$1</f>
        <v>-284.6106870229014</v>
      </c>
      <c r="I33">
        <f t="shared" ref="I33:I96" si="6">G33/$F$1</f>
        <v>-3.2248271209310238E-2</v>
      </c>
      <c r="J33">
        <f t="shared" si="3"/>
        <v>1.3299999999998935</v>
      </c>
    </row>
    <row r="34" spans="1:10" s="2" customFormat="1" x14ac:dyDescent="0.15">
      <c r="A34" s="3">
        <v>66</v>
      </c>
      <c r="B34">
        <v>26.267499999999892</v>
      </c>
      <c r="C34" s="3">
        <f t="shared" si="4"/>
        <v>32.267499999999892</v>
      </c>
      <c r="D34" s="1">
        <v>7960</v>
      </c>
      <c r="G34" s="2">
        <f t="shared" si="5"/>
        <v>-865.6106870229014</v>
      </c>
      <c r="I34" s="2">
        <f t="shared" si="6"/>
        <v>-9.8079409767721518E-2</v>
      </c>
      <c r="J34" s="2">
        <f t="shared" si="3"/>
        <v>0.99749999999989036</v>
      </c>
    </row>
    <row r="35" spans="1:10" x14ac:dyDescent="0.15">
      <c r="A35" s="1">
        <v>67</v>
      </c>
      <c r="B35">
        <v>25.934999999999896</v>
      </c>
      <c r="C35" s="1">
        <f t="shared" si="4"/>
        <v>31.934999999999896</v>
      </c>
      <c r="D35" s="1">
        <v>7950</v>
      </c>
      <c r="G35">
        <f t="shared" si="5"/>
        <v>-875.6106870229014</v>
      </c>
      <c r="I35">
        <f t="shared" si="6"/>
        <v>-9.9212475835852521E-2</v>
      </c>
      <c r="J35">
        <f t="shared" si="3"/>
        <v>0.66499999999989434</v>
      </c>
    </row>
    <row r="36" spans="1:10" x14ac:dyDescent="0.15">
      <c r="A36" s="1">
        <v>68</v>
      </c>
      <c r="B36">
        <v>25.602499999999893</v>
      </c>
      <c r="C36" s="1">
        <f t="shared" si="4"/>
        <v>31.602499999999893</v>
      </c>
      <c r="D36" s="1">
        <v>9504</v>
      </c>
      <c r="G36">
        <f t="shared" si="5"/>
        <v>678.3893129770986</v>
      </c>
      <c r="I36">
        <f t="shared" si="6"/>
        <v>7.6865991151705365E-2</v>
      </c>
      <c r="J36">
        <f t="shared" si="3"/>
        <v>0.33249999999989122</v>
      </c>
    </row>
    <row r="37" spans="1:10" x14ac:dyDescent="0.15">
      <c r="A37" s="1">
        <v>69</v>
      </c>
      <c r="B37">
        <v>25.269999999999897</v>
      </c>
      <c r="C37" s="1">
        <f t="shared" si="4"/>
        <v>31.269999999999897</v>
      </c>
      <c r="D37" s="1">
        <v>9572</v>
      </c>
      <c r="G37">
        <f t="shared" si="5"/>
        <v>746.3893129770986</v>
      </c>
      <c r="I37">
        <f t="shared" si="6"/>
        <v>8.4570840414996185E-2</v>
      </c>
      <c r="J37">
        <f t="shared" si="3"/>
        <v>1.3299999999998953</v>
      </c>
    </row>
    <row r="38" spans="1:10" x14ac:dyDescent="0.15">
      <c r="A38" s="1">
        <v>70</v>
      </c>
      <c r="B38">
        <v>24.604999999999897</v>
      </c>
      <c r="C38" s="1">
        <f t="shared" si="4"/>
        <v>30.604999999999897</v>
      </c>
      <c r="D38" s="1">
        <v>8666</v>
      </c>
      <c r="G38">
        <f t="shared" si="5"/>
        <v>-159.6106870229014</v>
      </c>
      <c r="I38">
        <f t="shared" si="6"/>
        <v>-1.8084945357672702E-2</v>
      </c>
      <c r="J38">
        <f t="shared" si="3"/>
        <v>0.66499999999989612</v>
      </c>
    </row>
    <row r="39" spans="1:10" x14ac:dyDescent="0.15">
      <c r="A39" s="1">
        <v>71</v>
      </c>
      <c r="B39">
        <v>23.939999999999898</v>
      </c>
      <c r="C39" s="1">
        <f t="shared" si="4"/>
        <v>29.939999999999898</v>
      </c>
      <c r="D39" s="1">
        <v>8782</v>
      </c>
      <c r="G39">
        <f t="shared" si="5"/>
        <v>-43.610687022901402</v>
      </c>
      <c r="I39">
        <f t="shared" si="6"/>
        <v>-4.9413789673530654E-3</v>
      </c>
      <c r="J39">
        <f t="shared" si="3"/>
        <v>1.329999999999897</v>
      </c>
    </row>
    <row r="40" spans="1:10" s="2" customFormat="1" x14ac:dyDescent="0.15">
      <c r="A40" s="3">
        <v>72</v>
      </c>
      <c r="B40">
        <v>23.607499999999895</v>
      </c>
      <c r="C40" s="3">
        <f t="shared" si="4"/>
        <v>29.607499999999895</v>
      </c>
      <c r="D40" s="1">
        <v>8588</v>
      </c>
      <c r="G40" s="2">
        <f t="shared" si="5"/>
        <v>-237.6106870229014</v>
      </c>
      <c r="I40" s="2">
        <f t="shared" si="6"/>
        <v>-2.6922860689094524E-2</v>
      </c>
      <c r="J40" s="2">
        <f t="shared" si="3"/>
        <v>0.99749999999989392</v>
      </c>
    </row>
    <row r="41" spans="1:10" x14ac:dyDescent="0.15">
      <c r="A41" s="1">
        <v>73</v>
      </c>
      <c r="B41">
        <v>23.274999999999892</v>
      </c>
      <c r="C41" s="1">
        <f t="shared" si="4"/>
        <v>29.274999999999892</v>
      </c>
      <c r="D41" s="1">
        <v>8912</v>
      </c>
      <c r="G41">
        <f t="shared" si="5"/>
        <v>86.389312977098598</v>
      </c>
      <c r="I41">
        <f t="shared" si="6"/>
        <v>9.7884799183499752E-3</v>
      </c>
      <c r="J41">
        <f t="shared" si="3"/>
        <v>0.66499999999989079</v>
      </c>
    </row>
    <row r="42" spans="1:10" x14ac:dyDescent="0.15">
      <c r="A42" s="1">
        <v>74</v>
      </c>
      <c r="B42">
        <v>22.942499999999896</v>
      </c>
      <c r="C42" s="1">
        <f t="shared" si="4"/>
        <v>28.942499999999896</v>
      </c>
      <c r="D42" s="1">
        <v>9080</v>
      </c>
      <c r="G42">
        <f t="shared" si="5"/>
        <v>254.3893129770986</v>
      </c>
      <c r="I42">
        <f t="shared" si="6"/>
        <v>2.8823989862950827E-2</v>
      </c>
      <c r="J42">
        <f t="shared" si="3"/>
        <v>0.33249999999989477</v>
      </c>
    </row>
    <row r="43" spans="1:10" x14ac:dyDescent="0.15">
      <c r="A43" s="1">
        <v>75</v>
      </c>
      <c r="B43">
        <v>22.609999999999893</v>
      </c>
      <c r="C43" s="1">
        <f t="shared" si="4"/>
        <v>28.609999999999893</v>
      </c>
      <c r="D43" s="1">
        <v>9337</v>
      </c>
      <c r="G43">
        <f t="shared" si="5"/>
        <v>511.3893129770986</v>
      </c>
      <c r="I43">
        <f t="shared" si="6"/>
        <v>5.794378781391761E-2</v>
      </c>
      <c r="J43">
        <f t="shared" si="3"/>
        <v>1.3299999999998917</v>
      </c>
    </row>
    <row r="44" spans="1:10" x14ac:dyDescent="0.15">
      <c r="A44" s="1">
        <v>76</v>
      </c>
      <c r="B44">
        <v>22.166666666666593</v>
      </c>
      <c r="C44" s="1">
        <f t="shared" si="4"/>
        <v>28.166666666666593</v>
      </c>
      <c r="D44" s="1">
        <v>9082</v>
      </c>
      <c r="G44">
        <f t="shared" si="5"/>
        <v>256.3893129770986</v>
      </c>
      <c r="I44">
        <f t="shared" si="6"/>
        <v>2.9050603076577027E-2</v>
      </c>
      <c r="J44">
        <f t="shared" si="3"/>
        <v>0.88666666666659211</v>
      </c>
    </row>
    <row r="45" spans="1:10" x14ac:dyDescent="0.15">
      <c r="A45" s="1">
        <v>77</v>
      </c>
      <c r="B45">
        <v>21.723333333333294</v>
      </c>
      <c r="C45" s="1">
        <f t="shared" si="4"/>
        <v>27.723333333333294</v>
      </c>
      <c r="D45" s="1">
        <v>8812</v>
      </c>
      <c r="G45">
        <f t="shared" si="5"/>
        <v>-13.610687022901402</v>
      </c>
      <c r="I45">
        <f t="shared" si="6"/>
        <v>-1.542180762960056E-3</v>
      </c>
      <c r="J45">
        <f t="shared" si="3"/>
        <v>0.4433333333332925</v>
      </c>
    </row>
    <row r="46" spans="1:10" x14ac:dyDescent="0.15">
      <c r="A46" s="1">
        <v>78</v>
      </c>
      <c r="B46">
        <v>21.279999999999895</v>
      </c>
      <c r="C46" s="1">
        <f t="shared" si="4"/>
        <v>27.279999999999895</v>
      </c>
      <c r="D46" s="1">
        <v>8180</v>
      </c>
      <c r="G46">
        <f t="shared" si="5"/>
        <v>-645.6106870229014</v>
      </c>
      <c r="I46">
        <f t="shared" si="6"/>
        <v>-7.3151956268839455E-2</v>
      </c>
      <c r="J46">
        <f t="shared" si="3"/>
        <v>1.3299999999998935</v>
      </c>
    </row>
    <row r="47" spans="1:10" x14ac:dyDescent="0.15">
      <c r="A47" s="1">
        <v>79</v>
      </c>
      <c r="B47">
        <v>20.836666666666595</v>
      </c>
      <c r="C47" s="1">
        <f t="shared" si="4"/>
        <v>26.836666666666595</v>
      </c>
      <c r="D47" s="1">
        <v>8394</v>
      </c>
      <c r="G47">
        <f t="shared" si="5"/>
        <v>-431.6106870229014</v>
      </c>
      <c r="I47">
        <f t="shared" si="6"/>
        <v>-4.8904342410835987E-2</v>
      </c>
      <c r="J47">
        <f t="shared" si="3"/>
        <v>0.88666666666659388</v>
      </c>
    </row>
    <row r="48" spans="1:10" x14ac:dyDescent="0.15">
      <c r="A48" s="1">
        <v>80</v>
      </c>
      <c r="B48">
        <v>20.393333333333295</v>
      </c>
      <c r="C48" s="1">
        <f t="shared" si="4"/>
        <v>26.393333333333295</v>
      </c>
      <c r="D48" s="1">
        <v>9299</v>
      </c>
      <c r="G48">
        <f t="shared" si="5"/>
        <v>473.3893129770986</v>
      </c>
      <c r="I48">
        <f t="shared" si="6"/>
        <v>5.3638136755019793E-2</v>
      </c>
      <c r="J48">
        <f t="shared" si="3"/>
        <v>0.44333333333329428</v>
      </c>
    </row>
    <row r="49" spans="1:10" x14ac:dyDescent="0.15">
      <c r="A49" s="1">
        <v>81</v>
      </c>
      <c r="B49">
        <v>19.949999999999896</v>
      </c>
      <c r="C49" s="1">
        <f t="shared" si="4"/>
        <v>25.949999999999896</v>
      </c>
      <c r="D49" s="1">
        <v>9313</v>
      </c>
      <c r="G49">
        <f t="shared" si="5"/>
        <v>487.3893129770986</v>
      </c>
      <c r="I49">
        <f t="shared" si="6"/>
        <v>5.5224429250403197E-2</v>
      </c>
      <c r="J49">
        <f t="shared" si="3"/>
        <v>1.3299999999998953</v>
      </c>
    </row>
    <row r="50" spans="1:10" s="2" customFormat="1" x14ac:dyDescent="0.15">
      <c r="A50" s="3">
        <v>82</v>
      </c>
      <c r="B50">
        <v>19.506666666666597</v>
      </c>
      <c r="C50" s="3">
        <f t="shared" si="4"/>
        <v>25.506666666666597</v>
      </c>
      <c r="D50" s="1">
        <v>9520</v>
      </c>
      <c r="G50" s="2">
        <f t="shared" si="5"/>
        <v>694.3893129770986</v>
      </c>
      <c r="I50" s="2">
        <f t="shared" si="6"/>
        <v>7.867889686071497E-2</v>
      </c>
      <c r="J50" s="2">
        <f t="shared" si="3"/>
        <v>0.88666666666659566</v>
      </c>
    </row>
    <row r="51" spans="1:10" x14ac:dyDescent="0.15">
      <c r="A51" s="1">
        <v>83</v>
      </c>
      <c r="B51">
        <v>19.063333333333297</v>
      </c>
      <c r="C51" s="1">
        <f t="shared" si="4"/>
        <v>25.063333333333297</v>
      </c>
      <c r="D51" s="1">
        <v>9521</v>
      </c>
      <c r="G51">
        <f t="shared" si="5"/>
        <v>695.3893129770986</v>
      </c>
      <c r="I51">
        <f t="shared" si="6"/>
        <v>7.8792203467528063E-2</v>
      </c>
      <c r="J51">
        <f t="shared" si="3"/>
        <v>0.44333333333329605</v>
      </c>
    </row>
    <row r="52" spans="1:10" x14ac:dyDescent="0.15">
      <c r="A52" s="1">
        <v>84</v>
      </c>
      <c r="B52">
        <v>18.619999999999898</v>
      </c>
      <c r="C52" s="1">
        <f t="shared" si="4"/>
        <v>24.619999999999898</v>
      </c>
      <c r="D52" s="1">
        <v>8740</v>
      </c>
      <c r="G52">
        <f t="shared" si="5"/>
        <v>-85.610687022901402</v>
      </c>
      <c r="I52">
        <f t="shared" si="6"/>
        <v>-9.7002564535032792E-3</v>
      </c>
      <c r="J52">
        <f t="shared" si="3"/>
        <v>1.329999999999897</v>
      </c>
    </row>
    <row r="53" spans="1:10" s="2" customFormat="1" x14ac:dyDescent="0.15">
      <c r="A53" s="3">
        <v>85</v>
      </c>
      <c r="B53">
        <v>18.353999999999893</v>
      </c>
      <c r="C53" s="3">
        <f t="shared" si="4"/>
        <v>24.353999999999893</v>
      </c>
      <c r="D53" s="1">
        <v>8458</v>
      </c>
      <c r="G53" s="2">
        <f t="shared" si="5"/>
        <v>-367.6106870229014</v>
      </c>
      <c r="I53" s="2">
        <f t="shared" si="6"/>
        <v>-4.1652719574797568E-2</v>
      </c>
      <c r="J53" s="2">
        <f t="shared" si="3"/>
        <v>1.0639999999998917</v>
      </c>
    </row>
    <row r="54" spans="1:10" x14ac:dyDescent="0.15">
      <c r="A54" s="1">
        <v>86</v>
      </c>
      <c r="B54">
        <v>18.087999999999894</v>
      </c>
      <c r="C54" s="1">
        <f t="shared" si="4"/>
        <v>24.087999999999894</v>
      </c>
      <c r="D54" s="1">
        <v>8169</v>
      </c>
      <c r="G54">
        <f t="shared" si="5"/>
        <v>-656.6106870229014</v>
      </c>
      <c r="I54">
        <f t="shared" si="6"/>
        <v>-7.4398328943783551E-2</v>
      </c>
      <c r="J54">
        <f t="shared" si="3"/>
        <v>0.79799999999989346</v>
      </c>
    </row>
    <row r="55" spans="1:10" x14ac:dyDescent="0.15">
      <c r="A55" s="1">
        <v>87</v>
      </c>
      <c r="B55">
        <v>17.821999999999896</v>
      </c>
      <c r="C55" s="1">
        <f t="shared" si="4"/>
        <v>23.821999999999896</v>
      </c>
      <c r="D55" s="1">
        <v>8419</v>
      </c>
      <c r="G55">
        <f t="shared" si="5"/>
        <v>-406.6106870229014</v>
      </c>
      <c r="I55">
        <f t="shared" si="6"/>
        <v>-4.607167724050848E-2</v>
      </c>
      <c r="J55">
        <f t="shared" si="3"/>
        <v>0.53199999999989522</v>
      </c>
    </row>
    <row r="56" spans="1:10" x14ac:dyDescent="0.15">
      <c r="A56" s="1">
        <v>88</v>
      </c>
      <c r="B56">
        <v>17.555999999999898</v>
      </c>
      <c r="C56" s="1">
        <f t="shared" si="4"/>
        <v>23.555999999999898</v>
      </c>
      <c r="D56" s="1">
        <v>9055</v>
      </c>
      <c r="G56">
        <f t="shared" si="5"/>
        <v>229.3893129770986</v>
      </c>
      <c r="I56">
        <f t="shared" si="6"/>
        <v>2.5991324692623319E-2</v>
      </c>
      <c r="J56">
        <f t="shared" si="3"/>
        <v>0.26599999999989699</v>
      </c>
    </row>
    <row r="57" spans="1:10" x14ac:dyDescent="0.15">
      <c r="A57" s="1">
        <v>89</v>
      </c>
      <c r="B57">
        <v>17.289999999999893</v>
      </c>
      <c r="C57" s="1">
        <f t="shared" si="4"/>
        <v>23.289999999999893</v>
      </c>
      <c r="D57" s="1">
        <v>9230</v>
      </c>
      <c r="G57">
        <f t="shared" si="5"/>
        <v>404.3893129770986</v>
      </c>
      <c r="I57">
        <f t="shared" si="6"/>
        <v>4.5819980884915873E-2</v>
      </c>
      <c r="J57">
        <f t="shared" si="3"/>
        <v>1.3299999999998917</v>
      </c>
    </row>
    <row r="58" spans="1:10" x14ac:dyDescent="0.15">
      <c r="A58" s="1">
        <v>90</v>
      </c>
      <c r="B58">
        <v>16.957499999999893</v>
      </c>
      <c r="C58" s="1">
        <f t="shared" si="4"/>
        <v>22.957499999999893</v>
      </c>
      <c r="D58" s="1">
        <v>8784</v>
      </c>
      <c r="G58">
        <f t="shared" si="5"/>
        <v>-41.610687022901402</v>
      </c>
      <c r="I58">
        <f t="shared" si="6"/>
        <v>-4.7147657537268649E-3</v>
      </c>
      <c r="J58">
        <f t="shared" si="3"/>
        <v>0.99749999999989214</v>
      </c>
    </row>
    <row r="59" spans="1:10" x14ac:dyDescent="0.15">
      <c r="A59" s="1">
        <v>91</v>
      </c>
      <c r="B59">
        <v>16.624999999999893</v>
      </c>
      <c r="C59" s="1">
        <f t="shared" si="4"/>
        <v>22.624999999999893</v>
      </c>
      <c r="D59" s="1">
        <v>9246</v>
      </c>
      <c r="G59">
        <f t="shared" si="5"/>
        <v>420.3893129770986</v>
      </c>
      <c r="I59">
        <f t="shared" si="6"/>
        <v>4.7632886593925478E-2</v>
      </c>
      <c r="J59">
        <f t="shared" si="3"/>
        <v>0.66499999999989257</v>
      </c>
    </row>
    <row r="60" spans="1:10" x14ac:dyDescent="0.15">
      <c r="A60" s="1">
        <v>92</v>
      </c>
      <c r="B60">
        <v>16.292499999999894</v>
      </c>
      <c r="C60" s="1">
        <f t="shared" si="4"/>
        <v>22.292499999999894</v>
      </c>
      <c r="D60" s="1">
        <v>8553</v>
      </c>
      <c r="G60">
        <f t="shared" si="5"/>
        <v>-272.6106870229014</v>
      </c>
      <c r="I60">
        <f t="shared" si="6"/>
        <v>-3.0888591927553038E-2</v>
      </c>
      <c r="J60">
        <f t="shared" si="3"/>
        <v>0.33249999999989299</v>
      </c>
    </row>
    <row r="61" spans="1:10" s="2" customFormat="1" x14ac:dyDescent="0.15">
      <c r="A61" s="3">
        <v>93</v>
      </c>
      <c r="B61">
        <v>15.959999999999894</v>
      </c>
      <c r="C61" s="3">
        <f t="shared" si="4"/>
        <v>21.959999999999894</v>
      </c>
      <c r="D61" s="1">
        <v>7909</v>
      </c>
      <c r="G61" s="2">
        <f t="shared" si="5"/>
        <v>-916.6106870229014</v>
      </c>
      <c r="I61" s="2">
        <f t="shared" si="6"/>
        <v>-0.10385804671518964</v>
      </c>
      <c r="J61" s="2">
        <f t="shared" si="3"/>
        <v>1.3299999999998935</v>
      </c>
    </row>
    <row r="62" spans="1:10" x14ac:dyDescent="0.15">
      <c r="A62" s="1">
        <v>94</v>
      </c>
      <c r="B62">
        <v>15.627499999999891</v>
      </c>
      <c r="C62" s="1">
        <f t="shared" si="4"/>
        <v>21.627499999999891</v>
      </c>
      <c r="D62" s="1">
        <v>8245</v>
      </c>
      <c r="G62">
        <f t="shared" si="5"/>
        <v>-580.6106870229014</v>
      </c>
      <c r="I62">
        <f t="shared" si="6"/>
        <v>-6.5787026825987929E-2</v>
      </c>
      <c r="J62">
        <f t="shared" si="3"/>
        <v>0.99749999999989036</v>
      </c>
    </row>
    <row r="63" spans="1:10" x14ac:dyDescent="0.15">
      <c r="A63" s="1">
        <v>95</v>
      </c>
      <c r="B63">
        <v>15.294999999999895</v>
      </c>
      <c r="C63" s="1">
        <f t="shared" si="4"/>
        <v>21.294999999999895</v>
      </c>
      <c r="D63" s="1">
        <v>9158</v>
      </c>
      <c r="G63">
        <f t="shared" si="5"/>
        <v>332.3893129770986</v>
      </c>
      <c r="I63">
        <f t="shared" si="6"/>
        <v>3.7661905194372652E-2</v>
      </c>
      <c r="J63">
        <f t="shared" si="3"/>
        <v>0.66499999999989434</v>
      </c>
    </row>
    <row r="64" spans="1:10" x14ac:dyDescent="0.15">
      <c r="A64" s="1">
        <v>96</v>
      </c>
      <c r="B64">
        <v>14.962499999999892</v>
      </c>
      <c r="C64" s="1">
        <f t="shared" si="4"/>
        <v>20.962499999999892</v>
      </c>
      <c r="D64" s="1">
        <v>9463</v>
      </c>
      <c r="G64">
        <f t="shared" si="5"/>
        <v>637.3893129770986</v>
      </c>
      <c r="I64">
        <f t="shared" si="6"/>
        <v>7.2220420272368246E-2</v>
      </c>
      <c r="J64">
        <f t="shared" si="3"/>
        <v>0.33249999999989122</v>
      </c>
    </row>
    <row r="65" spans="1:10" x14ac:dyDescent="0.15">
      <c r="A65" s="1">
        <v>97</v>
      </c>
      <c r="B65">
        <v>14.629999999999896</v>
      </c>
      <c r="C65" s="1">
        <f t="shared" si="4"/>
        <v>20.629999999999896</v>
      </c>
      <c r="D65" s="1">
        <v>9094</v>
      </c>
      <c r="G65">
        <f t="shared" ref="G65:G96" si="7">D65-$F$1</f>
        <v>268.3893129770986</v>
      </c>
      <c r="I65">
        <f t="shared" si="6"/>
        <v>3.0410282358334231E-2</v>
      </c>
      <c r="J65">
        <f t="shared" si="3"/>
        <v>1.3299999999998953</v>
      </c>
    </row>
    <row r="66" spans="1:10" x14ac:dyDescent="0.15">
      <c r="A66" s="1">
        <v>98</v>
      </c>
      <c r="B66">
        <v>14.186666666666596</v>
      </c>
      <c r="C66" s="1">
        <f t="shared" si="4"/>
        <v>20.186666666666596</v>
      </c>
      <c r="D66" s="1">
        <v>9085</v>
      </c>
      <c r="G66">
        <f t="shared" si="7"/>
        <v>259.3893129770986</v>
      </c>
      <c r="I66">
        <f t="shared" si="6"/>
        <v>2.9390522897016328E-2</v>
      </c>
      <c r="J66">
        <f t="shared" ref="J66:J129" si="8">MOD(B66,1.33)</f>
        <v>0.88666666666659566</v>
      </c>
    </row>
    <row r="67" spans="1:10" x14ac:dyDescent="0.15">
      <c r="A67" s="1">
        <v>99</v>
      </c>
      <c r="B67">
        <v>13.743333333333297</v>
      </c>
      <c r="C67" s="1">
        <f t="shared" si="4"/>
        <v>19.743333333333297</v>
      </c>
      <c r="D67" s="1">
        <v>9004</v>
      </c>
      <c r="G67">
        <f t="shared" si="7"/>
        <v>178.3893129770986</v>
      </c>
      <c r="I67">
        <f t="shared" si="6"/>
        <v>2.0212687745155205E-2</v>
      </c>
      <c r="J67">
        <f t="shared" si="8"/>
        <v>0.44333333333329605</v>
      </c>
    </row>
    <row r="68" spans="1:10" x14ac:dyDescent="0.15">
      <c r="A68" s="1">
        <v>100</v>
      </c>
      <c r="B68">
        <v>13.299999999999891</v>
      </c>
      <c r="C68" s="1">
        <f t="shared" si="4"/>
        <v>19.299999999999891</v>
      </c>
      <c r="D68" s="1">
        <v>8942</v>
      </c>
      <c r="G68">
        <f t="shared" si="7"/>
        <v>116.3893129770986</v>
      </c>
      <c r="I68">
        <f t="shared" si="6"/>
        <v>1.3187678122742984E-2</v>
      </c>
      <c r="J68">
        <f t="shared" si="8"/>
        <v>1.3299999999998899</v>
      </c>
    </row>
    <row r="69" spans="1:10" s="2" customFormat="1" x14ac:dyDescent="0.15">
      <c r="A69" s="3">
        <v>101</v>
      </c>
      <c r="B69">
        <v>13.033999999999892</v>
      </c>
      <c r="C69" s="3">
        <f t="shared" si="4"/>
        <v>19.033999999999892</v>
      </c>
      <c r="D69" s="1">
        <v>8459</v>
      </c>
      <c r="G69" s="2">
        <f t="shared" si="7"/>
        <v>-366.6106870229014</v>
      </c>
      <c r="I69" s="2">
        <f t="shared" si="6"/>
        <v>-4.1539412967984468E-2</v>
      </c>
      <c r="J69" s="2">
        <f t="shared" si="8"/>
        <v>1.0639999999998917</v>
      </c>
    </row>
    <row r="70" spans="1:10" x14ac:dyDescent="0.15">
      <c r="A70" s="1">
        <v>102</v>
      </c>
      <c r="B70">
        <v>12.767999999999894</v>
      </c>
      <c r="C70" s="1">
        <f t="shared" si="4"/>
        <v>18.767999999999894</v>
      </c>
      <c r="D70" s="1">
        <v>9066</v>
      </c>
      <c r="G70">
        <f t="shared" si="7"/>
        <v>240.3893129770986</v>
      </c>
      <c r="I70">
        <f t="shared" si="6"/>
        <v>2.7237697367567423E-2</v>
      </c>
      <c r="J70">
        <f t="shared" si="8"/>
        <v>0.79799999999989346</v>
      </c>
    </row>
    <row r="71" spans="1:10" x14ac:dyDescent="0.15">
      <c r="A71" s="1">
        <v>103</v>
      </c>
      <c r="B71">
        <v>12.501999999999896</v>
      </c>
      <c r="C71" s="1">
        <f t="shared" si="4"/>
        <v>18.501999999999896</v>
      </c>
      <c r="D71" s="1">
        <v>8591</v>
      </c>
      <c r="G71">
        <f t="shared" si="7"/>
        <v>-234.6106870229014</v>
      </c>
      <c r="I71">
        <f t="shared" si="6"/>
        <v>-2.6582940868655223E-2</v>
      </c>
      <c r="J71">
        <f t="shared" si="8"/>
        <v>0.53199999999989522</v>
      </c>
    </row>
    <row r="72" spans="1:10" x14ac:dyDescent="0.15">
      <c r="A72" s="1">
        <v>104</v>
      </c>
      <c r="B72">
        <v>12.235999999999891</v>
      </c>
      <c r="C72" s="1">
        <f t="shared" si="4"/>
        <v>18.235999999999891</v>
      </c>
      <c r="D72" s="1">
        <v>8831</v>
      </c>
      <c r="G72">
        <f t="shared" si="7"/>
        <v>5.3893129770985979</v>
      </c>
      <c r="I72">
        <f t="shared" si="6"/>
        <v>6.1064476648884996E-4</v>
      </c>
      <c r="J72">
        <f t="shared" si="8"/>
        <v>0.26599999999988988</v>
      </c>
    </row>
    <row r="73" spans="1:10" x14ac:dyDescent="0.15">
      <c r="A73" s="1">
        <v>105</v>
      </c>
      <c r="B73">
        <v>11.969999999999892</v>
      </c>
      <c r="C73" s="1">
        <f t="shared" si="4"/>
        <v>17.969999999999892</v>
      </c>
      <c r="D73" s="1">
        <v>9744</v>
      </c>
      <c r="G73">
        <f t="shared" si="7"/>
        <v>918.3893129770986</v>
      </c>
      <c r="I73">
        <f t="shared" si="6"/>
        <v>0.10405957678684943</v>
      </c>
      <c r="J73">
        <f t="shared" si="8"/>
        <v>1.3299999999998917</v>
      </c>
    </row>
    <row r="74" spans="1:10" s="2" customFormat="1" x14ac:dyDescent="0.15">
      <c r="A74" s="3">
        <v>106</v>
      </c>
      <c r="B74">
        <v>11.703999999999894</v>
      </c>
      <c r="C74" s="3">
        <f t="shared" si="4"/>
        <v>17.703999999999894</v>
      </c>
      <c r="D74" s="1">
        <v>9124</v>
      </c>
      <c r="G74" s="2">
        <f t="shared" si="7"/>
        <v>298.3893129770986</v>
      </c>
      <c r="I74" s="2">
        <f t="shared" si="6"/>
        <v>3.3809480562727243E-2</v>
      </c>
      <c r="J74" s="2">
        <f t="shared" si="8"/>
        <v>1.0639999999998935</v>
      </c>
    </row>
    <row r="75" spans="1:10" x14ac:dyDescent="0.15">
      <c r="A75" s="1">
        <v>107</v>
      </c>
      <c r="B75">
        <v>11.437999999999896</v>
      </c>
      <c r="C75" s="1">
        <f t="shared" si="4"/>
        <v>17.437999999999896</v>
      </c>
      <c r="D75" s="1">
        <v>9334</v>
      </c>
      <c r="G75">
        <f t="shared" si="7"/>
        <v>508.3893129770986</v>
      </c>
      <c r="I75">
        <f t="shared" si="6"/>
        <v>5.760386799347831E-2</v>
      </c>
      <c r="J75">
        <f t="shared" si="8"/>
        <v>0.79799999999989524</v>
      </c>
    </row>
    <row r="76" spans="1:10" x14ac:dyDescent="0.15">
      <c r="A76" s="1">
        <v>108</v>
      </c>
      <c r="B76">
        <v>11.17199999999989</v>
      </c>
      <c r="C76" s="1">
        <f t="shared" si="4"/>
        <v>17.17199999999989</v>
      </c>
      <c r="D76" s="1">
        <v>9829</v>
      </c>
      <c r="G76">
        <f t="shared" si="7"/>
        <v>1003.3893129770986</v>
      </c>
      <c r="I76">
        <f t="shared" si="6"/>
        <v>0.11369063836596296</v>
      </c>
      <c r="J76">
        <f t="shared" si="8"/>
        <v>0.53199999999988989</v>
      </c>
    </row>
    <row r="77" spans="1:10" x14ac:dyDescent="0.15">
      <c r="A77" s="1">
        <v>109</v>
      </c>
      <c r="B77">
        <v>10.905999999999892</v>
      </c>
      <c r="C77" s="1">
        <f t="shared" si="4"/>
        <v>16.905999999999892</v>
      </c>
      <c r="D77" s="1">
        <v>8786</v>
      </c>
      <c r="G77">
        <f t="shared" si="7"/>
        <v>-39.610687022901402</v>
      </c>
      <c r="I77">
        <f t="shared" si="6"/>
        <v>-4.4881525401006643E-3</v>
      </c>
      <c r="J77">
        <f t="shared" si="8"/>
        <v>0.26599999999989166</v>
      </c>
    </row>
    <row r="78" spans="1:10" x14ac:dyDescent="0.15">
      <c r="A78" s="1">
        <v>110</v>
      </c>
      <c r="B78">
        <v>10.639999999999894</v>
      </c>
      <c r="C78" s="1">
        <f t="shared" si="4"/>
        <v>16.639999999999894</v>
      </c>
      <c r="D78" s="1">
        <v>7942</v>
      </c>
      <c r="G78">
        <f t="shared" si="7"/>
        <v>-883.6106870229014</v>
      </c>
      <c r="I78">
        <f t="shared" si="6"/>
        <v>-0.10011892869035732</v>
      </c>
      <c r="J78">
        <f t="shared" si="8"/>
        <v>1.3299999999998935</v>
      </c>
    </row>
    <row r="79" spans="1:10" x14ac:dyDescent="0.15">
      <c r="A79" s="1">
        <v>111</v>
      </c>
      <c r="B79">
        <v>10.307499999999891</v>
      </c>
      <c r="C79" s="1">
        <f t="shared" si="4"/>
        <v>16.307499999999891</v>
      </c>
      <c r="D79" s="1">
        <v>8545</v>
      </c>
      <c r="G79">
        <f t="shared" si="7"/>
        <v>-280.6106870229014</v>
      </c>
      <c r="I79">
        <f t="shared" si="6"/>
        <v>-3.1795044782057837E-2</v>
      </c>
      <c r="J79">
        <f t="shared" si="8"/>
        <v>0.99749999999989036</v>
      </c>
    </row>
    <row r="80" spans="1:10" x14ac:dyDescent="0.15">
      <c r="A80" s="1">
        <v>112</v>
      </c>
      <c r="B80">
        <v>9.9749999999999943</v>
      </c>
      <c r="C80" s="1">
        <f t="shared" si="4"/>
        <v>15.974999999999994</v>
      </c>
      <c r="D80" s="1">
        <v>8326</v>
      </c>
      <c r="G80">
        <f t="shared" si="7"/>
        <v>-499.6106870229014</v>
      </c>
      <c r="I80">
        <f t="shared" si="6"/>
        <v>-5.6609191674126806E-2</v>
      </c>
      <c r="J80">
        <f t="shared" si="8"/>
        <v>0.66499999999999382</v>
      </c>
    </row>
    <row r="81" spans="1:10" x14ac:dyDescent="0.15">
      <c r="A81" s="1">
        <v>113</v>
      </c>
      <c r="B81">
        <v>9.6424999999998917</v>
      </c>
      <c r="C81" s="1">
        <f t="shared" si="4"/>
        <v>15.642499999999892</v>
      </c>
      <c r="D81" s="1">
        <v>8570</v>
      </c>
      <c r="G81">
        <f t="shared" si="7"/>
        <v>-255.6106870229014</v>
      </c>
      <c r="I81">
        <f t="shared" si="6"/>
        <v>-2.8962379611730333E-2</v>
      </c>
      <c r="J81">
        <f t="shared" si="8"/>
        <v>0.33249999999989122</v>
      </c>
    </row>
    <row r="82" spans="1:10" x14ac:dyDescent="0.15">
      <c r="A82" s="1">
        <v>114</v>
      </c>
      <c r="B82">
        <v>9.3099999999999952</v>
      </c>
      <c r="C82" s="1">
        <f t="shared" si="4"/>
        <v>15.309999999999995</v>
      </c>
      <c r="D82" s="1">
        <v>9254</v>
      </c>
      <c r="G82">
        <f t="shared" si="7"/>
        <v>428.3893129770986</v>
      </c>
      <c r="I82">
        <f t="shared" si="6"/>
        <v>4.853933944843028E-2</v>
      </c>
      <c r="J82">
        <f t="shared" si="8"/>
        <v>1.3299999999999947</v>
      </c>
    </row>
    <row r="83" spans="1:10" s="2" customFormat="1" x14ac:dyDescent="0.15">
      <c r="A83" s="3">
        <v>115</v>
      </c>
      <c r="B83">
        <v>9.0883333333332956</v>
      </c>
      <c r="C83" s="3">
        <f t="shared" si="4"/>
        <v>15.088333333333296</v>
      </c>
      <c r="D83" s="1">
        <v>9118</v>
      </c>
      <c r="G83" s="2">
        <f t="shared" si="7"/>
        <v>292.3893129770986</v>
      </c>
      <c r="I83" s="2">
        <f t="shared" si="6"/>
        <v>3.3129640921848641E-2</v>
      </c>
      <c r="J83" s="2">
        <f t="shared" si="8"/>
        <v>1.1083333333332952</v>
      </c>
    </row>
    <row r="84" spans="1:10" x14ac:dyDescent="0.15">
      <c r="A84" s="1">
        <v>116</v>
      </c>
      <c r="B84">
        <v>8.8666666666665961</v>
      </c>
      <c r="C84" s="1">
        <f t="shared" si="4"/>
        <v>14.866666666666596</v>
      </c>
      <c r="D84" s="1">
        <v>9082</v>
      </c>
      <c r="G84">
        <f t="shared" si="7"/>
        <v>256.3893129770986</v>
      </c>
      <c r="I84">
        <f t="shared" si="6"/>
        <v>2.9050603076577027E-2</v>
      </c>
      <c r="J84">
        <f t="shared" si="8"/>
        <v>0.88666666666659566</v>
      </c>
    </row>
    <row r="85" spans="1:10" x14ac:dyDescent="0.15">
      <c r="A85" s="1">
        <v>117</v>
      </c>
      <c r="B85">
        <v>8.644999999999996</v>
      </c>
      <c r="C85" s="1">
        <f t="shared" si="4"/>
        <v>14.644999999999996</v>
      </c>
      <c r="D85" s="1">
        <v>9079</v>
      </c>
      <c r="G85">
        <f t="shared" si="7"/>
        <v>253.3893129770986</v>
      </c>
      <c r="I85">
        <f t="shared" si="6"/>
        <v>2.8710683256137726E-2</v>
      </c>
      <c r="J85">
        <f t="shared" si="8"/>
        <v>0.66499999999999559</v>
      </c>
    </row>
    <row r="86" spans="1:10" x14ac:dyDescent="0.15">
      <c r="A86" s="1">
        <v>118</v>
      </c>
      <c r="B86">
        <v>8.4233333333332965</v>
      </c>
      <c r="C86" s="1">
        <f t="shared" si="4"/>
        <v>14.423333333333296</v>
      </c>
      <c r="D86" s="1">
        <v>8931</v>
      </c>
      <c r="G86">
        <f t="shared" si="7"/>
        <v>105.3893129770986</v>
      </c>
      <c r="I86">
        <f t="shared" si="6"/>
        <v>1.1941305447798881E-2</v>
      </c>
      <c r="J86">
        <f t="shared" si="8"/>
        <v>0.44333333333329605</v>
      </c>
    </row>
    <row r="87" spans="1:10" x14ac:dyDescent="0.15">
      <c r="A87" s="1">
        <v>119</v>
      </c>
      <c r="B87">
        <v>8.2016666666665969</v>
      </c>
      <c r="C87" s="1">
        <f t="shared" si="4"/>
        <v>14.201666666666597</v>
      </c>
      <c r="D87" s="1">
        <v>8669</v>
      </c>
      <c r="G87">
        <f t="shared" si="7"/>
        <v>-156.6106870229014</v>
      </c>
      <c r="I87">
        <f t="shared" si="6"/>
        <v>-1.7745025537233401E-2</v>
      </c>
      <c r="J87">
        <f t="shared" si="8"/>
        <v>0.22166666666659651</v>
      </c>
    </row>
    <row r="88" spans="1:10" x14ac:dyDescent="0.15">
      <c r="A88" s="1">
        <v>120</v>
      </c>
      <c r="B88">
        <v>7.9799999999999969</v>
      </c>
      <c r="C88" s="1">
        <f t="shared" si="4"/>
        <v>13.979999999999997</v>
      </c>
      <c r="D88" s="1">
        <v>7773</v>
      </c>
      <c r="G88">
        <f t="shared" si="7"/>
        <v>-1052.6106870229014</v>
      </c>
      <c r="I88">
        <f t="shared" si="6"/>
        <v>-0.11926774524177128</v>
      </c>
      <c r="J88">
        <f t="shared" si="8"/>
        <v>1.3299999999999965</v>
      </c>
    </row>
    <row r="89" spans="1:10" x14ac:dyDescent="0.15">
      <c r="A89" s="1">
        <v>121</v>
      </c>
      <c r="B89">
        <v>7.7139999999999915</v>
      </c>
      <c r="C89" s="1">
        <f t="shared" si="4"/>
        <v>13.713999999999992</v>
      </c>
      <c r="D89" s="1">
        <v>8358</v>
      </c>
      <c r="G89">
        <f t="shared" si="7"/>
        <v>-467.6106870229014</v>
      </c>
      <c r="I89">
        <f t="shared" si="6"/>
        <v>-5.2983380256107597E-2</v>
      </c>
      <c r="J89">
        <f t="shared" si="8"/>
        <v>1.0639999999999912</v>
      </c>
    </row>
    <row r="90" spans="1:10" x14ac:dyDescent="0.15">
      <c r="A90" s="1">
        <v>122</v>
      </c>
      <c r="B90">
        <v>7.4479999999998938</v>
      </c>
      <c r="C90" s="1">
        <f t="shared" si="4"/>
        <v>13.447999999999894</v>
      </c>
      <c r="D90" s="1">
        <v>8294</v>
      </c>
      <c r="G90">
        <f t="shared" si="7"/>
        <v>-531.6106870229014</v>
      </c>
      <c r="I90">
        <f t="shared" si="6"/>
        <v>-6.0235003092146015E-2</v>
      </c>
      <c r="J90">
        <f t="shared" si="8"/>
        <v>0.79799999999989346</v>
      </c>
    </row>
    <row r="91" spans="1:10" x14ac:dyDescent="0.15">
      <c r="A91" s="1">
        <v>123</v>
      </c>
      <c r="B91">
        <v>7.1819999999999951</v>
      </c>
      <c r="C91" s="1">
        <f t="shared" si="4"/>
        <v>13.181999999999995</v>
      </c>
      <c r="D91" s="1">
        <v>8771</v>
      </c>
      <c r="G91">
        <f t="shared" si="7"/>
        <v>-54.610687022901402</v>
      </c>
      <c r="I91">
        <f t="shared" si="6"/>
        <v>-6.1877516422971686E-3</v>
      </c>
      <c r="J91">
        <f t="shared" si="8"/>
        <v>0.5319999999999947</v>
      </c>
    </row>
    <row r="92" spans="1:10" x14ac:dyDescent="0.15">
      <c r="A92" s="1">
        <v>124</v>
      </c>
      <c r="B92">
        <v>6.9159999999999968</v>
      </c>
      <c r="C92" s="1">
        <f t="shared" si="4"/>
        <v>12.915999999999997</v>
      </c>
      <c r="D92" s="1">
        <v>9437</v>
      </c>
      <c r="G92">
        <f t="shared" si="7"/>
        <v>611.3893129770986</v>
      </c>
      <c r="I92">
        <f t="shared" si="6"/>
        <v>6.9274448495227639E-2</v>
      </c>
      <c r="J92">
        <f t="shared" si="8"/>
        <v>0.26599999999999646</v>
      </c>
    </row>
    <row r="93" spans="1:10" x14ac:dyDescent="0.15">
      <c r="A93" s="1">
        <v>125</v>
      </c>
      <c r="B93">
        <v>6.6499999999999915</v>
      </c>
      <c r="C93" s="1">
        <f t="shared" si="4"/>
        <v>12.649999999999991</v>
      </c>
      <c r="D93" s="1">
        <v>9405</v>
      </c>
      <c r="G93">
        <f t="shared" si="7"/>
        <v>579.3893129770986</v>
      </c>
      <c r="I93">
        <f t="shared" si="6"/>
        <v>6.564863707720843E-2</v>
      </c>
      <c r="J93">
        <f t="shared" si="8"/>
        <v>1.3299999999999912</v>
      </c>
    </row>
    <row r="94" spans="1:10" x14ac:dyDescent="0.15">
      <c r="A94" s="1">
        <v>126</v>
      </c>
      <c r="B94">
        <v>6.3839999999999932</v>
      </c>
      <c r="C94" s="1">
        <f t="shared" si="4"/>
        <v>12.383999999999993</v>
      </c>
      <c r="D94" s="1">
        <v>9758</v>
      </c>
      <c r="G94">
        <f t="shared" si="7"/>
        <v>932.3893129770986</v>
      </c>
      <c r="I94">
        <f t="shared" si="6"/>
        <v>0.10564586928223284</v>
      </c>
      <c r="J94">
        <f t="shared" si="8"/>
        <v>1.063999999999993</v>
      </c>
    </row>
    <row r="95" spans="1:10" x14ac:dyDescent="0.15">
      <c r="A95" s="1">
        <v>127</v>
      </c>
      <c r="B95">
        <v>6.117999999999995</v>
      </c>
      <c r="C95" s="1">
        <f t="shared" si="4"/>
        <v>12.117999999999995</v>
      </c>
      <c r="D95" s="1">
        <v>9189</v>
      </c>
      <c r="G95">
        <f t="shared" si="7"/>
        <v>363.3893129770986</v>
      </c>
      <c r="I95">
        <f t="shared" si="6"/>
        <v>4.1174410005578761E-2</v>
      </c>
      <c r="J95">
        <f t="shared" si="8"/>
        <v>0.79799999999999471</v>
      </c>
    </row>
    <row r="96" spans="1:10" x14ac:dyDescent="0.15">
      <c r="A96" s="1">
        <v>128</v>
      </c>
      <c r="B96">
        <v>5.8519999999999968</v>
      </c>
      <c r="C96" s="1">
        <f t="shared" si="4"/>
        <v>11.851999999999997</v>
      </c>
      <c r="D96" s="1">
        <v>9601</v>
      </c>
      <c r="G96">
        <f t="shared" si="7"/>
        <v>775.3893129770986</v>
      </c>
      <c r="I96">
        <f t="shared" si="6"/>
        <v>8.7856732012576086E-2</v>
      </c>
      <c r="J96">
        <f t="shared" si="8"/>
        <v>0.53199999999999648</v>
      </c>
    </row>
    <row r="97" spans="1:10" x14ac:dyDescent="0.15">
      <c r="A97" s="1">
        <v>129</v>
      </c>
      <c r="B97">
        <v>5.5859999999999914</v>
      </c>
      <c r="C97" s="1">
        <f t="shared" ref="C97:C131" si="9">B97+6</f>
        <v>11.585999999999991</v>
      </c>
      <c r="D97" s="1">
        <v>9165</v>
      </c>
      <c r="G97">
        <f t="shared" ref="G97:G131" si="10">D97-$F$1</f>
        <v>339.3893129770986</v>
      </c>
      <c r="I97">
        <f t="shared" ref="I97:I131" si="11">G97/$F$1</f>
        <v>3.8455051442064354E-2</v>
      </c>
      <c r="J97">
        <f t="shared" si="8"/>
        <v>0.26599999999999113</v>
      </c>
    </row>
    <row r="98" spans="1:10" x14ac:dyDescent="0.15">
      <c r="A98" s="1">
        <v>130</v>
      </c>
      <c r="B98">
        <v>5.3199999999999932</v>
      </c>
      <c r="C98" s="1">
        <f t="shared" si="9"/>
        <v>11.319999999999993</v>
      </c>
      <c r="D98" s="1">
        <v>8729</v>
      </c>
      <c r="G98">
        <f t="shared" si="10"/>
        <v>-96.610687022901402</v>
      </c>
      <c r="I98">
        <f t="shared" si="11"/>
        <v>-1.0946629128447382E-2</v>
      </c>
      <c r="J98">
        <f t="shared" si="8"/>
        <v>1.329999999999993</v>
      </c>
    </row>
    <row r="99" spans="1:10" s="2" customFormat="1" x14ac:dyDescent="0.15">
      <c r="A99" s="3">
        <v>131</v>
      </c>
      <c r="B99">
        <v>5.1299999999999955</v>
      </c>
      <c r="C99" s="3">
        <f t="shared" si="9"/>
        <v>11.129999999999995</v>
      </c>
      <c r="D99" s="1">
        <v>8643</v>
      </c>
      <c r="G99" s="2">
        <f t="shared" si="10"/>
        <v>-182.6106870229014</v>
      </c>
      <c r="I99" s="2">
        <f t="shared" si="11"/>
        <v>-2.0690997314374009E-2</v>
      </c>
      <c r="J99" s="2">
        <f t="shared" si="8"/>
        <v>1.1399999999999952</v>
      </c>
    </row>
    <row r="100" spans="1:10" x14ac:dyDescent="0.15">
      <c r="A100" s="1">
        <v>132</v>
      </c>
      <c r="B100">
        <v>4.9399999999999906</v>
      </c>
      <c r="C100" s="1">
        <f t="shared" si="9"/>
        <v>10.939999999999991</v>
      </c>
      <c r="D100" s="1">
        <v>8236</v>
      </c>
      <c r="G100">
        <f t="shared" si="10"/>
        <v>-589.6106870229014</v>
      </c>
      <c r="I100">
        <f t="shared" si="11"/>
        <v>-6.6806786287305839E-2</v>
      </c>
      <c r="J100">
        <f t="shared" si="8"/>
        <v>0.94999999999999041</v>
      </c>
    </row>
    <row r="101" spans="1:10" x14ac:dyDescent="0.15">
      <c r="A101" s="1">
        <v>133</v>
      </c>
      <c r="B101">
        <v>4.7499999999999929</v>
      </c>
      <c r="C101" s="1">
        <f t="shared" si="9"/>
        <v>10.749999999999993</v>
      </c>
      <c r="D101" s="1">
        <v>8781</v>
      </c>
      <c r="G101">
        <f t="shared" si="10"/>
        <v>-44.610687022901402</v>
      </c>
      <c r="I101">
        <f t="shared" si="11"/>
        <v>-5.0546855741661657E-3</v>
      </c>
      <c r="J101">
        <f t="shared" si="8"/>
        <v>0.75999999999999268</v>
      </c>
    </row>
    <row r="102" spans="1:10" x14ac:dyDescent="0.15">
      <c r="A102" s="1">
        <v>134</v>
      </c>
      <c r="B102">
        <v>4.5599999999999952</v>
      </c>
      <c r="C102" s="1">
        <f t="shared" si="9"/>
        <v>10.559999999999995</v>
      </c>
      <c r="D102" s="1">
        <v>9000</v>
      </c>
      <c r="G102">
        <f t="shared" si="10"/>
        <v>174.3893129770986</v>
      </c>
      <c r="I102">
        <f t="shared" si="11"/>
        <v>1.9759461317902804E-2</v>
      </c>
      <c r="J102">
        <f t="shared" si="8"/>
        <v>0.56999999999999496</v>
      </c>
    </row>
    <row r="103" spans="1:10" x14ac:dyDescent="0.15">
      <c r="A103" s="1">
        <v>135</v>
      </c>
      <c r="B103">
        <v>4.3699999999999903</v>
      </c>
      <c r="C103" s="1">
        <f t="shared" si="9"/>
        <v>10.36999999999999</v>
      </c>
      <c r="D103" s="1">
        <v>9272</v>
      </c>
      <c r="G103">
        <f t="shared" si="10"/>
        <v>446.3893129770986</v>
      </c>
      <c r="I103">
        <f t="shared" si="11"/>
        <v>5.0578858371066085E-2</v>
      </c>
      <c r="J103">
        <f t="shared" si="8"/>
        <v>0.37999999999999012</v>
      </c>
    </row>
    <row r="104" spans="1:10" s="2" customFormat="1" x14ac:dyDescent="0.15">
      <c r="A104" s="3">
        <v>136</v>
      </c>
      <c r="B104">
        <v>4.1799999999999926</v>
      </c>
      <c r="C104" s="3">
        <f t="shared" si="9"/>
        <v>10.179999999999993</v>
      </c>
      <c r="D104" s="1">
        <v>8744</v>
      </c>
      <c r="G104" s="2">
        <f t="shared" si="10"/>
        <v>-81.610687022901402</v>
      </c>
      <c r="I104" s="2">
        <f t="shared" si="11"/>
        <v>-9.247030026250878E-3</v>
      </c>
      <c r="J104" s="2">
        <f t="shared" si="8"/>
        <v>0.1899999999999924</v>
      </c>
    </row>
    <row r="105" spans="1:10" x14ac:dyDescent="0.15">
      <c r="A105" s="1">
        <v>137</v>
      </c>
      <c r="B105">
        <v>3.9899999999999949</v>
      </c>
      <c r="C105" s="1">
        <f t="shared" si="9"/>
        <v>9.9899999999999949</v>
      </c>
      <c r="D105" s="1">
        <v>8786</v>
      </c>
      <c r="G105">
        <f t="shared" si="10"/>
        <v>-39.610687022901402</v>
      </c>
      <c r="I105">
        <f t="shared" si="11"/>
        <v>-4.4881525401006643E-3</v>
      </c>
      <c r="J105">
        <f t="shared" si="8"/>
        <v>1.3299999999999947</v>
      </c>
    </row>
    <row r="106" spans="1:10" x14ac:dyDescent="0.15">
      <c r="A106" s="1">
        <v>138</v>
      </c>
      <c r="B106">
        <v>3.7683333333332953</v>
      </c>
      <c r="C106" s="1">
        <f t="shared" si="9"/>
        <v>9.7683333333332953</v>
      </c>
      <c r="D106" s="1">
        <v>9227</v>
      </c>
      <c r="G106">
        <f t="shared" si="10"/>
        <v>401.3893129770986</v>
      </c>
      <c r="I106">
        <f t="shared" si="11"/>
        <v>4.5480061064476572E-2</v>
      </c>
      <c r="J106">
        <f t="shared" si="8"/>
        <v>1.1083333333332952</v>
      </c>
    </row>
    <row r="107" spans="1:10" x14ac:dyDescent="0.15">
      <c r="A107" s="1">
        <v>139</v>
      </c>
      <c r="B107">
        <v>3.5466666666665958</v>
      </c>
      <c r="C107" s="1">
        <f t="shared" si="9"/>
        <v>9.5466666666665958</v>
      </c>
      <c r="D107" s="1">
        <v>9109</v>
      </c>
      <c r="G107">
        <f t="shared" si="10"/>
        <v>283.3893129770986</v>
      </c>
      <c r="I107">
        <f t="shared" si="11"/>
        <v>3.2109881460530738E-2</v>
      </c>
      <c r="J107">
        <f t="shared" si="8"/>
        <v>0.88666666666659566</v>
      </c>
    </row>
    <row r="108" spans="1:10" x14ac:dyDescent="0.15">
      <c r="A108" s="1">
        <v>140</v>
      </c>
      <c r="B108">
        <v>3.3249999999999957</v>
      </c>
      <c r="C108" s="1">
        <f t="shared" si="9"/>
        <v>9.3249999999999957</v>
      </c>
      <c r="D108" s="1">
        <v>8876</v>
      </c>
      <c r="G108">
        <f t="shared" si="10"/>
        <v>50.389312977098598</v>
      </c>
      <c r="I108">
        <f t="shared" si="11"/>
        <v>5.709442073078364E-3</v>
      </c>
      <c r="J108">
        <f t="shared" si="8"/>
        <v>0.66499999999999559</v>
      </c>
    </row>
    <row r="109" spans="1:10" x14ac:dyDescent="0.15">
      <c r="A109" s="1">
        <v>141</v>
      </c>
      <c r="B109">
        <v>3.1033333333332962</v>
      </c>
      <c r="C109" s="1">
        <f t="shared" si="9"/>
        <v>9.1033333333332962</v>
      </c>
      <c r="D109" s="1">
        <v>8913</v>
      </c>
      <c r="G109">
        <f t="shared" si="10"/>
        <v>87.389312977098598</v>
      </c>
      <c r="I109">
        <f t="shared" si="11"/>
        <v>9.9017865251630754E-3</v>
      </c>
      <c r="J109">
        <f t="shared" si="8"/>
        <v>0.44333333333329605</v>
      </c>
    </row>
    <row r="110" spans="1:10" x14ac:dyDescent="0.15">
      <c r="A110" s="1">
        <v>142</v>
      </c>
      <c r="B110">
        <v>2.8816666666665967</v>
      </c>
      <c r="C110" s="1">
        <f t="shared" si="9"/>
        <v>8.8816666666665967</v>
      </c>
      <c r="D110" s="1">
        <v>8837</v>
      </c>
      <c r="G110">
        <f t="shared" si="10"/>
        <v>11.389312977098598</v>
      </c>
      <c r="I110">
        <f t="shared" si="11"/>
        <v>1.2904844073674518E-3</v>
      </c>
      <c r="J110">
        <f t="shared" si="8"/>
        <v>0.22166666666659651</v>
      </c>
    </row>
    <row r="111" spans="1:10" x14ac:dyDescent="0.15">
      <c r="A111" s="1">
        <v>143</v>
      </c>
      <c r="B111">
        <v>2.6599999999999966</v>
      </c>
      <c r="C111" s="1">
        <f t="shared" si="9"/>
        <v>8.6599999999999966</v>
      </c>
      <c r="D111" s="1">
        <v>8043</v>
      </c>
      <c r="G111">
        <f t="shared" si="10"/>
        <v>-782.6106870229014</v>
      </c>
      <c r="I111">
        <f t="shared" si="11"/>
        <v>-8.8674961402234201E-2</v>
      </c>
      <c r="J111">
        <f t="shared" si="8"/>
        <v>1.3299999999999965</v>
      </c>
    </row>
    <row r="112" spans="1:10" x14ac:dyDescent="0.15">
      <c r="A112" s="1">
        <v>144</v>
      </c>
      <c r="B112">
        <v>2.5390909090908949</v>
      </c>
      <c r="C112" s="1">
        <f t="shared" si="9"/>
        <v>8.5390909090908949</v>
      </c>
      <c r="D112" s="1">
        <v>8107</v>
      </c>
      <c r="G112">
        <f t="shared" si="10"/>
        <v>-718.6106870229014</v>
      </c>
      <c r="I112">
        <f t="shared" si="11"/>
        <v>-8.1423338566195769E-2</v>
      </c>
      <c r="J112">
        <f t="shared" si="8"/>
        <v>1.2090909090908948</v>
      </c>
    </row>
    <row r="113" spans="1:10" x14ac:dyDescent="0.15">
      <c r="A113" s="1">
        <v>145</v>
      </c>
      <c r="B113">
        <v>2.4181818181818002</v>
      </c>
      <c r="C113" s="1">
        <f t="shared" si="9"/>
        <v>8.4181818181818002</v>
      </c>
      <c r="D113" s="1">
        <v>8137</v>
      </c>
      <c r="G113">
        <f t="shared" si="10"/>
        <v>-688.6106870229014</v>
      </c>
      <c r="I113">
        <f t="shared" si="11"/>
        <v>-7.802414036180276E-2</v>
      </c>
      <c r="J113">
        <f t="shared" si="8"/>
        <v>1.0881818181818002</v>
      </c>
    </row>
    <row r="114" spans="1:10" x14ac:dyDescent="0.15">
      <c r="A114" s="1">
        <v>146</v>
      </c>
      <c r="B114">
        <v>2.2972727272726914</v>
      </c>
      <c r="C114" s="1">
        <f t="shared" si="9"/>
        <v>8.2972727272726914</v>
      </c>
      <c r="D114" s="1">
        <v>7984</v>
      </c>
      <c r="G114">
        <f t="shared" si="10"/>
        <v>-841.6106870229014</v>
      </c>
      <c r="I114">
        <f t="shared" si="11"/>
        <v>-9.5360051204207111E-2</v>
      </c>
      <c r="J114">
        <f t="shared" si="8"/>
        <v>0.96727272727269131</v>
      </c>
    </row>
    <row r="115" spans="1:10" x14ac:dyDescent="0.15">
      <c r="A115" s="1">
        <v>147</v>
      </c>
      <c r="B115">
        <v>2.1763636363635968</v>
      </c>
      <c r="C115" s="1">
        <f t="shared" si="9"/>
        <v>8.1763636363635968</v>
      </c>
      <c r="D115" s="1">
        <v>8530</v>
      </c>
      <c r="G115">
        <f t="shared" si="10"/>
        <v>-295.6106870229014</v>
      </c>
      <c r="I115">
        <f t="shared" si="11"/>
        <v>-3.3494643884254341E-2</v>
      </c>
      <c r="J115">
        <f t="shared" si="8"/>
        <v>0.84636363636359668</v>
      </c>
    </row>
    <row r="116" spans="1:10" x14ac:dyDescent="0.15">
      <c r="A116" s="1">
        <v>148</v>
      </c>
      <c r="B116">
        <v>2.0554545454544879</v>
      </c>
      <c r="C116" s="1">
        <f t="shared" si="9"/>
        <v>8.0554545454544879</v>
      </c>
      <c r="D116" s="1">
        <v>8204</v>
      </c>
      <c r="G116">
        <f t="shared" si="10"/>
        <v>-621.6106870229014</v>
      </c>
      <c r="I116">
        <f t="shared" si="11"/>
        <v>-7.0432597705325048E-2</v>
      </c>
      <c r="J116">
        <f t="shared" si="8"/>
        <v>0.72545454545448784</v>
      </c>
    </row>
    <row r="117" spans="1:10" x14ac:dyDescent="0.15">
      <c r="A117" s="1">
        <v>149</v>
      </c>
      <c r="B117">
        <v>1.9345454545453933</v>
      </c>
      <c r="C117" s="1">
        <f t="shared" si="9"/>
        <v>7.9345454545453933</v>
      </c>
      <c r="D117" s="1">
        <v>8615</v>
      </c>
      <c r="G117">
        <f t="shared" si="10"/>
        <v>-210.6106870229014</v>
      </c>
      <c r="I117">
        <f t="shared" si="11"/>
        <v>-2.3863582305140817E-2</v>
      </c>
      <c r="J117">
        <f t="shared" si="8"/>
        <v>0.60454545454539321</v>
      </c>
    </row>
    <row r="118" spans="1:10" x14ac:dyDescent="0.15">
      <c r="A118" s="1">
        <v>150</v>
      </c>
      <c r="B118">
        <v>1.8136363636362987</v>
      </c>
      <c r="C118" s="1">
        <f t="shared" si="9"/>
        <v>7.8136363636362987</v>
      </c>
      <c r="D118" s="1">
        <v>8934</v>
      </c>
      <c r="G118">
        <f t="shared" si="10"/>
        <v>108.3893129770986</v>
      </c>
      <c r="I118">
        <f t="shared" si="11"/>
        <v>1.2281225268238181E-2</v>
      </c>
      <c r="J118">
        <f t="shared" si="8"/>
        <v>0.48363636363629858</v>
      </c>
    </row>
    <row r="119" spans="1:10" x14ac:dyDescent="0.15">
      <c r="A119" s="1">
        <v>151</v>
      </c>
      <c r="B119">
        <v>1.6927272727271898</v>
      </c>
      <c r="C119" s="1">
        <f t="shared" si="9"/>
        <v>7.6927272727271898</v>
      </c>
      <c r="D119" s="1">
        <v>9024</v>
      </c>
      <c r="G119">
        <f t="shared" si="10"/>
        <v>198.3893129770986</v>
      </c>
      <c r="I119">
        <f t="shared" si="11"/>
        <v>2.2478819881417211E-2</v>
      </c>
      <c r="J119">
        <f t="shared" si="8"/>
        <v>0.36272727272718974</v>
      </c>
    </row>
    <row r="120" spans="1:10" x14ac:dyDescent="0.15">
      <c r="A120" s="1">
        <v>152</v>
      </c>
      <c r="B120">
        <v>1.5718181818180952</v>
      </c>
      <c r="C120" s="1">
        <f t="shared" si="9"/>
        <v>7.5718181818180952</v>
      </c>
      <c r="D120" s="1">
        <v>9895</v>
      </c>
      <c r="G120">
        <f t="shared" si="10"/>
        <v>1069.3893129770986</v>
      </c>
      <c r="I120">
        <f t="shared" si="11"/>
        <v>0.12116887441562758</v>
      </c>
      <c r="J120">
        <f t="shared" si="8"/>
        <v>0.24181818181809511</v>
      </c>
    </row>
    <row r="121" spans="1:10" x14ac:dyDescent="0.15">
      <c r="A121" s="1">
        <v>153</v>
      </c>
      <c r="B121">
        <v>1.4509090909089863</v>
      </c>
      <c r="C121" s="1">
        <f t="shared" si="9"/>
        <v>7.4509090909089863</v>
      </c>
      <c r="D121" s="1">
        <v>9650</v>
      </c>
      <c r="G121">
        <f t="shared" si="10"/>
        <v>824.3893129770986</v>
      </c>
      <c r="I121">
        <f t="shared" si="11"/>
        <v>9.3408755746418007E-2</v>
      </c>
      <c r="J121">
        <f t="shared" si="8"/>
        <v>0.12090909090898627</v>
      </c>
    </row>
    <row r="122" spans="1:10" x14ac:dyDescent="0.15">
      <c r="A122" s="1">
        <v>154</v>
      </c>
      <c r="B122">
        <v>1.3299999999999912</v>
      </c>
      <c r="C122" s="1">
        <f t="shared" si="9"/>
        <v>7.3299999999999912</v>
      </c>
      <c r="D122" s="1">
        <v>8750</v>
      </c>
      <c r="G122">
        <f t="shared" si="10"/>
        <v>-75.610687022901402</v>
      </c>
      <c r="I122">
        <f t="shared" si="11"/>
        <v>-8.5671903853722746E-3</v>
      </c>
      <c r="J122">
        <f t="shared" si="8"/>
        <v>1.3299999999999912</v>
      </c>
    </row>
    <row r="123" spans="1:10" x14ac:dyDescent="0.15">
      <c r="A123" s="1">
        <v>155</v>
      </c>
      <c r="B123">
        <v>1.1822222222221868</v>
      </c>
      <c r="C123" s="1">
        <f t="shared" si="9"/>
        <v>7.1822222222221868</v>
      </c>
      <c r="D123" s="1">
        <v>9094</v>
      </c>
      <c r="G123">
        <f t="shared" si="10"/>
        <v>268.3893129770986</v>
      </c>
      <c r="I123">
        <f t="shared" si="11"/>
        <v>3.0410282358334231E-2</v>
      </c>
      <c r="J123">
        <f t="shared" si="8"/>
        <v>1.1822222222221868</v>
      </c>
    </row>
    <row r="124" spans="1:10" x14ac:dyDescent="0.15">
      <c r="A124" s="1">
        <v>156</v>
      </c>
      <c r="B124">
        <v>1.0344444444443965</v>
      </c>
      <c r="C124" s="1">
        <f t="shared" si="9"/>
        <v>7.0344444444443965</v>
      </c>
      <c r="D124" s="1">
        <v>9224</v>
      </c>
      <c r="G124">
        <f t="shared" si="10"/>
        <v>398.3893129770986</v>
      </c>
      <c r="I124">
        <f t="shared" si="11"/>
        <v>4.5140141244037271E-2</v>
      </c>
      <c r="J124">
        <f t="shared" si="8"/>
        <v>1.0344444444443965</v>
      </c>
    </row>
    <row r="125" spans="1:10" x14ac:dyDescent="0.15">
      <c r="A125" s="1">
        <v>157</v>
      </c>
      <c r="B125">
        <v>0.88666666666659211</v>
      </c>
      <c r="C125" s="1">
        <f t="shared" si="9"/>
        <v>6.8866666666665921</v>
      </c>
      <c r="D125" s="1">
        <v>9278</v>
      </c>
      <c r="G125">
        <f t="shared" si="10"/>
        <v>452.3893129770986</v>
      </c>
      <c r="I125">
        <f t="shared" si="11"/>
        <v>5.1258698011944687E-2</v>
      </c>
      <c r="J125">
        <f t="shared" si="8"/>
        <v>0.88666666666659211</v>
      </c>
    </row>
    <row r="126" spans="1:10" x14ac:dyDescent="0.15">
      <c r="A126" s="1">
        <v>158</v>
      </c>
      <c r="B126">
        <v>0.73888888888878768</v>
      </c>
      <c r="C126" s="1">
        <f t="shared" si="9"/>
        <v>6.7388888888887877</v>
      </c>
      <c r="D126" s="1">
        <v>8922</v>
      </c>
      <c r="G126">
        <f t="shared" si="10"/>
        <v>96.389312977098598</v>
      </c>
      <c r="I126">
        <f t="shared" si="11"/>
        <v>1.0921545986480978E-2</v>
      </c>
      <c r="J126">
        <f t="shared" si="8"/>
        <v>0.73888888888878768</v>
      </c>
    </row>
    <row r="127" spans="1:10" x14ac:dyDescent="0.15">
      <c r="A127" s="1">
        <v>159</v>
      </c>
      <c r="B127">
        <v>0.59111111111109693</v>
      </c>
      <c r="C127" s="1">
        <f t="shared" si="9"/>
        <v>6.5911111111110969</v>
      </c>
      <c r="D127" s="1">
        <v>8954</v>
      </c>
      <c r="G127">
        <f t="shared" si="10"/>
        <v>128.3893129770986</v>
      </c>
      <c r="I127">
        <f t="shared" si="11"/>
        <v>1.4547357404500189E-2</v>
      </c>
      <c r="J127">
        <f t="shared" si="8"/>
        <v>0.59111111111109693</v>
      </c>
    </row>
    <row r="128" spans="1:10" x14ac:dyDescent="0.15">
      <c r="A128" s="1">
        <v>160</v>
      </c>
      <c r="B128">
        <v>0.4433333333332925</v>
      </c>
      <c r="C128" s="1">
        <f t="shared" si="9"/>
        <v>6.4433333333332925</v>
      </c>
      <c r="D128" s="1">
        <v>8783</v>
      </c>
      <c r="G128">
        <f t="shared" si="10"/>
        <v>-42.610687022901402</v>
      </c>
      <c r="I128">
        <f t="shared" si="11"/>
        <v>-4.8280723605399652E-3</v>
      </c>
      <c r="J128">
        <f t="shared" si="8"/>
        <v>0.4433333333332925</v>
      </c>
    </row>
    <row r="129" spans="1:10" x14ac:dyDescent="0.15">
      <c r="A129" s="1">
        <v>161</v>
      </c>
      <c r="B129">
        <v>0.29555555555548807</v>
      </c>
      <c r="C129" s="1">
        <f t="shared" si="9"/>
        <v>6.2955555555554881</v>
      </c>
      <c r="D129" s="1">
        <v>8208</v>
      </c>
      <c r="G129">
        <f t="shared" si="10"/>
        <v>-617.6106870229014</v>
      </c>
      <c r="I129">
        <f t="shared" si="11"/>
        <v>-6.9979371278072647E-2</v>
      </c>
      <c r="J129">
        <f t="shared" si="8"/>
        <v>0.29555555555548807</v>
      </c>
    </row>
    <row r="130" spans="1:10" s="2" customFormat="1" x14ac:dyDescent="0.15">
      <c r="A130" s="3">
        <v>162</v>
      </c>
      <c r="B130">
        <v>0.14777777777769785</v>
      </c>
      <c r="C130" s="3">
        <f t="shared" si="9"/>
        <v>6.1477777777776978</v>
      </c>
      <c r="D130" s="1">
        <v>7805</v>
      </c>
      <c r="G130" s="2">
        <f t="shared" si="10"/>
        <v>-1020.6106870229014</v>
      </c>
      <c r="I130" s="2">
        <f t="shared" si="11"/>
        <v>-0.11564193382375207</v>
      </c>
      <c r="J130" s="2">
        <f t="shared" ref="J130:J131" si="12">MOD(B130,1.33)</f>
        <v>0.14777777777769785</v>
      </c>
    </row>
    <row r="131" spans="1:10" x14ac:dyDescent="0.15">
      <c r="A131" s="1">
        <v>163</v>
      </c>
      <c r="B131">
        <v>0</v>
      </c>
      <c r="C131" s="1">
        <f t="shared" si="9"/>
        <v>6</v>
      </c>
      <c r="D131" s="1">
        <v>7693</v>
      </c>
      <c r="G131">
        <f t="shared" si="10"/>
        <v>-1132.6106870229014</v>
      </c>
      <c r="I131">
        <f t="shared" si="11"/>
        <v>-0.1283322737868193</v>
      </c>
      <c r="J131">
        <f t="shared" si="12"/>
        <v>0</v>
      </c>
    </row>
  </sheetData>
  <autoFilter ref="A1:J131"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workbookViewId="0">
      <selection activeCell="J3" sqref="J3:J35"/>
    </sheetView>
  </sheetViews>
  <sheetFormatPr defaultRowHeight="13.5" x14ac:dyDescent="0.15"/>
  <sheetData>
    <row r="1" spans="1:10" x14ac:dyDescent="0.15">
      <c r="A1" s="22" t="s">
        <v>10</v>
      </c>
      <c r="B1" s="23"/>
      <c r="C1" s="23"/>
      <c r="D1" s="24"/>
      <c r="E1" s="22" t="s">
        <v>11</v>
      </c>
      <c r="F1" s="23"/>
      <c r="G1" s="23"/>
      <c r="H1" s="24"/>
      <c r="I1" s="15"/>
    </row>
    <row r="2" spans="1:10" x14ac:dyDescent="0.15">
      <c r="A2" s="4" t="s">
        <v>8</v>
      </c>
      <c r="B2" s="5" t="s">
        <v>9</v>
      </c>
      <c r="C2" s="5"/>
      <c r="D2" s="6" t="s">
        <v>12</v>
      </c>
      <c r="E2" s="4"/>
      <c r="F2" s="5"/>
      <c r="G2" s="5"/>
      <c r="H2" s="6" t="s">
        <v>12</v>
      </c>
      <c r="I2" s="16" t="s">
        <v>13</v>
      </c>
    </row>
    <row r="3" spans="1:10" x14ac:dyDescent="0.15">
      <c r="A3" s="4">
        <v>163</v>
      </c>
      <c r="B3" s="5">
        <v>0</v>
      </c>
      <c r="C3" s="5">
        <v>-0.27591175025078607</v>
      </c>
      <c r="D3" s="6">
        <f>ABS($C4-$C3)</f>
        <v>0.54971237752841839</v>
      </c>
      <c r="E3" s="11">
        <v>162</v>
      </c>
      <c r="F3" s="8">
        <v>0.14777777777769785</v>
      </c>
      <c r="G3" s="8">
        <v>-0.3405605674750703</v>
      </c>
      <c r="H3" s="6">
        <f>ABS($G3-$G4)</f>
        <v>0.53093100636194612</v>
      </c>
      <c r="I3" s="16">
        <f t="shared" ref="I3:I34" si="0">D3/H3</f>
        <v>1.0353744101237679</v>
      </c>
      <c r="J3">
        <f>B3-F3</f>
        <v>-0.14777777777769785</v>
      </c>
    </row>
    <row r="4" spans="1:10" x14ac:dyDescent="0.15">
      <c r="A4" s="4">
        <v>154</v>
      </c>
      <c r="B4" s="5">
        <v>1.3299999999999912</v>
      </c>
      <c r="C4" s="5">
        <v>0.27380062727763232</v>
      </c>
      <c r="D4" s="6">
        <f t="shared" ref="D4:D34" si="1">ABS($C5-$C4)</f>
        <v>0.55387018373021479</v>
      </c>
      <c r="E4" s="4">
        <v>154</v>
      </c>
      <c r="F4" s="5">
        <v>1.3299999999999912</v>
      </c>
      <c r="G4" s="5">
        <v>0.19037043888687577</v>
      </c>
      <c r="H4" s="6">
        <f t="shared" ref="H4:H34" si="2">ABS($G4-$G5)</f>
        <v>0.44811199469116514</v>
      </c>
      <c r="I4" s="16">
        <f t="shared" si="0"/>
        <v>1.2360083869478595</v>
      </c>
      <c r="J4">
        <f t="shared" ref="J4:J35" si="3">B4-F4</f>
        <v>0</v>
      </c>
    </row>
    <row r="5" spans="1:10" x14ac:dyDescent="0.15">
      <c r="A5" s="7">
        <v>144</v>
      </c>
      <c r="B5" s="8">
        <v>2.5390909090908949</v>
      </c>
      <c r="C5" s="8">
        <v>-0.28006955645258247</v>
      </c>
      <c r="D5" s="6">
        <f t="shared" si="1"/>
        <v>0.5901564924004381</v>
      </c>
      <c r="E5" s="4">
        <v>143</v>
      </c>
      <c r="F5" s="8">
        <v>2.5390909090908949</v>
      </c>
      <c r="G5" s="5">
        <v>-0.25774155580428937</v>
      </c>
      <c r="H5" s="6">
        <f t="shared" si="2"/>
        <v>0.44933482573596861</v>
      </c>
      <c r="I5" s="16">
        <f t="shared" si="0"/>
        <v>1.3134002943880807</v>
      </c>
      <c r="J5">
        <f t="shared" si="3"/>
        <v>0</v>
      </c>
    </row>
    <row r="6" spans="1:10" x14ac:dyDescent="0.15">
      <c r="A6" s="4">
        <v>137</v>
      </c>
      <c r="B6" s="5">
        <v>3.9899999999999949</v>
      </c>
      <c r="C6" s="5">
        <v>0.31008693594785569</v>
      </c>
      <c r="D6" s="6">
        <f t="shared" si="1"/>
        <v>0.62959265425384059</v>
      </c>
      <c r="E6" s="11">
        <v>136</v>
      </c>
      <c r="F6" s="8">
        <v>4.1799999999999926</v>
      </c>
      <c r="G6" s="8">
        <v>0.19159326993167924</v>
      </c>
      <c r="H6" s="6">
        <f t="shared" si="2"/>
        <v>0.44133084071543671</v>
      </c>
      <c r="I6" s="16">
        <f t="shared" si="0"/>
        <v>1.4265775154829756</v>
      </c>
      <c r="J6">
        <f t="shared" si="3"/>
        <v>-0.18999999999999773</v>
      </c>
    </row>
    <row r="7" spans="1:10" x14ac:dyDescent="0.15">
      <c r="A7" s="4">
        <v>130</v>
      </c>
      <c r="B7" s="5">
        <v>5.3199999999999932</v>
      </c>
      <c r="C7" s="5">
        <v>-0.31950571830598495</v>
      </c>
      <c r="D7" s="6">
        <f t="shared" si="1"/>
        <v>0.5720133380653265</v>
      </c>
      <c r="E7" s="11">
        <v>131</v>
      </c>
      <c r="F7" s="8">
        <v>5.1299999999999955</v>
      </c>
      <c r="G7" s="8">
        <v>-0.2497375707837575</v>
      </c>
      <c r="H7" s="6">
        <f t="shared" si="2"/>
        <v>0.52070369216904422</v>
      </c>
      <c r="I7" s="16">
        <f t="shared" si="0"/>
        <v>1.0985390475772252</v>
      </c>
      <c r="J7">
        <f t="shared" si="3"/>
        <v>0.18999999999999773</v>
      </c>
    </row>
    <row r="8" spans="1:10" x14ac:dyDescent="0.15">
      <c r="A8" s="4">
        <v>125</v>
      </c>
      <c r="B8" s="5">
        <v>6.6499999999999915</v>
      </c>
      <c r="C8" s="5">
        <v>0.25250761975934155</v>
      </c>
      <c r="D8" s="6">
        <f t="shared" si="1"/>
        <v>0.52363159317169528</v>
      </c>
      <c r="E8" s="4">
        <v>125</v>
      </c>
      <c r="F8" s="5">
        <v>6.6499999999999915</v>
      </c>
      <c r="G8" s="5">
        <v>0.27096612138528675</v>
      </c>
      <c r="H8" s="6">
        <f t="shared" si="2"/>
        <v>0.50914238047272042</v>
      </c>
      <c r="I8" s="16">
        <f t="shared" si="0"/>
        <v>1.0284580762762709</v>
      </c>
      <c r="J8">
        <f t="shared" si="3"/>
        <v>0</v>
      </c>
    </row>
    <row r="9" spans="1:10" x14ac:dyDescent="0.15">
      <c r="A9" s="7">
        <v>119</v>
      </c>
      <c r="B9" s="8">
        <v>8.2016666666665969</v>
      </c>
      <c r="C9" s="8">
        <v>-0.27112397341235378</v>
      </c>
      <c r="D9" s="6">
        <f t="shared" si="1"/>
        <v>0.53875088845095509</v>
      </c>
      <c r="E9" s="4">
        <v>120</v>
      </c>
      <c r="F9" s="8">
        <v>8.2016666666665969</v>
      </c>
      <c r="G9" s="5">
        <v>-0.23817625908743373</v>
      </c>
      <c r="H9" s="6">
        <f t="shared" si="2"/>
        <v>0.44310950405333271</v>
      </c>
      <c r="I9" s="16">
        <f t="shared" si="0"/>
        <v>1.2158414196101535</v>
      </c>
      <c r="J9">
        <f t="shared" si="3"/>
        <v>0</v>
      </c>
    </row>
    <row r="10" spans="1:10" x14ac:dyDescent="0.15">
      <c r="A10" s="7">
        <v>115</v>
      </c>
      <c r="B10" s="8">
        <v>9.0883333333332956</v>
      </c>
      <c r="C10" s="8">
        <v>0.26762691503860131</v>
      </c>
      <c r="D10" s="6">
        <f t="shared" si="1"/>
        <v>0.56873749075482016</v>
      </c>
      <c r="E10" s="11">
        <v>115</v>
      </c>
      <c r="F10" s="8">
        <v>9.0883333333332956</v>
      </c>
      <c r="G10" s="8">
        <v>0.20493324496589901</v>
      </c>
      <c r="H10" s="6">
        <f t="shared" si="2"/>
        <v>0.43388268798799745</v>
      </c>
      <c r="I10" s="16">
        <f t="shared" si="0"/>
        <v>1.3108093650663315</v>
      </c>
      <c r="J10">
        <f t="shared" si="3"/>
        <v>0</v>
      </c>
    </row>
    <row r="11" spans="1:10" x14ac:dyDescent="0.15">
      <c r="A11" s="4">
        <v>110</v>
      </c>
      <c r="B11" s="5">
        <v>10.639999999999894</v>
      </c>
      <c r="C11" s="5">
        <v>-0.30111057571621891</v>
      </c>
      <c r="D11" s="6">
        <f t="shared" si="1"/>
        <v>0.53786892955966492</v>
      </c>
      <c r="E11" s="4">
        <v>110</v>
      </c>
      <c r="F11" s="5">
        <v>10.639999999999894</v>
      </c>
      <c r="G11" s="5">
        <v>-0.22894944302209841</v>
      </c>
      <c r="H11" s="6">
        <f t="shared" si="2"/>
        <v>0.48513042541112494</v>
      </c>
      <c r="I11" s="16">
        <f t="shared" si="0"/>
        <v>1.1087099497085688</v>
      </c>
      <c r="J11">
        <f t="shared" si="3"/>
        <v>0</v>
      </c>
    </row>
    <row r="12" spans="1:10" x14ac:dyDescent="0.15">
      <c r="A12" s="4">
        <v>105</v>
      </c>
      <c r="B12" s="5">
        <v>11.969999999999892</v>
      </c>
      <c r="C12" s="5">
        <v>0.23675835384344601</v>
      </c>
      <c r="D12" s="6">
        <f t="shared" si="1"/>
        <v>0.51947378696989888</v>
      </c>
      <c r="E12" s="11">
        <v>106</v>
      </c>
      <c r="F12" s="8">
        <v>11.703999999999894</v>
      </c>
      <c r="G12" s="8">
        <v>0.25618098238902653</v>
      </c>
      <c r="H12" s="6">
        <f t="shared" si="2"/>
        <v>0.43732884820517082</v>
      </c>
      <c r="I12" s="16">
        <f t="shared" si="0"/>
        <v>1.1878333412073245</v>
      </c>
      <c r="J12">
        <f t="shared" si="3"/>
        <v>0.26599999999999824</v>
      </c>
    </row>
    <row r="13" spans="1:10" x14ac:dyDescent="0.15">
      <c r="A13" s="4">
        <v>100</v>
      </c>
      <c r="B13" s="5">
        <v>13.299999999999891</v>
      </c>
      <c r="C13" s="5">
        <v>-0.28271543312645292</v>
      </c>
      <c r="D13" s="6">
        <f t="shared" si="1"/>
        <v>0.58662865683527754</v>
      </c>
      <c r="E13" s="11">
        <v>101</v>
      </c>
      <c r="F13" s="8">
        <v>13.033999999999892</v>
      </c>
      <c r="G13" s="8">
        <v>-0.18114786581614428</v>
      </c>
      <c r="H13" s="6">
        <f t="shared" si="2"/>
        <v>0.3859699443234248</v>
      </c>
      <c r="I13" s="16">
        <f t="shared" si="0"/>
        <v>1.519881704425436</v>
      </c>
      <c r="J13">
        <f t="shared" si="3"/>
        <v>0.26599999999999824</v>
      </c>
    </row>
    <row r="14" spans="1:10" x14ac:dyDescent="0.15">
      <c r="A14" s="4">
        <v>97</v>
      </c>
      <c r="B14" s="5">
        <v>14.629999999999896</v>
      </c>
      <c r="C14" s="5">
        <v>0.30391322370882462</v>
      </c>
      <c r="D14" s="6">
        <f t="shared" si="1"/>
        <v>0.5886445628725121</v>
      </c>
      <c r="E14" s="4">
        <v>97</v>
      </c>
      <c r="F14" s="5">
        <v>14.629999999999896</v>
      </c>
      <c r="G14" s="5">
        <v>0.20482207850728051</v>
      </c>
      <c r="H14" s="6">
        <f t="shared" si="2"/>
        <v>0.42632336880193955</v>
      </c>
      <c r="I14" s="16">
        <f t="shared" si="0"/>
        <v>1.3807466490207423</v>
      </c>
      <c r="J14">
        <f t="shared" si="3"/>
        <v>0</v>
      </c>
    </row>
    <row r="15" spans="1:10" x14ac:dyDescent="0.15">
      <c r="A15" s="4">
        <v>92</v>
      </c>
      <c r="B15">
        <v>16.292499999999894</v>
      </c>
      <c r="C15" s="5">
        <v>-0.28473133916368754</v>
      </c>
      <c r="D15" s="6">
        <f t="shared" si="1"/>
        <v>0.48658931973750896</v>
      </c>
      <c r="E15" s="11">
        <v>93</v>
      </c>
      <c r="F15" s="8">
        <v>15.959</v>
      </c>
      <c r="G15" s="8">
        <v>-0.22150129029465904</v>
      </c>
      <c r="H15" s="6">
        <f t="shared" si="2"/>
        <v>0.40064391686106648</v>
      </c>
      <c r="I15" s="16">
        <f t="shared" si="0"/>
        <v>1.2145181775123426</v>
      </c>
      <c r="J15">
        <f t="shared" si="3"/>
        <v>0.33349999999989421</v>
      </c>
    </row>
    <row r="16" spans="1:10" x14ac:dyDescent="0.15">
      <c r="A16" s="7">
        <v>88</v>
      </c>
      <c r="B16" s="8">
        <v>17.555999999999898</v>
      </c>
      <c r="C16" s="8">
        <v>0.20185798057382145</v>
      </c>
      <c r="D16" s="6">
        <f t="shared" si="1"/>
        <v>0.40040933664572853</v>
      </c>
      <c r="E16" s="4">
        <v>89</v>
      </c>
      <c r="F16" s="8">
        <v>17.555999999999898</v>
      </c>
      <c r="G16" s="5">
        <v>0.17914262656640748</v>
      </c>
      <c r="H16" s="6">
        <f t="shared" si="2"/>
        <v>0.39975458519211854</v>
      </c>
      <c r="I16" s="16">
        <f t="shared" si="0"/>
        <v>1.0016378835362083</v>
      </c>
      <c r="J16">
        <f t="shared" si="3"/>
        <v>0</v>
      </c>
    </row>
    <row r="17" spans="1:10" x14ac:dyDescent="0.15">
      <c r="A17" s="4">
        <v>84</v>
      </c>
      <c r="B17" s="5">
        <v>18.619999999999898</v>
      </c>
      <c r="C17" s="5">
        <v>-0.19855135607190708</v>
      </c>
      <c r="D17" s="6">
        <f t="shared" si="1"/>
        <v>0.41414269652438945</v>
      </c>
      <c r="E17" s="11">
        <v>85</v>
      </c>
      <c r="F17" s="8">
        <v>18.353999999999893</v>
      </c>
      <c r="G17" s="8">
        <v>-0.22061195862571106</v>
      </c>
      <c r="H17" s="6">
        <f t="shared" si="2"/>
        <v>0.42754619984674302</v>
      </c>
      <c r="I17" s="16">
        <f t="shared" si="0"/>
        <v>0.96865016382520031</v>
      </c>
      <c r="J17">
        <f t="shared" si="3"/>
        <v>0.26600000000000534</v>
      </c>
    </row>
    <row r="18" spans="1:10" x14ac:dyDescent="0.15">
      <c r="A18" s="4">
        <v>81</v>
      </c>
      <c r="B18" s="5">
        <v>19.949999999999896</v>
      </c>
      <c r="C18" s="5">
        <v>0.21559134045248238</v>
      </c>
      <c r="D18" s="6">
        <f t="shared" si="1"/>
        <v>0.45559476441502655</v>
      </c>
      <c r="E18" s="11">
        <v>82</v>
      </c>
      <c r="F18" s="8">
        <v>19.506666666666597</v>
      </c>
      <c r="G18" s="8">
        <v>0.20693424122103196</v>
      </c>
      <c r="H18" s="6">
        <f t="shared" si="2"/>
        <v>0.39497442747152312</v>
      </c>
      <c r="I18" s="16">
        <f t="shared" si="0"/>
        <v>1.1534791437804515</v>
      </c>
      <c r="J18">
        <f t="shared" si="3"/>
        <v>0.44333333333329961</v>
      </c>
    </row>
    <row r="19" spans="1:10" x14ac:dyDescent="0.15">
      <c r="A19" s="4">
        <v>78</v>
      </c>
      <c r="B19" s="5">
        <v>21.279999999999895</v>
      </c>
      <c r="C19" s="5">
        <v>-0.24000342396254418</v>
      </c>
      <c r="D19" s="6">
        <f t="shared" si="1"/>
        <v>0.40343319570158048</v>
      </c>
      <c r="E19" s="4">
        <v>78</v>
      </c>
      <c r="F19" s="5">
        <v>21.279999999999895</v>
      </c>
      <c r="G19" s="5">
        <v>-0.18804018625049115</v>
      </c>
      <c r="H19" s="6">
        <f t="shared" si="2"/>
        <v>0.373963966792627</v>
      </c>
      <c r="I19" s="16">
        <f t="shared" si="0"/>
        <v>1.0788023219501652</v>
      </c>
      <c r="J19">
        <f t="shared" si="3"/>
        <v>0</v>
      </c>
    </row>
    <row r="20" spans="1:10" x14ac:dyDescent="0.15">
      <c r="A20" s="4">
        <v>75</v>
      </c>
      <c r="B20" s="5">
        <v>22.609999999999893</v>
      </c>
      <c r="C20" s="5">
        <v>0.16342977173903631</v>
      </c>
      <c r="D20" s="6">
        <f t="shared" si="1"/>
        <v>0.43115190371355661</v>
      </c>
      <c r="E20" s="4">
        <v>75</v>
      </c>
      <c r="F20" s="5">
        <v>22.609999999999893</v>
      </c>
      <c r="G20" s="5">
        <v>0.18592378054213585</v>
      </c>
      <c r="H20" s="6">
        <f t="shared" si="2"/>
        <v>0.35539916820333783</v>
      </c>
      <c r="I20" s="16">
        <f t="shared" si="0"/>
        <v>1.2131483196575115</v>
      </c>
      <c r="J20">
        <f t="shared" si="3"/>
        <v>0</v>
      </c>
    </row>
    <row r="21" spans="1:10" x14ac:dyDescent="0.15">
      <c r="A21" s="4">
        <v>71</v>
      </c>
      <c r="B21" s="5">
        <v>23.939999999999898</v>
      </c>
      <c r="C21" s="5">
        <v>-0.26772213197452033</v>
      </c>
      <c r="D21" s="6">
        <f t="shared" si="1"/>
        <v>0.47096604794894059</v>
      </c>
      <c r="E21" s="11">
        <v>72</v>
      </c>
      <c r="F21" s="8">
        <v>23.607499999999895</v>
      </c>
      <c r="G21" s="8">
        <v>-0.16947538766120201</v>
      </c>
      <c r="H21" s="6">
        <f t="shared" si="2"/>
        <v>0.26479850442926206</v>
      </c>
      <c r="I21" s="16">
        <f t="shared" si="0"/>
        <v>1.7785827339321467</v>
      </c>
      <c r="J21">
        <f t="shared" si="3"/>
        <v>0.33250000000000313</v>
      </c>
    </row>
    <row r="22" spans="1:10" x14ac:dyDescent="0.15">
      <c r="A22" s="4">
        <v>69</v>
      </c>
      <c r="B22" s="5">
        <v>25.269999999999897</v>
      </c>
      <c r="C22" s="5">
        <v>0.20324391597442026</v>
      </c>
      <c r="D22" s="6">
        <f t="shared" si="1"/>
        <v>0.36185513368361621</v>
      </c>
      <c r="E22" s="4">
        <v>69</v>
      </c>
      <c r="F22" s="5">
        <v>25.269999999999897</v>
      </c>
      <c r="G22" s="5">
        <v>9.5323116768060046E-2</v>
      </c>
      <c r="H22" s="6">
        <f t="shared" si="2"/>
        <v>0.27647098258420433</v>
      </c>
      <c r="I22" s="16">
        <f t="shared" si="0"/>
        <v>1.3088358506969409</v>
      </c>
      <c r="J22">
        <f t="shared" si="3"/>
        <v>0</v>
      </c>
    </row>
    <row r="23" spans="1:10" x14ac:dyDescent="0.15">
      <c r="A23" s="4">
        <v>65</v>
      </c>
      <c r="B23" s="5">
        <v>26.599999999999895</v>
      </c>
      <c r="C23" s="5">
        <v>-0.15861121770919595</v>
      </c>
      <c r="D23" s="6">
        <f t="shared" si="1"/>
        <v>0.33690829647283765</v>
      </c>
      <c r="E23" s="11">
        <v>66</v>
      </c>
      <c r="F23" s="8">
        <v>26.267499999999892</v>
      </c>
      <c r="G23" s="8">
        <v>-0.18114786581614428</v>
      </c>
      <c r="H23" s="6">
        <f t="shared" si="2"/>
        <v>0.34294852483806609</v>
      </c>
      <c r="I23" s="16">
        <f t="shared" si="0"/>
        <v>0.98238736157829942</v>
      </c>
      <c r="J23">
        <f t="shared" si="3"/>
        <v>0.33250000000000313</v>
      </c>
    </row>
    <row r="24" spans="1:10" x14ac:dyDescent="0.15">
      <c r="A24" s="4">
        <v>62</v>
      </c>
      <c r="B24" s="5">
        <v>27.929999999999893</v>
      </c>
      <c r="C24" s="5">
        <v>0.1782970787636417</v>
      </c>
      <c r="D24" s="6">
        <f t="shared" si="1"/>
        <v>0.38201419405596254</v>
      </c>
      <c r="E24" s="4">
        <v>62</v>
      </c>
      <c r="F24" s="5">
        <v>27.929999999999893</v>
      </c>
      <c r="G24" s="5">
        <v>0.16180065902192181</v>
      </c>
      <c r="H24" s="6">
        <f t="shared" si="2"/>
        <v>0.36529298302038415</v>
      </c>
      <c r="I24" s="16">
        <f t="shared" si="0"/>
        <v>1.0457747939676283</v>
      </c>
      <c r="J24">
        <f t="shared" si="3"/>
        <v>0</v>
      </c>
    </row>
    <row r="25" spans="1:10" x14ac:dyDescent="0.15">
      <c r="A25" s="4">
        <v>59</v>
      </c>
      <c r="B25" s="5">
        <v>29.259999999999899</v>
      </c>
      <c r="C25" s="5">
        <v>-0.20371711529232084</v>
      </c>
      <c r="D25" s="6">
        <f t="shared" si="1"/>
        <v>0.34043613203799827</v>
      </c>
      <c r="E25" s="11">
        <v>60</v>
      </c>
      <c r="F25" s="8">
        <v>28.816666666666592</v>
      </c>
      <c r="G25" s="8">
        <v>-0.20349232399846237</v>
      </c>
      <c r="H25" s="6">
        <f t="shared" si="2"/>
        <v>0.3202705672798925</v>
      </c>
      <c r="I25" s="16">
        <f t="shared" si="0"/>
        <v>1.0629641522459432</v>
      </c>
      <c r="J25">
        <f t="shared" si="3"/>
        <v>0.44333333333330671</v>
      </c>
    </row>
    <row r="26" spans="1:10" x14ac:dyDescent="0.15">
      <c r="A26" s="4">
        <v>57</v>
      </c>
      <c r="B26" s="5">
        <v>30.589999999999897</v>
      </c>
      <c r="C26" s="5">
        <v>0.13671901674567746</v>
      </c>
      <c r="D26" s="6">
        <f t="shared" si="1"/>
        <v>0.29999201716597851</v>
      </c>
      <c r="E26" s="4">
        <v>57</v>
      </c>
      <c r="F26" s="5">
        <v>30.589999999999897</v>
      </c>
      <c r="G26" s="5">
        <v>0.11677824328143015</v>
      </c>
      <c r="H26" s="6">
        <f t="shared" si="2"/>
        <v>0.32382789395568445</v>
      </c>
      <c r="I26" s="16">
        <f t="shared" si="0"/>
        <v>0.92639337983352399</v>
      </c>
      <c r="J26">
        <f t="shared" si="3"/>
        <v>0</v>
      </c>
    </row>
    <row r="27" spans="1:10" x14ac:dyDescent="0.15">
      <c r="A27" s="4">
        <v>54</v>
      </c>
      <c r="B27" s="5">
        <v>31.919999999999895</v>
      </c>
      <c r="C27" s="5">
        <v>-0.16327300042030105</v>
      </c>
      <c r="D27" s="6">
        <f t="shared" si="1"/>
        <v>0.23497904746516166</v>
      </c>
      <c r="E27" s="4">
        <v>54</v>
      </c>
      <c r="F27" s="5">
        <v>31.919999999999895</v>
      </c>
      <c r="G27" s="5">
        <v>-0.20704965067425429</v>
      </c>
      <c r="H27" s="6">
        <f t="shared" si="2"/>
        <v>0.36595998177209516</v>
      </c>
      <c r="I27" s="16">
        <f t="shared" si="0"/>
        <v>0.64208946105887876</v>
      </c>
      <c r="J27">
        <f t="shared" si="3"/>
        <v>0</v>
      </c>
    </row>
    <row r="28" spans="1:10" x14ac:dyDescent="0.15">
      <c r="A28" s="4">
        <v>52</v>
      </c>
      <c r="B28" s="5">
        <v>33.249999999999893</v>
      </c>
      <c r="C28" s="5">
        <v>7.170604704486061E-2</v>
      </c>
      <c r="D28" s="6">
        <f t="shared" si="1"/>
        <v>0.26244576722248347</v>
      </c>
      <c r="E28" s="11">
        <v>51</v>
      </c>
      <c r="F28" s="8">
        <v>33.582499999999897</v>
      </c>
      <c r="G28" s="8">
        <v>0.15891033109784086</v>
      </c>
      <c r="H28" s="6">
        <f t="shared" si="2"/>
        <v>0.26301984109136611</v>
      </c>
      <c r="I28" s="16">
        <f t="shared" si="0"/>
        <v>0.99781737428438633</v>
      </c>
      <c r="J28">
        <f t="shared" si="3"/>
        <v>-0.33250000000000313</v>
      </c>
    </row>
    <row r="29" spans="1:10" x14ac:dyDescent="0.15">
      <c r="A29" s="7">
        <v>49</v>
      </c>
      <c r="B29" s="8">
        <v>34.247499999999896</v>
      </c>
      <c r="C29" s="8">
        <v>-0.19073972017762289</v>
      </c>
      <c r="D29" s="6">
        <f t="shared" si="1"/>
        <v>0.35769732748181982</v>
      </c>
      <c r="E29" s="4">
        <v>48</v>
      </c>
      <c r="F29" s="8">
        <v>34.247499999999896</v>
      </c>
      <c r="G29" s="5">
        <v>-0.10410950999352522</v>
      </c>
      <c r="H29" s="6">
        <f t="shared" si="2"/>
        <v>0.12672976282508763</v>
      </c>
      <c r="I29" s="16">
        <f t="shared" si="0"/>
        <v>2.822520294427707</v>
      </c>
      <c r="J29">
        <f t="shared" si="3"/>
        <v>0</v>
      </c>
    </row>
    <row r="30" spans="1:10" x14ac:dyDescent="0.15">
      <c r="A30" s="4">
        <v>46</v>
      </c>
      <c r="B30" s="5">
        <v>35.90999999999989</v>
      </c>
      <c r="C30" s="5">
        <v>0.16695760730419693</v>
      </c>
      <c r="D30" s="6">
        <f t="shared" si="1"/>
        <v>0.29507824620021911</v>
      </c>
      <c r="E30" s="11">
        <v>45</v>
      </c>
      <c r="F30" s="8">
        <v>36.353333333333197</v>
      </c>
      <c r="G30" s="8">
        <v>2.2620252831562406E-2</v>
      </c>
      <c r="H30" s="6">
        <f t="shared" si="2"/>
        <v>0.11149995799435342</v>
      </c>
      <c r="I30" s="16">
        <f t="shared" si="0"/>
        <v>2.6464426669574395</v>
      </c>
      <c r="J30">
        <f t="shared" si="3"/>
        <v>-0.44333333333330671</v>
      </c>
    </row>
    <row r="31" spans="1:10" x14ac:dyDescent="0.15">
      <c r="A31" s="4">
        <v>43</v>
      </c>
      <c r="B31" s="5">
        <v>37.239999999999895</v>
      </c>
      <c r="C31" s="5">
        <v>-0.12812063889602218</v>
      </c>
      <c r="D31" s="6">
        <f t="shared" si="1"/>
        <v>0.24694848956124227</v>
      </c>
      <c r="E31" s="4">
        <v>43</v>
      </c>
      <c r="F31" s="5">
        <v>37.239999999999895</v>
      </c>
      <c r="G31" s="5">
        <v>-8.8879705162791006E-2</v>
      </c>
      <c r="H31" s="6">
        <f t="shared" si="2"/>
        <v>0.1119446238288274</v>
      </c>
      <c r="I31" s="16">
        <f t="shared" si="0"/>
        <v>2.2059879350601683</v>
      </c>
      <c r="J31">
        <f t="shared" si="3"/>
        <v>0</v>
      </c>
    </row>
    <row r="32" spans="1:10" x14ac:dyDescent="0.15">
      <c r="A32" s="4">
        <v>41</v>
      </c>
      <c r="B32" s="5">
        <v>38.569999999999894</v>
      </c>
      <c r="C32" s="5">
        <v>0.1188278506652201</v>
      </c>
      <c r="D32" s="6">
        <f t="shared" si="1"/>
        <v>0.21078817501834607</v>
      </c>
      <c r="E32" s="4">
        <v>41</v>
      </c>
      <c r="F32" s="5">
        <v>38.569999999999894</v>
      </c>
      <c r="G32" s="5">
        <v>2.30649186660364E-2</v>
      </c>
      <c r="H32" s="6">
        <f t="shared" si="2"/>
        <v>0.11639128217356733</v>
      </c>
      <c r="I32" s="16">
        <f t="shared" si="0"/>
        <v>1.8110306122756714</v>
      </c>
      <c r="J32">
        <f t="shared" si="3"/>
        <v>0</v>
      </c>
    </row>
    <row r="33" spans="1:10" x14ac:dyDescent="0.15">
      <c r="A33" s="4">
        <v>38</v>
      </c>
      <c r="B33" s="5">
        <v>39.899999999999899</v>
      </c>
      <c r="C33" s="5">
        <v>-9.1960324353125983E-2</v>
      </c>
      <c r="D33" s="6">
        <f t="shared" si="1"/>
        <v>0.14186938737038715</v>
      </c>
      <c r="E33" s="4">
        <v>38</v>
      </c>
      <c r="F33" s="5">
        <v>39.899999999999899</v>
      </c>
      <c r="G33" s="5">
        <v>-9.3326363507530929E-2</v>
      </c>
      <c r="H33" s="6">
        <f t="shared" si="2"/>
        <v>0.18053432879644063</v>
      </c>
      <c r="I33" s="16">
        <f t="shared" si="0"/>
        <v>0.78583053049345708</v>
      </c>
      <c r="J33">
        <f t="shared" si="3"/>
        <v>0</v>
      </c>
    </row>
    <row r="34" spans="1:10" x14ac:dyDescent="0.15">
      <c r="A34" s="4">
        <v>36</v>
      </c>
      <c r="B34" s="5">
        <v>41.229999999999897</v>
      </c>
      <c r="C34" s="5">
        <v>4.9909063017261161E-2</v>
      </c>
      <c r="D34" s="6">
        <f t="shared" si="1"/>
        <v>0.15283087644785046</v>
      </c>
      <c r="E34" s="11">
        <v>35</v>
      </c>
      <c r="F34" s="8">
        <v>41.673333333333197</v>
      </c>
      <c r="G34" s="8">
        <v>8.72079652889097E-2</v>
      </c>
      <c r="H34" s="6">
        <f t="shared" si="2"/>
        <v>0.20043312488915177</v>
      </c>
      <c r="I34" s="16">
        <f t="shared" si="0"/>
        <v>0.76250308691426416</v>
      </c>
      <c r="J34">
        <f t="shared" si="3"/>
        <v>-0.44333333333329961</v>
      </c>
    </row>
    <row r="35" spans="1:10" ht="14.25" thickBot="1" x14ac:dyDescent="0.2">
      <c r="A35" s="4">
        <v>33</v>
      </c>
      <c r="B35" s="5">
        <v>42.559999999999896</v>
      </c>
      <c r="C35" s="5">
        <v>-0.10292181343058929</v>
      </c>
      <c r="D35" s="6" t="s">
        <v>5</v>
      </c>
      <c r="E35" s="9">
        <v>33</v>
      </c>
      <c r="F35" s="10">
        <v>42.559999999999896</v>
      </c>
      <c r="G35" s="10">
        <v>-0.11322515960024206</v>
      </c>
      <c r="H35" s="19" t="s">
        <v>6</v>
      </c>
      <c r="I35" s="17" t="s">
        <v>7</v>
      </c>
      <c r="J35">
        <f t="shared" si="3"/>
        <v>0</v>
      </c>
    </row>
    <row r="36" spans="1:10" ht="14.25" thickBot="1" x14ac:dyDescent="0.2">
      <c r="A36" s="12"/>
      <c r="B36" s="13"/>
      <c r="C36" s="13"/>
      <c r="D36" s="14"/>
      <c r="I36" s="18">
        <f>AVERAGE(I4:I35)</f>
        <v>1.2979419997967521</v>
      </c>
    </row>
    <row r="40" spans="1:10" x14ac:dyDescent="0.15">
      <c r="A40" s="2">
        <v>49</v>
      </c>
      <c r="B40" s="2">
        <v>35.577499999999894</v>
      </c>
      <c r="C40" s="2">
        <v>-0.19073972017762289</v>
      </c>
      <c r="D40" s="2"/>
      <c r="E40" s="3">
        <v>35</v>
      </c>
      <c r="F40" s="2">
        <v>43.003333333333195</v>
      </c>
      <c r="G40" s="2">
        <v>8.72079652889097E-2</v>
      </c>
      <c r="I40" s="8">
        <v>18.885999999999896</v>
      </c>
      <c r="J40">
        <f>I40-1.33</f>
        <v>17.555999999999898</v>
      </c>
    </row>
    <row r="41" spans="1:10" x14ac:dyDescent="0.15">
      <c r="A41" s="2">
        <v>85</v>
      </c>
      <c r="B41" s="2">
        <v>19.683999999999891</v>
      </c>
      <c r="C41" s="2">
        <v>-0.26734414959253888</v>
      </c>
      <c r="D41" s="2"/>
      <c r="E41" s="3">
        <v>45</v>
      </c>
      <c r="F41" s="2">
        <v>37.683333333333195</v>
      </c>
      <c r="G41" s="2">
        <v>2.2620252831562406E-2</v>
      </c>
      <c r="I41" s="8">
        <v>19.683999999999891</v>
      </c>
      <c r="J41">
        <f t="shared" ref="J41:J59" si="4">I41-1.33</f>
        <v>18.353999999999893</v>
      </c>
    </row>
    <row r="42" spans="1:10" x14ac:dyDescent="0.15">
      <c r="A42" s="2">
        <v>88</v>
      </c>
      <c r="B42" s="2">
        <v>18.885999999999896</v>
      </c>
      <c r="C42" s="2">
        <v>0.20185798057382145</v>
      </c>
      <c r="D42" s="2"/>
      <c r="E42" s="3">
        <v>51</v>
      </c>
      <c r="F42" s="2">
        <v>34.912499999999895</v>
      </c>
      <c r="G42" s="2">
        <v>0.15891033109784086</v>
      </c>
      <c r="I42" s="8">
        <v>20.836666666666595</v>
      </c>
      <c r="J42">
        <f t="shared" si="4"/>
        <v>19.506666666666597</v>
      </c>
    </row>
    <row r="43" spans="1:10" x14ac:dyDescent="0.15">
      <c r="A43" s="2">
        <v>115</v>
      </c>
      <c r="B43" s="2">
        <v>9.0883333333332956</v>
      </c>
      <c r="C43" s="2">
        <v>0.26762691503860131</v>
      </c>
      <c r="D43" s="2"/>
      <c r="E43" s="3">
        <v>60</v>
      </c>
      <c r="F43" s="2">
        <v>30.14666666666659</v>
      </c>
      <c r="G43" s="2">
        <v>-0.20349232399846237</v>
      </c>
      <c r="I43" s="5">
        <v>22.609999999999893</v>
      </c>
      <c r="J43">
        <f t="shared" si="4"/>
        <v>21.279999999999895</v>
      </c>
    </row>
    <row r="44" spans="1:10" x14ac:dyDescent="0.15">
      <c r="A44" s="2">
        <v>119</v>
      </c>
      <c r="B44" s="2">
        <v>8.2016666666665969</v>
      </c>
      <c r="C44" s="2">
        <v>-0.27112397341235378</v>
      </c>
      <c r="D44" s="2"/>
      <c r="E44" s="3">
        <v>66</v>
      </c>
      <c r="F44" s="2">
        <v>27.59749999999989</v>
      </c>
      <c r="G44" s="2">
        <v>-0.18114786581614428</v>
      </c>
      <c r="I44" s="5">
        <v>23.939999999999891</v>
      </c>
      <c r="J44">
        <f t="shared" si="4"/>
        <v>22.609999999999893</v>
      </c>
    </row>
    <row r="45" spans="1:10" x14ac:dyDescent="0.15">
      <c r="A45" s="2">
        <v>144</v>
      </c>
      <c r="B45" s="2">
        <v>2.5390909090908949</v>
      </c>
      <c r="C45" s="2">
        <v>-0.28006955645258247</v>
      </c>
      <c r="D45" s="2"/>
      <c r="E45" s="3">
        <v>72</v>
      </c>
      <c r="F45" s="2">
        <v>24.937499999999893</v>
      </c>
      <c r="G45" s="2">
        <v>-0.16947538766120201</v>
      </c>
      <c r="I45" s="8">
        <v>24.937499999999893</v>
      </c>
      <c r="J45">
        <f t="shared" si="4"/>
        <v>23.607499999999895</v>
      </c>
    </row>
    <row r="46" spans="1:10" x14ac:dyDescent="0.15">
      <c r="E46" s="3">
        <v>82</v>
      </c>
      <c r="F46" s="2">
        <v>20.836666666666595</v>
      </c>
      <c r="G46" s="2">
        <v>0.20693424122103196</v>
      </c>
      <c r="I46" s="5">
        <v>26.599999999999895</v>
      </c>
      <c r="J46">
        <f t="shared" si="4"/>
        <v>25.269999999999897</v>
      </c>
    </row>
    <row r="47" spans="1:10" x14ac:dyDescent="0.15">
      <c r="E47" s="3">
        <v>85</v>
      </c>
      <c r="F47" s="2">
        <v>19.683999999999891</v>
      </c>
      <c r="G47" s="2">
        <v>-0.22061195862571106</v>
      </c>
      <c r="I47" s="8">
        <v>27.59749999999989</v>
      </c>
      <c r="J47">
        <f t="shared" si="4"/>
        <v>26.267499999999892</v>
      </c>
    </row>
    <row r="48" spans="1:10" x14ac:dyDescent="0.15">
      <c r="E48" s="3">
        <v>93</v>
      </c>
      <c r="F48" s="2">
        <v>15.959</v>
      </c>
      <c r="G48" s="2">
        <v>-0.22150129029465904</v>
      </c>
      <c r="I48" s="5">
        <v>29.259999999999891</v>
      </c>
      <c r="J48">
        <f t="shared" si="4"/>
        <v>27.929999999999893</v>
      </c>
    </row>
    <row r="49" spans="5:10" x14ac:dyDescent="0.15">
      <c r="E49" s="3">
        <v>101</v>
      </c>
      <c r="F49" s="2">
        <v>13.033999999999892</v>
      </c>
      <c r="G49" s="2">
        <v>-0.18114786581614428</v>
      </c>
      <c r="I49" s="8">
        <v>30.14666666666659</v>
      </c>
      <c r="J49">
        <f t="shared" si="4"/>
        <v>28.816666666666592</v>
      </c>
    </row>
    <row r="50" spans="5:10" x14ac:dyDescent="0.15">
      <c r="E50" s="3">
        <v>106</v>
      </c>
      <c r="F50" s="2">
        <v>11.703999999999894</v>
      </c>
      <c r="G50" s="2">
        <v>0.25618098238902653</v>
      </c>
      <c r="I50" s="5">
        <v>31.919999999999895</v>
      </c>
      <c r="J50">
        <f t="shared" si="4"/>
        <v>30.589999999999897</v>
      </c>
    </row>
    <row r="51" spans="5:10" x14ac:dyDescent="0.15">
      <c r="E51" s="3">
        <v>115</v>
      </c>
      <c r="F51" s="2">
        <v>9.0883333333332956</v>
      </c>
      <c r="G51" s="2">
        <v>0.20493324496589901</v>
      </c>
      <c r="I51" s="5">
        <v>33.249999999999893</v>
      </c>
      <c r="J51">
        <f t="shared" si="4"/>
        <v>31.919999999999895</v>
      </c>
    </row>
    <row r="52" spans="5:10" x14ac:dyDescent="0.15">
      <c r="E52" s="3">
        <v>131</v>
      </c>
      <c r="F52" s="2">
        <v>5.1299999999999955</v>
      </c>
      <c r="G52" s="2">
        <v>-0.2497375707837575</v>
      </c>
      <c r="I52" s="8">
        <v>34.912499999999895</v>
      </c>
      <c r="J52">
        <f t="shared" si="4"/>
        <v>33.582499999999897</v>
      </c>
    </row>
    <row r="53" spans="5:10" x14ac:dyDescent="0.15">
      <c r="E53" s="3">
        <v>136</v>
      </c>
      <c r="F53" s="2">
        <v>4.1799999999999926</v>
      </c>
      <c r="G53" s="2">
        <v>0.19159326993167924</v>
      </c>
      <c r="I53" s="8">
        <v>35.577499999999894</v>
      </c>
      <c r="J53">
        <f t="shared" si="4"/>
        <v>34.247499999999896</v>
      </c>
    </row>
    <row r="54" spans="5:10" x14ac:dyDescent="0.15">
      <c r="E54" s="3">
        <v>162</v>
      </c>
      <c r="F54" s="2">
        <v>0.14777777777769785</v>
      </c>
      <c r="G54" s="2">
        <v>-0.3405605674750703</v>
      </c>
      <c r="I54" s="8">
        <v>37.683333333333195</v>
      </c>
      <c r="J54">
        <f t="shared" si="4"/>
        <v>36.353333333333197</v>
      </c>
    </row>
    <row r="55" spans="5:10" x14ac:dyDescent="0.15">
      <c r="I55" s="5">
        <v>38.569999999999894</v>
      </c>
      <c r="J55">
        <f t="shared" si="4"/>
        <v>37.239999999999895</v>
      </c>
    </row>
    <row r="56" spans="5:10" x14ac:dyDescent="0.15">
      <c r="I56" s="5">
        <v>39.899999999999892</v>
      </c>
      <c r="J56">
        <f t="shared" si="4"/>
        <v>38.569999999999894</v>
      </c>
    </row>
    <row r="57" spans="5:10" x14ac:dyDescent="0.15">
      <c r="I57" s="5">
        <v>41.229999999999897</v>
      </c>
      <c r="J57">
        <f t="shared" si="4"/>
        <v>39.899999999999899</v>
      </c>
    </row>
    <row r="58" spans="5:10" x14ac:dyDescent="0.15">
      <c r="I58" s="8">
        <v>43.003333333333195</v>
      </c>
      <c r="J58">
        <f t="shared" si="4"/>
        <v>41.673333333333197</v>
      </c>
    </row>
    <row r="59" spans="5:10" ht="14.25" thickBot="1" x14ac:dyDescent="0.2">
      <c r="I59" s="10">
        <v>43.889999999999894</v>
      </c>
      <c r="J59">
        <f t="shared" si="4"/>
        <v>42.559999999999896</v>
      </c>
    </row>
  </sheetData>
  <autoFilter ref="A2:I2">
    <sortState ref="A3:I36">
      <sortCondition descending="1" ref="A2"/>
    </sortState>
  </autoFilter>
  <mergeCells count="2">
    <mergeCell ref="A1:D1"/>
    <mergeCell ref="E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D2" sqref="D2:D34"/>
    </sheetView>
  </sheetViews>
  <sheetFormatPr defaultRowHeight="13.5" x14ac:dyDescent="0.15"/>
  <cols>
    <col min="2" max="4" width="9.875" bestFit="1" customWidth="1"/>
  </cols>
  <sheetData>
    <row r="2" spans="1:4" x14ac:dyDescent="0.15">
      <c r="A2">
        <v>1</v>
      </c>
      <c r="B2" s="20">
        <v>0.54971237752841839</v>
      </c>
      <c r="C2" s="20">
        <v>0.53093100636194612</v>
      </c>
      <c r="D2" s="21">
        <v>1.0353744101237679</v>
      </c>
    </row>
    <row r="3" spans="1:4" x14ac:dyDescent="0.15">
      <c r="A3">
        <v>2</v>
      </c>
      <c r="B3" s="20">
        <v>0.55387018373021479</v>
      </c>
      <c r="C3" s="20">
        <v>0.44811199469116514</v>
      </c>
      <c r="D3" s="21">
        <v>1.2360083869478595</v>
      </c>
    </row>
    <row r="4" spans="1:4" x14ac:dyDescent="0.15">
      <c r="A4">
        <v>3</v>
      </c>
      <c r="B4" s="20">
        <v>0.5901564924004381</v>
      </c>
      <c r="C4" s="20">
        <v>0.44933482573596861</v>
      </c>
      <c r="D4" s="21">
        <v>1.3134002943880807</v>
      </c>
    </row>
    <row r="5" spans="1:4" x14ac:dyDescent="0.15">
      <c r="A5">
        <v>4</v>
      </c>
      <c r="B5" s="20">
        <v>0.62959265425384059</v>
      </c>
      <c r="C5" s="20">
        <v>0.44133084071543671</v>
      </c>
      <c r="D5" s="21">
        <v>1.4265775154829756</v>
      </c>
    </row>
    <row r="6" spans="1:4" x14ac:dyDescent="0.15">
      <c r="A6">
        <v>5</v>
      </c>
      <c r="B6" s="20">
        <v>0.5720133380653265</v>
      </c>
      <c r="C6" s="20">
        <v>0.52070369216904422</v>
      </c>
      <c r="D6" s="21">
        <v>1.0985390475772252</v>
      </c>
    </row>
    <row r="7" spans="1:4" x14ac:dyDescent="0.15">
      <c r="A7">
        <v>6</v>
      </c>
      <c r="B7" s="20">
        <v>0.52363159317169528</v>
      </c>
      <c r="C7" s="20">
        <v>0.50914238047272042</v>
      </c>
      <c r="D7" s="21">
        <v>1.0284580762762709</v>
      </c>
    </row>
    <row r="8" spans="1:4" x14ac:dyDescent="0.15">
      <c r="A8">
        <v>7</v>
      </c>
      <c r="B8" s="20">
        <v>0.53875088845095509</v>
      </c>
      <c r="C8" s="20">
        <v>0.44310950405333271</v>
      </c>
      <c r="D8" s="21">
        <v>1.2158414196101535</v>
      </c>
    </row>
    <row r="9" spans="1:4" x14ac:dyDescent="0.15">
      <c r="A9">
        <v>8</v>
      </c>
      <c r="B9" s="20">
        <v>0.56873749075482016</v>
      </c>
      <c r="C9" s="20">
        <v>0.43388268798799745</v>
      </c>
      <c r="D9" s="21">
        <v>1.3108093650663315</v>
      </c>
    </row>
    <row r="10" spans="1:4" x14ac:dyDescent="0.15">
      <c r="A10">
        <v>9</v>
      </c>
      <c r="B10" s="20">
        <v>0.53786892955966492</v>
      </c>
      <c r="C10" s="20">
        <v>0.48513042541112494</v>
      </c>
      <c r="D10" s="21">
        <v>1.1087099497085688</v>
      </c>
    </row>
    <row r="11" spans="1:4" x14ac:dyDescent="0.15">
      <c r="A11">
        <v>10</v>
      </c>
      <c r="B11" s="20">
        <v>0.51947378696989888</v>
      </c>
      <c r="C11" s="20">
        <v>0.43732884820517082</v>
      </c>
      <c r="D11" s="21">
        <v>1.1878333412073245</v>
      </c>
    </row>
    <row r="12" spans="1:4" x14ac:dyDescent="0.15">
      <c r="A12">
        <v>11</v>
      </c>
      <c r="B12" s="20">
        <v>0.58662865683527754</v>
      </c>
      <c r="C12" s="20">
        <v>0.3859699443234248</v>
      </c>
      <c r="D12" s="21">
        <v>1.519881704425436</v>
      </c>
    </row>
    <row r="13" spans="1:4" x14ac:dyDescent="0.15">
      <c r="A13">
        <v>12</v>
      </c>
      <c r="B13" s="20">
        <v>0.5886445628725121</v>
      </c>
      <c r="C13" s="20">
        <v>0.42632336880193955</v>
      </c>
      <c r="D13" s="21">
        <v>1.3807466490207423</v>
      </c>
    </row>
    <row r="14" spans="1:4" x14ac:dyDescent="0.15">
      <c r="A14">
        <v>13</v>
      </c>
      <c r="B14" s="20">
        <v>0.48658931973750896</v>
      </c>
      <c r="C14" s="20">
        <v>0.40064391686106648</v>
      </c>
      <c r="D14" s="21">
        <v>1.2145181775123426</v>
      </c>
    </row>
    <row r="15" spans="1:4" x14ac:dyDescent="0.15">
      <c r="A15">
        <v>14</v>
      </c>
      <c r="B15" s="20">
        <v>0.40040933664572853</v>
      </c>
      <c r="C15" s="20">
        <v>0.39975458519211854</v>
      </c>
      <c r="D15" s="21">
        <v>1.0016378835362083</v>
      </c>
    </row>
    <row r="16" spans="1:4" x14ac:dyDescent="0.15">
      <c r="A16">
        <v>15</v>
      </c>
      <c r="B16" s="20">
        <v>0.41414269652438945</v>
      </c>
      <c r="C16" s="20">
        <v>0.42754619984674302</v>
      </c>
      <c r="D16" s="21">
        <v>0.96865016382520031</v>
      </c>
    </row>
    <row r="17" spans="1:4" x14ac:dyDescent="0.15">
      <c r="A17">
        <v>16</v>
      </c>
      <c r="B17" s="20">
        <v>0.45559476441502655</v>
      </c>
      <c r="C17" s="20">
        <v>0.39497442747152312</v>
      </c>
      <c r="D17" s="21">
        <v>1.1534791437804515</v>
      </c>
    </row>
    <row r="18" spans="1:4" x14ac:dyDescent="0.15">
      <c r="A18">
        <v>17</v>
      </c>
      <c r="B18" s="20">
        <v>0.40343319570158048</v>
      </c>
      <c r="C18" s="20">
        <v>0.373963966792627</v>
      </c>
      <c r="D18" s="21">
        <v>1.0788023219501652</v>
      </c>
    </row>
    <row r="19" spans="1:4" x14ac:dyDescent="0.15">
      <c r="A19">
        <v>18</v>
      </c>
      <c r="B19" s="20">
        <v>0.43115190371355661</v>
      </c>
      <c r="C19" s="20">
        <v>0.35539916820333783</v>
      </c>
      <c r="D19" s="21">
        <v>1.2131483196575115</v>
      </c>
    </row>
    <row r="20" spans="1:4" x14ac:dyDescent="0.15">
      <c r="A20">
        <v>19</v>
      </c>
      <c r="B20" s="20">
        <v>0.47096604794894059</v>
      </c>
      <c r="C20" s="20">
        <v>0.26479850442926206</v>
      </c>
      <c r="D20" s="21">
        <v>1.7785827339321467</v>
      </c>
    </row>
    <row r="21" spans="1:4" x14ac:dyDescent="0.15">
      <c r="A21">
        <v>20</v>
      </c>
      <c r="B21" s="20">
        <v>0.36185513368361621</v>
      </c>
      <c r="C21" s="20">
        <v>0.27647098258420433</v>
      </c>
      <c r="D21" s="21">
        <v>1.3088358506969409</v>
      </c>
    </row>
    <row r="22" spans="1:4" x14ac:dyDescent="0.15">
      <c r="A22">
        <v>21</v>
      </c>
      <c r="B22" s="20">
        <v>0.33690829647283765</v>
      </c>
      <c r="C22" s="20">
        <v>0.34294852483806609</v>
      </c>
      <c r="D22" s="20">
        <v>0.98238736157829942</v>
      </c>
    </row>
    <row r="23" spans="1:4" x14ac:dyDescent="0.15">
      <c r="A23">
        <v>22</v>
      </c>
      <c r="B23" s="20">
        <v>0.38201419405596254</v>
      </c>
      <c r="C23" s="20">
        <v>0.36529298302038415</v>
      </c>
      <c r="D23" s="21">
        <v>1.0457747939676283</v>
      </c>
    </row>
    <row r="24" spans="1:4" x14ac:dyDescent="0.15">
      <c r="A24">
        <v>23</v>
      </c>
      <c r="B24" s="20">
        <v>0.34043613203799827</v>
      </c>
      <c r="C24" s="20">
        <v>0.3202705672798925</v>
      </c>
      <c r="D24" s="21">
        <v>1.0629641522459432</v>
      </c>
    </row>
    <row r="25" spans="1:4" x14ac:dyDescent="0.15">
      <c r="A25">
        <v>24</v>
      </c>
      <c r="B25" s="20">
        <v>0.29999201716597851</v>
      </c>
      <c r="C25" s="20">
        <v>0.32382789395568445</v>
      </c>
      <c r="D25" s="20">
        <v>0.92639337983352399</v>
      </c>
    </row>
    <row r="26" spans="1:4" x14ac:dyDescent="0.15">
      <c r="A26">
        <v>25</v>
      </c>
      <c r="B26" s="20">
        <v>0.23497904746516166</v>
      </c>
      <c r="C26" s="20">
        <v>0.36595998177209516</v>
      </c>
      <c r="D26" s="20">
        <v>0.64208946105887876</v>
      </c>
    </row>
    <row r="27" spans="1:4" x14ac:dyDescent="0.15">
      <c r="A27">
        <v>26</v>
      </c>
      <c r="B27" s="20">
        <v>0.26244576722248347</v>
      </c>
      <c r="C27" s="20">
        <v>0.26301984109136611</v>
      </c>
      <c r="D27" s="20">
        <v>0.99781737428438633</v>
      </c>
    </row>
    <row r="28" spans="1:4" x14ac:dyDescent="0.15">
      <c r="A28">
        <v>27</v>
      </c>
      <c r="B28" s="20">
        <v>0.35769732748181982</v>
      </c>
      <c r="C28" s="20">
        <v>0.12672976282508763</v>
      </c>
      <c r="D28" s="21">
        <v>2.822520294427707</v>
      </c>
    </row>
    <row r="29" spans="1:4" x14ac:dyDescent="0.15">
      <c r="A29">
        <v>28</v>
      </c>
      <c r="B29" s="20">
        <v>0.29507824620021911</v>
      </c>
      <c r="C29" s="20">
        <v>0.11149995799435342</v>
      </c>
      <c r="D29" s="21">
        <v>2.6464426669574395</v>
      </c>
    </row>
    <row r="30" spans="1:4" x14ac:dyDescent="0.15">
      <c r="A30">
        <v>29</v>
      </c>
      <c r="B30" s="20">
        <v>0.24694848956124227</v>
      </c>
      <c r="C30" s="20">
        <v>0.1119446238288274</v>
      </c>
      <c r="D30" s="21">
        <v>2.2059879350601683</v>
      </c>
    </row>
    <row r="31" spans="1:4" x14ac:dyDescent="0.15">
      <c r="A31">
        <v>30</v>
      </c>
      <c r="B31" s="20">
        <v>0.21078817501834607</v>
      </c>
      <c r="C31" s="20">
        <v>0.11639128217356733</v>
      </c>
      <c r="D31" s="21">
        <v>1.8110306122756714</v>
      </c>
    </row>
    <row r="32" spans="1:4" x14ac:dyDescent="0.15">
      <c r="A32">
        <v>31</v>
      </c>
      <c r="B32" s="20">
        <v>0.14186938737038715</v>
      </c>
      <c r="C32" s="20">
        <v>0.18053432879644063</v>
      </c>
      <c r="D32" s="20">
        <v>0.78583053049345708</v>
      </c>
    </row>
    <row r="33" spans="1:4" x14ac:dyDescent="0.15">
      <c r="A33">
        <v>32</v>
      </c>
      <c r="B33" s="20">
        <v>0.15283087644785046</v>
      </c>
      <c r="C33" s="20">
        <v>0.20043312488915177</v>
      </c>
      <c r="D33" s="20">
        <v>0.76250308691426416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弱</vt:lpstr>
      <vt:lpstr>強</vt:lpstr>
      <vt:lpstr>Sheet2</vt:lpstr>
      <vt:lpstr>貼り付け用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2021-01-28T16:41:23Z</dcterms:modified>
</cp:coreProperties>
</file>