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525" yWindow="5970" windowWidth="10290" windowHeight="68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D1CHARNAME">Sheet1!$C$14</definedName>
    <definedName name="D1PROMPT">Sheet1!$C$16</definedName>
    <definedName name="D1TEXT">Sheet1!$C$15</definedName>
    <definedName name="D2CHARNAME">Sheet1!$C$21</definedName>
    <definedName name="D2PROMPT">Sheet1!$C$23</definedName>
    <definedName name="D2TEXT">Sheet1!$C$22</definedName>
    <definedName name="D3CHARNAME">Sheet1!$C$28</definedName>
    <definedName name="D3PROMPT">Sheet1!$C$30</definedName>
    <definedName name="D3TEXT">Sheet1!$C$29</definedName>
    <definedName name="D4CHARNAME">Sheet1!$C$58</definedName>
    <definedName name="D4PROMPT">Sheet1!$C$60</definedName>
    <definedName name="D4TEXT">Sheet1!$C$59</definedName>
    <definedName name="DIAL1ACTIVE">Sheet1!$C$13</definedName>
    <definedName name="DIAL1CURRENT">Sheet1!$C$12</definedName>
    <definedName name="DIAL2ACTIVE">Sheet1!$C$20</definedName>
    <definedName name="DIAL2CURRENT">Sheet1!$C$19</definedName>
    <definedName name="DIAL3ACTIVE">Sheet1!$C$27</definedName>
    <definedName name="DIAL3CURRENT">Sheet1!$C$26</definedName>
    <definedName name="DIAL4ACTIVE">Sheet1!$C$57</definedName>
    <definedName name="DIAL4CURRENT">Sheet1!$C$56</definedName>
  </definedNames>
  <calcPr calcId="145621" iterate="1" iterateCount="10" iterateDelta="0.1"/>
</workbook>
</file>

<file path=xl/calcChain.xml><?xml version="1.0" encoding="utf-8"?>
<calcChain xmlns="http://schemas.openxmlformats.org/spreadsheetml/2006/main">
  <c r="B58" i="1" l="1"/>
  <c r="B29" i="1" l="1"/>
  <c r="C33" i="1" l="1"/>
  <c r="C12" i="1" l="1"/>
  <c r="C13" i="1"/>
  <c r="C14" i="1"/>
  <c r="C15" i="1"/>
  <c r="C16" i="1"/>
  <c r="C19" i="1"/>
  <c r="C20" i="1"/>
  <c r="C21" i="1"/>
  <c r="C22" i="1"/>
  <c r="C23" i="1"/>
  <c r="C26" i="1"/>
  <c r="C27" i="1"/>
  <c r="C28" i="1"/>
  <c r="C29" i="1"/>
  <c r="C30" i="1"/>
  <c r="C31" i="1"/>
  <c r="C32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52" i="1"/>
  <c r="C56" i="1"/>
  <c r="C57" i="1"/>
  <c r="C58" i="1"/>
  <c r="B59" i="1"/>
  <c r="C59" i="1"/>
  <c r="C60" i="1"/>
  <c r="C61" i="1"/>
  <c r="C62" i="1"/>
  <c r="C63" i="1"/>
  <c r="C64" i="1"/>
</calcChain>
</file>

<file path=xl/sharedStrings.xml><?xml version="1.0" encoding="utf-8"?>
<sst xmlns="http://schemas.openxmlformats.org/spreadsheetml/2006/main" count="79" uniqueCount="44">
  <si>
    <t>[INIT]</t>
  </si>
  <si>
    <t>DIALOGUE 1</t>
  </si>
  <si>
    <t>/TEXT/</t>
  </si>
  <si>
    <t>/CHARNAME/</t>
  </si>
  <si>
    <t>/PROMPT/</t>
  </si>
  <si>
    <t xml:space="preserve">Hey you, you're finally awake. </t>
  </si>
  <si>
    <t>ACTIVE?</t>
  </si>
  <si>
    <t>CURRENT?</t>
  </si>
  <si>
    <t xml:space="preserve">??? </t>
  </si>
  <si>
    <t xml:space="preserve">Type a response in the input box </t>
  </si>
  <si>
    <t>DIALOGUE 2</t>
  </si>
  <si>
    <t>You were trying to cross the border, right?</t>
  </si>
  <si>
    <t>DIALOGUE 3</t>
  </si>
  <si>
    <t>/EVENT/</t>
  </si>
  <si>
    <t>W</t>
  </si>
  <si>
    <t>RAND</t>
  </si>
  <si>
    <t>R</t>
  </si>
  <si>
    <t>OUTPUT</t>
  </si>
  <si>
    <t>w</t>
  </si>
  <si>
    <t>SUBSTITUTE</t>
  </si>
  <si>
    <t>p</t>
  </si>
  <si>
    <t>P</t>
  </si>
  <si>
    <t>Raw</t>
  </si>
  <si>
    <t>INPUT</t>
  </si>
  <si>
    <t>m</t>
  </si>
  <si>
    <t>M</t>
  </si>
  <si>
    <t>n</t>
  </si>
  <si>
    <t>N</t>
  </si>
  <si>
    <t>d</t>
  </si>
  <si>
    <t>D</t>
  </si>
  <si>
    <t>FINAL</t>
  </si>
  <si>
    <t>l</t>
  </si>
  <si>
    <t>L</t>
  </si>
  <si>
    <t>r</t>
  </si>
  <si>
    <t>DIALOGUE 4</t>
  </si>
  <si>
    <t>/RESPONSE1/</t>
  </si>
  <si>
    <t>/RESPONSE2/</t>
  </si>
  <si>
    <t>Ok</t>
  </si>
  <si>
    <t>No</t>
  </si>
  <si>
    <t>Choose an option</t>
  </si>
  <si>
    <t>Hodd Bobert</t>
  </si>
  <si>
    <t>useless space</t>
  </si>
  <si>
    <t>haha this is so funny</t>
  </si>
  <si>
    <t>this hurts to make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</si>
</sst>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0" borderId="0" applyNumberFormat="0" applyFill="0" applyBorder="0" applyAlignment="0" applyProtection="0"/>
    <xf numFmtId="0" fontId="1" fillId="3" borderId="3" applyNumberFormat="0" applyFont="0" applyAlignment="0" applyProtection="0"/>
    <xf numFmtId="0" fontId="5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6" fillId="5" borderId="1" applyNumberFormat="0" applyAlignment="0" applyProtection="0"/>
  </cellStyleXfs>
  <cellXfs count="10">
    <xf numFmtId="0" fontId="0" fillId="0" borderId="0" xfId="0"/>
    <xf numFmtId="0" fontId="5" fillId="0" borderId="0" xfId="5"/>
    <xf numFmtId="0" fontId="1" fillId="4" borderId="0" xfId="6"/>
    <xf numFmtId="0" fontId="0" fillId="3" borderId="3" xfId="4" applyFont="1"/>
    <xf numFmtId="0" fontId="4" fillId="0" borderId="0" xfId="3"/>
    <xf numFmtId="0" fontId="2" fillId="2" borderId="2" xfId="1"/>
    <xf numFmtId="0" fontId="3" fillId="2" borderId="1" xfId="2"/>
    <xf numFmtId="0" fontId="6" fillId="5" borderId="1" xfId="7"/>
    <xf numFmtId="0" fontId="4" fillId="0" borderId="0" xfId="3" applyFill="1" applyBorder="1"/>
    <xf numFmtId="0" fontId="5" fillId="0" borderId="0" xfId="5" applyFill="1" applyBorder="1"/>
  </cellXfs>
  <cellStyles count="8">
    <cellStyle name="40% - Accent3" xfId="6" builtinId="39"/>
    <cellStyle name="Calculation" xfId="2" builtinId="22"/>
    <cellStyle name="Explanatory Text" xfId="5" builtinId="53"/>
    <cellStyle name="Input" xfId="7" builtinId="20"/>
    <cellStyle name="Normal" xfId="0" builtinId="0"/>
    <cellStyle name="Note" xfId="4" builtinId="10"/>
    <cellStyle name="Output" xfId="1" builtinId="21"/>
    <cellStyle name="Warning Text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ut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terpre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ags"/>
      <sheetName val="Data"/>
      <sheetName val="Sheet3"/>
    </sheetNames>
    <definedNames>
      <definedName name="INITACTIVE" refersTo="='Flags'!$B$15"/>
      <definedName name="NORESTART" refersTo="='Flags'!$B$12"/>
      <definedName name="PLAYERNAME" refersTo="='Data'!$A$2"/>
    </definedNames>
    <sheetDataSet>
      <sheetData sheetId="0">
        <row r="12">
          <cell r="B12" t="b">
            <v>1</v>
          </cell>
        </row>
        <row r="15">
          <cell r="B15" t="b">
            <v>0</v>
          </cell>
        </row>
      </sheetData>
      <sheetData sheetId="1">
        <row r="2">
          <cell r="A2" t="str">
            <v/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n" refersTo="='Sheet1'!$A$2"/>
      <definedName name="INPCHANGED" refersTo="='Sheet1'!$E$7"/>
    </definedNames>
    <sheetDataSet>
      <sheetData sheetId="0">
        <row r="2">
          <cell r="A2">
            <v>0</v>
          </cell>
        </row>
        <row r="7">
          <cell r="E7" t="b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C64"/>
  <sheetViews>
    <sheetView tabSelected="1" topLeftCell="A53" workbookViewId="0">
      <selection activeCell="B60" sqref="B60"/>
    </sheetView>
  </sheetViews>
  <sheetFormatPr defaultRowHeight="15" x14ac:dyDescent="0.25"/>
  <sheetData>
    <row r="10" spans="1:3" x14ac:dyDescent="0.25">
      <c r="A10" s="2" t="s">
        <v>0</v>
      </c>
    </row>
    <row r="11" spans="1:3" x14ac:dyDescent="0.25">
      <c r="A11" s="3" t="s">
        <v>1</v>
      </c>
    </row>
    <row r="12" spans="1:3" x14ac:dyDescent="0.25">
      <c r="A12" t="s">
        <v>7</v>
      </c>
      <c r="C12" s="6" t="b">
        <f ca="1">IFERROR(IF(AND(NOT(DIAL1ACTIVE),OR(C12,[1]!INITACTIVE)),TRUE,FALSE),FALSE)</f>
        <v>0</v>
      </c>
    </row>
    <row r="13" spans="1:3" x14ac:dyDescent="0.25">
      <c r="A13" t="s">
        <v>6</v>
      </c>
      <c r="C13" s="6" t="b">
        <f ca="1">IF(AND(C12,[2]!In&lt;&gt;"start"),TRUE,FALSE)</f>
        <v>0</v>
      </c>
    </row>
    <row r="14" spans="1:3" x14ac:dyDescent="0.25">
      <c r="A14" s="4" t="s">
        <v>3</v>
      </c>
      <c r="B14" s="1" t="s">
        <v>8</v>
      </c>
      <c r="C14" s="5" t="str">
        <f ca="1">IF(DIAL1CURRENT,B14,"")</f>
        <v/>
      </c>
    </row>
    <row r="15" spans="1:3" x14ac:dyDescent="0.25">
      <c r="A15" s="4" t="s">
        <v>2</v>
      </c>
      <c r="B15" s="1" t="s">
        <v>5</v>
      </c>
      <c r="C15" s="5" t="str">
        <f ca="1">IF(DIAL1CURRENT,B15,"")</f>
        <v/>
      </c>
    </row>
    <row r="16" spans="1:3" x14ac:dyDescent="0.25">
      <c r="A16" s="4" t="s">
        <v>4</v>
      </c>
      <c r="B16" s="1" t="s">
        <v>9</v>
      </c>
      <c r="C16" s="5" t="str">
        <f ca="1">IF(DIAL1CURRENT,B16,"")</f>
        <v/>
      </c>
    </row>
    <row r="18" spans="1:3" x14ac:dyDescent="0.25">
      <c r="A18" s="3" t="s">
        <v>10</v>
      </c>
    </row>
    <row r="19" spans="1:3" x14ac:dyDescent="0.25">
      <c r="A19" t="s">
        <v>7</v>
      </c>
      <c r="C19" s="6" t="b">
        <f ca="1">IFERROR(IF(AND(NOT(DIAL2ACTIVE),[1]!NORESTART,OR(DIAL2CURRENT,DIAL1ACTIVE)),TRUE,FALSE),FALSE)</f>
        <v>0</v>
      </c>
    </row>
    <row r="20" spans="1:3" x14ac:dyDescent="0.25">
      <c r="A20" t="s">
        <v>6</v>
      </c>
      <c r="C20" s="6" t="b">
        <f ca="1">IF(AND(DIAL2CURRENT,[2]!INPCHANGED,NOT(DIAL1ACTIVE)),TRUE,FALSE)</f>
        <v>0</v>
      </c>
    </row>
    <row r="21" spans="1:3" x14ac:dyDescent="0.25">
      <c r="A21" s="4" t="s">
        <v>3</v>
      </c>
      <c r="B21" s="1" t="s">
        <v>8</v>
      </c>
      <c r="C21" s="5" t="str">
        <f ca="1">IF(DIAL2CURRENT,B21,"")</f>
        <v/>
      </c>
    </row>
    <row r="22" spans="1:3" x14ac:dyDescent="0.25">
      <c r="A22" s="4" t="s">
        <v>2</v>
      </c>
      <c r="B22" s="1" t="s">
        <v>11</v>
      </c>
      <c r="C22" s="5" t="str">
        <f ca="1">IF(DIAL2CURRENT,B22,"")</f>
        <v/>
      </c>
    </row>
    <row r="23" spans="1:3" x14ac:dyDescent="0.25">
      <c r="A23" s="4" t="s">
        <v>4</v>
      </c>
      <c r="B23" s="1" t="s">
        <v>9</v>
      </c>
      <c r="C23" s="5" t="str">
        <f ca="1">IF(DIAL2CURRENT,B23,"")</f>
        <v/>
      </c>
    </row>
    <row r="25" spans="1:3" x14ac:dyDescent="0.25">
      <c r="A25" s="3" t="s">
        <v>12</v>
      </c>
    </row>
    <row r="26" spans="1:3" x14ac:dyDescent="0.25">
      <c r="A26" t="s">
        <v>7</v>
      </c>
      <c r="C26" s="6" t="b">
        <f ca="1">IFERROR(IF(AND([1]!NORESTART,OR(DIAL3CURRENT,DIAL2ACTIVE),NOT(DIAL3ACTIVE)),TRUE,FALSE),FALSE)</f>
        <v>0</v>
      </c>
    </row>
    <row r="27" spans="1:3" x14ac:dyDescent="0.25">
      <c r="A27" t="s">
        <v>6</v>
      </c>
      <c r="C27" s="6" t="b">
        <f ca="1">IF(AND(DIAL3CURRENT,[2]!INPCHANGED,NOT(DIAL2ACTIVE)),TRUE,FALSE)</f>
        <v>0</v>
      </c>
    </row>
    <row r="28" spans="1:3" x14ac:dyDescent="0.25">
      <c r="A28" s="4" t="s">
        <v>3</v>
      </c>
      <c r="B28" s="1" t="s">
        <v>40</v>
      </c>
      <c r="C28" s="5" t="str">
        <f ca="1">IF(DIAL3CURRENT,B28,"")</f>
        <v/>
      </c>
    </row>
    <row r="29" spans="1:3" x14ac:dyDescent="0.25">
      <c r="A29" s="4" t="s">
        <v>2</v>
      </c>
      <c r="B29" s="1" t="str">
        <f>"Oh, right, I forgot to introduce myself. My name's "&amp;B28&amp;", what’s yours?"</f>
        <v>Oh, right, I forgot to introduce myself. My name's Hodd Bobert, what’s yours?</v>
      </c>
      <c r="C29" s="5" t="str">
        <f ca="1">IF(DIAL3CURRENT,B29,"")</f>
        <v/>
      </c>
    </row>
    <row r="30" spans="1:3" x14ac:dyDescent="0.25">
      <c r="A30" s="4" t="s">
        <v>4</v>
      </c>
      <c r="B30" s="1" t="s">
        <v>9</v>
      </c>
      <c r="C30" s="5" t="str">
        <f ca="1">IF(DIAL3CURRENT,B30,"")</f>
        <v/>
      </c>
    </row>
    <row r="31" spans="1:3" x14ac:dyDescent="0.25">
      <c r="A31" s="4" t="s">
        <v>13</v>
      </c>
      <c r="B31" t="s">
        <v>15</v>
      </c>
      <c r="C31" t="b">
        <f ca="1">IF(DIAL3ACTIVE,RANDBETWEEN(1,3))</f>
        <v>0</v>
      </c>
    </row>
    <row r="32" spans="1:3" x14ac:dyDescent="0.25">
      <c r="A32" s="7" t="s">
        <v>19</v>
      </c>
      <c r="B32" s="9" t="s">
        <v>6</v>
      </c>
      <c r="C32" t="b">
        <f ca="1">IF(C31=1,TRUE,FALSE)</f>
        <v>0</v>
      </c>
    </row>
    <row r="33" spans="1:3" x14ac:dyDescent="0.25">
      <c r="A33" s="8" t="s">
        <v>22</v>
      </c>
      <c r="B33" s="9" t="s">
        <v>23</v>
      </c>
      <c r="C33">
        <f>[2]!In</f>
        <v>0</v>
      </c>
    </row>
    <row r="34" spans="1:3" x14ac:dyDescent="0.25">
      <c r="A34" s="8" t="s">
        <v>18</v>
      </c>
      <c r="B34" s="9" t="s">
        <v>17</v>
      </c>
      <c r="C34">
        <f ca="1">IF(DIAL3ACTIVE,IF($C$31=1,SUBSTITUTE([2]!In,"w","b"),C33),C33)</f>
        <v>0</v>
      </c>
    </row>
    <row r="35" spans="1:3" x14ac:dyDescent="0.25">
      <c r="A35" s="8" t="s">
        <v>14</v>
      </c>
      <c r="B35" s="9" t="s">
        <v>17</v>
      </c>
      <c r="C35">
        <f ca="1">IF(DIAL3ACTIVE,IF($C$31=1,SUBSTITUTE(C34,"W","B"),C34),C34)</f>
        <v>0</v>
      </c>
    </row>
    <row r="36" spans="1:3" x14ac:dyDescent="0.25">
      <c r="A36" s="8" t="s">
        <v>20</v>
      </c>
      <c r="B36" s="9" t="s">
        <v>17</v>
      </c>
      <c r="C36">
        <f ca="1">IF(DIAL3ACTIVE,IF($C$31=1,SUBSTITUTE(C35,"p","b"),C35),C35)</f>
        <v>0</v>
      </c>
    </row>
    <row r="37" spans="1:3" x14ac:dyDescent="0.25">
      <c r="A37" s="8" t="s">
        <v>21</v>
      </c>
      <c r="B37" s="9" t="s">
        <v>17</v>
      </c>
      <c r="C37">
        <f ca="1">IF(DIAL3ACTIVE,IF($C$31=1,SUBSTITUTE(C36,"P","B"),C36),C36)</f>
        <v>0</v>
      </c>
    </row>
    <row r="38" spans="1:3" x14ac:dyDescent="0.25">
      <c r="A38" s="8" t="s">
        <v>24</v>
      </c>
      <c r="B38" s="9" t="s">
        <v>17</v>
      </c>
      <c r="C38">
        <f ca="1">IF(DIAL3ACTIVE,IF($C$31=1,SUBSTITUTE(C37,"m","b"),C37),C37)</f>
        <v>0</v>
      </c>
    </row>
    <row r="39" spans="1:3" x14ac:dyDescent="0.25">
      <c r="A39" s="8" t="s">
        <v>25</v>
      </c>
      <c r="B39" s="9" t="s">
        <v>17</v>
      </c>
      <c r="C39">
        <f ca="1">IF(DIAL3ACTIVE,IF($C$31=1,SUBSTITUTE(C38,"M","B"),C38),C38)</f>
        <v>0</v>
      </c>
    </row>
    <row r="40" spans="1:3" x14ac:dyDescent="0.25">
      <c r="A40" s="8" t="s">
        <v>26</v>
      </c>
      <c r="B40" s="9" t="s">
        <v>17</v>
      </c>
      <c r="C40">
        <f ca="1">IF(DIAL3ACTIVE,IF($C$31=1,SUBSTITUTE(C39,"n","b"),C39),C39)</f>
        <v>0</v>
      </c>
    </row>
    <row r="41" spans="1:3" x14ac:dyDescent="0.25">
      <c r="A41" s="8" t="s">
        <v>27</v>
      </c>
      <c r="B41" s="9" t="s">
        <v>17</v>
      </c>
      <c r="C41">
        <f ca="1">IF(DIAL3ACTIVE,IF($C$31=1,SUBSTITUTE(C40,"N","B"),C40),C40)</f>
        <v>0</v>
      </c>
    </row>
    <row r="42" spans="1:3" x14ac:dyDescent="0.25">
      <c r="A42" s="8" t="s">
        <v>28</v>
      </c>
      <c r="B42" s="9" t="s">
        <v>17</v>
      </c>
      <c r="C42">
        <f ca="1">IF(DIAL3ACTIVE,IF($C$31=1,SUBSTITUTE(C41,"d","b"),C41),C41)</f>
        <v>0</v>
      </c>
    </row>
    <row r="43" spans="1:3" x14ac:dyDescent="0.25">
      <c r="A43" s="8" t="s">
        <v>29</v>
      </c>
      <c r="B43" s="9" t="s">
        <v>17</v>
      </c>
      <c r="C43">
        <f ca="1">IF(DIAL3ACTIVE,IF($C$31=1,SUBSTITUTE(C42,"D","B"),C42),C42)</f>
        <v>0</v>
      </c>
    </row>
    <row r="44" spans="1:3" x14ac:dyDescent="0.25">
      <c r="A44" s="8" t="s">
        <v>31</v>
      </c>
      <c r="B44" s="9" t="s">
        <v>17</v>
      </c>
      <c r="C44">
        <f ca="1">IF(DIAL3ACTIVE,IF($C$31=1,SUBSTITUTE(C43,"l","b"),C43),C43)</f>
        <v>0</v>
      </c>
    </row>
    <row r="45" spans="1:3" x14ac:dyDescent="0.25">
      <c r="A45" s="8" t="s">
        <v>32</v>
      </c>
      <c r="B45" s="9" t="s">
        <v>17</v>
      </c>
      <c r="C45">
        <f ca="1">IF(DIAL3ACTIVE,IF($C$31=1,SUBSTITUTE(C44,"L","B"),C44),C44)</f>
        <v>0</v>
      </c>
    </row>
    <row r="46" spans="1:3" x14ac:dyDescent="0.25">
      <c r="A46" s="8" t="s">
        <v>33</v>
      </c>
      <c r="B46" s="9" t="s">
        <v>17</v>
      </c>
      <c r="C46">
        <f ca="1">IF(DIAL3ACTIVE,IF($C$31=1,SUBSTITUTE(C45,"r","b"),C45),C45)</f>
        <v>0</v>
      </c>
    </row>
    <row r="47" spans="1:3" x14ac:dyDescent="0.25">
      <c r="A47" s="8" t="s">
        <v>16</v>
      </c>
      <c r="B47" s="9" t="s">
        <v>17</v>
      </c>
      <c r="C47">
        <f ca="1">IF(DIAL3ACTIVE,IF($C$31=1,SUBSTITUTE(C46,"R","B"),C46),C46)</f>
        <v>0</v>
      </c>
    </row>
    <row r="48" spans="1:3" x14ac:dyDescent="0.25">
      <c r="C48" t="s">
        <v>42</v>
      </c>
    </row>
    <row r="50" spans="1:3" x14ac:dyDescent="0.25">
      <c r="A50" s="8" t="s">
        <v>41</v>
      </c>
    </row>
    <row r="51" spans="1:3" x14ac:dyDescent="0.25">
      <c r="B51" t="s">
        <v>43</v>
      </c>
    </row>
    <row r="52" spans="1:3" x14ac:dyDescent="0.25">
      <c r="A52" t="s">
        <v>30</v>
      </c>
      <c r="B52" t="s">
        <v>17</v>
      </c>
      <c r="C52">
        <f ca="1">C47</f>
        <v>0</v>
      </c>
    </row>
    <row r="55" spans="1:3" x14ac:dyDescent="0.25">
      <c r="A55" t="s">
        <v>34</v>
      </c>
    </row>
    <row r="56" spans="1:3" x14ac:dyDescent="0.25">
      <c r="A56" t="s">
        <v>7</v>
      </c>
      <c r="C56" s="6" t="b">
        <f ca="1">IFERROR(IF(AND([1]!NORESTART,OR(DIAL4CURRENT,DIAL3ACTIVE),NOT(DIAL4ACTIVE)),TRUE,FALSE),FALSE)</f>
        <v>0</v>
      </c>
    </row>
    <row r="57" spans="1:3" x14ac:dyDescent="0.25">
      <c r="A57" t="s">
        <v>6</v>
      </c>
      <c r="C57" s="6" t="b">
        <f ca="1">IF(AND(DIAL4CURRENT,OR(C62,C64)),TRUE,FALSE)</f>
        <v>0</v>
      </c>
    </row>
    <row r="58" spans="1:3" x14ac:dyDescent="0.25">
      <c r="A58" s="4" t="s">
        <v>3</v>
      </c>
      <c r="B58" t="str">
        <f>B28</f>
        <v>Hodd Bobert</v>
      </c>
      <c r="C58" s="5" t="str">
        <f ca="1">IF(DIAL4CURRENT,B58,"")</f>
        <v/>
      </c>
    </row>
    <row r="59" spans="1:3" x14ac:dyDescent="0.25">
      <c r="A59" s="4" t="s">
        <v>2</v>
      </c>
      <c r="B59" t="str">
        <f ca="1">"Alright, "&amp;[1]!PLAYERNAME&amp;", since you're new here, I guess you probably have nothing on you."</f>
        <v>Alright, , since you're new here, I guess you probably have nothing on you.</v>
      </c>
      <c r="C59" s="5" t="str">
        <f ca="1">IF(DIAL4CURRENT,B59,"")</f>
        <v/>
      </c>
    </row>
    <row r="60" spans="1:3" x14ac:dyDescent="0.25">
      <c r="A60" s="4" t="s">
        <v>4</v>
      </c>
      <c r="B60" t="s">
        <v>39</v>
      </c>
      <c r="C60" s="5" t="str">
        <f ca="1">IF(DIAL4CURRENT,B60,"")</f>
        <v/>
      </c>
    </row>
    <row r="61" spans="1:3" x14ac:dyDescent="0.25">
      <c r="A61" s="4" t="s">
        <v>35</v>
      </c>
      <c r="B61" t="s">
        <v>37</v>
      </c>
      <c r="C61" s="5" t="str">
        <f ca="1">IF(DIAL4CURRENT,"&gt;"&amp;B61,"")</f>
        <v/>
      </c>
    </row>
    <row r="62" spans="1:3" x14ac:dyDescent="0.25">
      <c r="A62" s="4"/>
      <c r="B62" t="s">
        <v>6</v>
      </c>
      <c r="C62" s="6" t="b">
        <f ca="1">IF(AND(DIAL4CURRENT,[2]!In=B61),TRUE,FALSE)</f>
        <v>0</v>
      </c>
    </row>
    <row r="63" spans="1:3" x14ac:dyDescent="0.25">
      <c r="A63" s="4" t="s">
        <v>36</v>
      </c>
      <c r="B63" t="s">
        <v>38</v>
      </c>
      <c r="C63" s="5" t="str">
        <f ca="1">IF(DIAL4CURRENT,"&gt;"&amp;B63,"")</f>
        <v/>
      </c>
    </row>
    <row r="64" spans="1:3" x14ac:dyDescent="0.25">
      <c r="B64" t="s">
        <v>6</v>
      </c>
      <c r="C64" s="6" t="b">
        <f ca="1">IF(AND(DIAL4CURRENT,[2]!In=B63),TRUE,FALSE)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Sheet1</vt:lpstr>
      <vt:lpstr>Sheet2</vt:lpstr>
      <vt:lpstr>Sheet3</vt:lpstr>
      <vt:lpstr>D1CHARNAME</vt:lpstr>
      <vt:lpstr>D1PROMPT</vt:lpstr>
      <vt:lpstr>D1TEXT</vt:lpstr>
      <vt:lpstr>D2CHARNAME</vt:lpstr>
      <vt:lpstr>D2PROMPT</vt:lpstr>
      <vt:lpstr>D2TEXT</vt:lpstr>
      <vt:lpstr>D3CHARNAME</vt:lpstr>
      <vt:lpstr>D3PROMPT</vt:lpstr>
      <vt:lpstr>D3TEXT</vt:lpstr>
      <vt:lpstr>D4CHARNAME</vt:lpstr>
      <vt:lpstr>D4PROMPT</vt:lpstr>
      <vt:lpstr>D4TEXT</vt:lpstr>
      <vt:lpstr>DIAL1ACTIVE</vt:lpstr>
      <vt:lpstr>DIAL1CURRENT</vt:lpstr>
      <vt:lpstr>DIAL2ACTIVE</vt:lpstr>
      <vt:lpstr>DIAL2CURRENT</vt:lpstr>
      <vt:lpstr>DIAL3ACTIVE</vt:lpstr>
      <vt:lpstr>DIAL3CURRENT</vt:lpstr>
      <vt:lpstr>DIAL4ACTIVE</vt:lpstr>
      <vt:lpstr>DIAL4CURRENT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Montview</dc:creator>
  <cp:lastModifiedBy>Montview</cp:lastModifiedBy>
  <dcterms:created xsi:type="dcterms:W3CDTF">2019-05-18T10:51:25Z</dcterms:created>
  <dcterms:modified xsi:type="dcterms:W3CDTF">2019-05-20T11:42:34Z</dcterms:modified>
</cp:coreProperties>
</file>