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6" windowWidth="24816" windowHeight="12384"/>
  </bookViews>
  <sheets>
    <sheet name="Sheet1" sheetId="1" r:id="rId1"/>
  </sheets>
  <calcPr calcId="114210" concurrentCalc="0"/>
</workbook>
</file>

<file path=xl/calcChain.xml><?xml version="1.0" encoding="utf-8"?>
<calcChain xmlns="http://schemas.openxmlformats.org/spreadsheetml/2006/main">
  <c r="B32" i="1"/>
  <c r="A36"/>
  <c r="B36"/>
  <c r="B37"/>
  <c r="E39"/>
  <c r="E42"/>
  <c r="B26"/>
  <c r="C24"/>
  <c r="D14"/>
  <c r="D9"/>
  <c r="D11"/>
  <c r="D12"/>
  <c r="D13"/>
  <c r="B7"/>
  <c r="B8"/>
  <c r="B9"/>
  <c r="B10"/>
  <c r="B11"/>
  <c r="B12"/>
  <c r="B13"/>
  <c r="D19"/>
  <c r="D16"/>
  <c r="D15"/>
  <c r="B14"/>
  <c r="A37"/>
  <c r="J39"/>
  <c r="D7"/>
  <c r="D8"/>
  <c r="D10"/>
  <c r="D17"/>
  <c r="D18"/>
  <c r="D20"/>
  <c r="D21"/>
  <c r="D22"/>
  <c r="D23"/>
  <c r="D6"/>
  <c r="B15"/>
  <c r="B16"/>
  <c r="B17"/>
  <c r="B18"/>
  <c r="B19"/>
  <c r="B20"/>
  <c r="B21"/>
  <c r="B22"/>
</calcChain>
</file>

<file path=xl/comments1.xml><?xml version="1.0" encoding="utf-8"?>
<comments xmlns="http://schemas.openxmlformats.org/spreadsheetml/2006/main">
  <authors>
    <author>Tom Wilson</author>
  </authors>
  <commentList>
    <comment ref="B5" authorId="0">
      <text>
        <r>
          <rPr>
            <sz val="10"/>
            <color indexed="81"/>
            <rFont val="Tahoma"/>
            <family val="2"/>
          </rPr>
          <t>This is the exact age at the upper end of each age group</t>
        </r>
      </text>
    </comment>
    <comment ref="D5" authorId="0">
      <text>
        <r>
          <rPr>
            <sz val="10"/>
            <color indexed="81"/>
            <rFont val="Tahoma"/>
            <family val="2"/>
          </rPr>
          <t>This column cumulates the number of persons by age group, starting with the youngest.</t>
        </r>
      </text>
    </comment>
  </commentList>
</comments>
</file>

<file path=xl/sharedStrings.xml><?xml version="1.0" encoding="utf-8"?>
<sst xmlns="http://schemas.openxmlformats.org/spreadsheetml/2006/main" count="45" uniqueCount="44">
  <si>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</si>
  <si>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</si>
  <si>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</si>
  <si>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</si>
  <si>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</si>
  <si>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</si>
  <si>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</si>
  <si>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</si>
  <si>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</si>
  <si>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</si>
  <si>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</si>
  <si>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</si>
  <si>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</si>
  <si>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</si>
  <si>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</si>
  <si>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</si>
  <si>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</si>
  <si>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</si>
  <si>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Persons</t>
  </si>
  <si>
    <t>Total</t>
  </si>
  <si>
    <t>Age</t>
  </si>
  <si>
    <t>Age group</t>
  </si>
  <si>
    <t xml:space="preserve"> years</t>
  </si>
  <si>
    <r>
      <t xml:space="preserve">See pages 49-51 of Diamond I and Jefferies J (2001) </t>
    </r>
    <r>
      <rPr>
        <i/>
        <sz val="10"/>
        <rFont val="Arial"/>
        <family val="2"/>
      </rPr>
      <t>Beginning Statistics: An Introduction for Social Scientists</t>
    </r>
    <r>
      <rPr>
        <sz val="10"/>
        <rFont val="Arial"/>
        <family val="2"/>
      </rPr>
      <t>. London: Sage.</t>
    </r>
  </si>
  <si>
    <t>Use 'Edit &gt; Paste Values' to paste your population numbers into the green cells.</t>
  </si>
  <si>
    <t>Max. age</t>
  </si>
  <si>
    <t>Cum. persons</t>
  </si>
  <si>
    <t>Tom Wilson</t>
  </si>
  <si>
    <t>The University of Queensland</t>
  </si>
  <si>
    <t xml:space="preserve">tom.wilson@uq.edu.au </t>
  </si>
  <si>
    <t>More information</t>
  </si>
  <si>
    <t>Median age:</t>
  </si>
  <si>
    <t>How median age is calculated</t>
  </si>
  <si>
    <t xml:space="preserve">The 'median age person' divides the population ordered by age exactly into half. </t>
  </si>
  <si>
    <t xml:space="preserve">This is the </t>
  </si>
  <si>
    <t>The Excel functions MATCH and OFFSET are used to determine between which exact ages the median age person can be found.</t>
  </si>
  <si>
    <t>age group.</t>
  </si>
  <si>
    <t>of the width of the age groups (5 years).</t>
  </si>
  <si>
    <t>The median age of the above population is therefore:</t>
  </si>
  <si>
    <t xml:space="preserve">  exact age at the lower bound of this age group + </t>
  </si>
  <si>
    <t>The median age person is therefore positioned at</t>
  </si>
  <si>
    <t>th person in the cumulative distribution in column D.</t>
  </si>
  <si>
    <t>of the values above the lower exact age in the</t>
  </si>
  <si>
    <t>Median age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</si>
</sst>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"/>
    <numFmt numFmtId="166" formatCode="0.0%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name val="Wingdings"/>
      <charset val="2"/>
    </font>
    <font>
      <sz val="10"/>
      <name val="Arial"/>
      <family val="2"/>
    </font>
    <font>
      <i/>
      <sz val="10"/>
      <name val="Arial"/>
      <family val="2"/>
    </font>
    <font>
      <sz val="10"/>
      <color indexed="81"/>
      <name val="Tahoma"/>
      <family val="2"/>
    </font>
    <font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5" fillId="0" borderId="0" xfId="0" applyFont="1"/>
    <xf numFmtId="0" fontId="6" fillId="0" borderId="0" xfId="0" applyFont="1"/>
    <xf numFmtId="3" fontId="0" fillId="2" borderId="1" xfId="0" applyNumberFormat="1" applyFill="1" applyBorder="1"/>
    <xf numFmtId="3" fontId="0" fillId="0" borderId="0" xfId="0" applyNumberFormat="1"/>
    <xf numFmtId="165" fontId="0" fillId="0" borderId="0" xfId="0" applyNumberFormat="1"/>
    <xf numFmtId="0" fontId="2" fillId="0" borderId="0" xfId="0" applyFont="1" applyAlignment="1"/>
    <xf numFmtId="0" fontId="6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5" fontId="6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166" fontId="9" fillId="0" borderId="0" xfId="1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1" zoomScale="110" workbookViewId="0">
      <selection activeCell="B26" sqref="B26"/>
    </sheetView>
  </sheetViews>
  <sheetFormatPr defaultRowHeight="13.2"/>
  <cols>
    <col min="1" max="1" width="11.109375" customWidth="1"/>
    <col min="2" max="2" width="9.5546875" customWidth="1"/>
    <col min="3" max="3" width="10.44140625" customWidth="1"/>
    <col min="4" max="4" width="11.109375" customWidth="1"/>
    <col min="5" max="5" width="9" customWidth="1"/>
    <col min="6" max="8" width="11.109375" customWidth="1"/>
    <col min="9" max="9" width="5.6640625" customWidth="1"/>
    <col min="10" max="10" width="7.6640625" customWidth="1"/>
    <col min="11" max="12" width="11.109375" customWidth="1"/>
  </cols>
  <sheetData>
    <row r="1" spans="1:8" ht="21">
      <c r="A1" s="2" t="s">
        <v>43</v>
      </c>
    </row>
    <row r="2" spans="1:8" s="8" customFormat="1">
      <c r="A2" s="1"/>
    </row>
    <row r="3" spans="1:8">
      <c r="A3" s="8" t="s">
        <v>24</v>
      </c>
      <c r="G3" s="7"/>
    </row>
    <row r="5" spans="1:8">
      <c r="A5" s="1" t="s">
        <v>21</v>
      </c>
      <c r="B5" s="12" t="s">
        <v>25</v>
      </c>
      <c r="C5" s="15" t="s">
        <v>18</v>
      </c>
      <c r="D5" s="4" t="s">
        <v>26</v>
      </c>
      <c r="F5" s="8"/>
    </row>
    <row r="6" spans="1:8">
      <c r="A6" s="8" t="s">
        <v>0</v>
      </c>
      <c r="B6" s="5">
        <v>5</v>
      </c>
      <c r="C6" s="9">
        <v>1800</v>
      </c>
      <c r="D6" s="10">
        <f>SUM(C$6:C6)</f>
        <v>1800</v>
      </c>
    </row>
    <row r="7" spans="1:8">
      <c r="A7" s="8" t="s">
        <v>1</v>
      </c>
      <c r="B7" s="5">
        <f>B6+5</f>
        <v>10</v>
      </c>
      <c r="C7" s="9">
        <v>2000</v>
      </c>
      <c r="D7" s="10">
        <f>SUM(C$6:C7)</f>
        <v>3800</v>
      </c>
    </row>
    <row r="8" spans="1:8">
      <c r="A8" s="8" t="s">
        <v>2</v>
      </c>
      <c r="B8" s="5">
        <f t="shared" ref="B8:B22" si="0">B7+5</f>
        <v>15</v>
      </c>
      <c r="C8" s="9">
        <v>1500</v>
      </c>
      <c r="D8" s="10">
        <f>SUM(C$6:C8)</f>
        <v>5300</v>
      </c>
      <c r="F8" s="8"/>
    </row>
    <row r="9" spans="1:8">
      <c r="A9" s="8" t="s">
        <v>3</v>
      </c>
      <c r="B9" s="5">
        <f t="shared" si="0"/>
        <v>20</v>
      </c>
      <c r="C9" s="9">
        <v>2100</v>
      </c>
      <c r="D9" s="10">
        <f>SUM(C$6:C9)</f>
        <v>7400</v>
      </c>
    </row>
    <row r="10" spans="1:8">
      <c r="A10" s="8" t="s">
        <v>4</v>
      </c>
      <c r="B10" s="5">
        <f t="shared" si="0"/>
        <v>25</v>
      </c>
      <c r="C10" s="9">
        <v>1400</v>
      </c>
      <c r="D10" s="10">
        <f>SUM(C$6:C10)</f>
        <v>8800</v>
      </c>
    </row>
    <row r="11" spans="1:8">
      <c r="A11" s="8" t="s">
        <v>5</v>
      </c>
      <c r="B11" s="5">
        <f t="shared" si="0"/>
        <v>30</v>
      </c>
      <c r="C11" s="9">
        <v>1100</v>
      </c>
      <c r="D11" s="10">
        <f>SUM(C$6:C11)</f>
        <v>9900</v>
      </c>
    </row>
    <row r="12" spans="1:8">
      <c r="A12" s="8" t="s">
        <v>6</v>
      </c>
      <c r="B12" s="5">
        <f t="shared" si="0"/>
        <v>35</v>
      </c>
      <c r="C12" s="9">
        <v>1500</v>
      </c>
      <c r="D12" s="10">
        <f>SUM(C$6:C12)</f>
        <v>11400</v>
      </c>
      <c r="H12" s="10"/>
    </row>
    <row r="13" spans="1:8">
      <c r="A13" s="8" t="s">
        <v>7</v>
      </c>
      <c r="B13" s="5">
        <f t="shared" si="0"/>
        <v>40</v>
      </c>
      <c r="C13" s="9">
        <v>2000</v>
      </c>
      <c r="D13" s="10">
        <f>SUM(C$6:C13)</f>
        <v>13400</v>
      </c>
      <c r="G13" s="3"/>
    </row>
    <row r="14" spans="1:8">
      <c r="A14" s="8" t="s">
        <v>8</v>
      </c>
      <c r="B14" s="5">
        <f t="shared" si="0"/>
        <v>45</v>
      </c>
      <c r="C14" s="9">
        <v>2200</v>
      </c>
      <c r="D14" s="10">
        <f>SUM(C$6:C14)</f>
        <v>15600</v>
      </c>
      <c r="H14" s="10"/>
    </row>
    <row r="15" spans="1:8">
      <c r="A15" s="8" t="s">
        <v>9</v>
      </c>
      <c r="B15" s="5">
        <f t="shared" si="0"/>
        <v>50</v>
      </c>
      <c r="C15" s="9">
        <v>2600</v>
      </c>
      <c r="D15" s="10">
        <f>SUM(C$6:C15)</f>
        <v>18200</v>
      </c>
      <c r="G15" s="13"/>
    </row>
    <row r="16" spans="1:8">
      <c r="A16" s="8" t="s">
        <v>10</v>
      </c>
      <c r="B16" s="5">
        <f t="shared" si="0"/>
        <v>55</v>
      </c>
      <c r="C16" s="9">
        <v>2600</v>
      </c>
      <c r="D16" s="10">
        <f>SUM(C$6:C16)</f>
        <v>20800</v>
      </c>
      <c r="H16" s="10"/>
    </row>
    <row r="17" spans="1:4">
      <c r="A17" s="8" t="s">
        <v>11</v>
      </c>
      <c r="B17" s="5">
        <f t="shared" si="0"/>
        <v>60</v>
      </c>
      <c r="C17" s="9">
        <v>2500</v>
      </c>
      <c r="D17" s="10">
        <f>SUM(C$6:C17)</f>
        <v>23300</v>
      </c>
    </row>
    <row r="18" spans="1:4">
      <c r="A18" s="8" t="s">
        <v>12</v>
      </c>
      <c r="B18" s="5">
        <f t="shared" si="0"/>
        <v>65</v>
      </c>
      <c r="C18" s="9">
        <v>2300</v>
      </c>
      <c r="D18" s="10">
        <f>SUM(C$6:C18)</f>
        <v>25600</v>
      </c>
    </row>
    <row r="19" spans="1:4">
      <c r="A19" s="8" t="s">
        <v>13</v>
      </c>
      <c r="B19" s="5">
        <f t="shared" si="0"/>
        <v>70</v>
      </c>
      <c r="C19" s="9">
        <v>1900</v>
      </c>
      <c r="D19" s="10">
        <f>SUM(C$6:C19)</f>
        <v>27500</v>
      </c>
    </row>
    <row r="20" spans="1:4">
      <c r="A20" s="8" t="s">
        <v>14</v>
      </c>
      <c r="B20" s="5">
        <f t="shared" si="0"/>
        <v>75</v>
      </c>
      <c r="C20" s="9">
        <v>1400</v>
      </c>
      <c r="D20" s="10">
        <f>SUM(C$6:C20)</f>
        <v>28900</v>
      </c>
    </row>
    <row r="21" spans="1:4">
      <c r="A21" s="8" t="s">
        <v>15</v>
      </c>
      <c r="B21" s="5">
        <f t="shared" si="0"/>
        <v>80</v>
      </c>
      <c r="C21" s="9">
        <v>1100</v>
      </c>
      <c r="D21" s="10">
        <f>SUM(C$6:C21)</f>
        <v>30000</v>
      </c>
    </row>
    <row r="22" spans="1:4">
      <c r="A22" s="8" t="s">
        <v>16</v>
      </c>
      <c r="B22" s="5">
        <f t="shared" si="0"/>
        <v>85</v>
      </c>
      <c r="C22" s="9">
        <v>800</v>
      </c>
      <c r="D22" s="10">
        <f>SUM(C$6:C22)</f>
        <v>30800</v>
      </c>
    </row>
    <row r="23" spans="1:4">
      <c r="A23" s="8" t="s">
        <v>17</v>
      </c>
      <c r="B23" s="5"/>
      <c r="C23" s="9">
        <v>600</v>
      </c>
      <c r="D23" s="10">
        <f>SUM(C$6:C23)</f>
        <v>31400</v>
      </c>
    </row>
    <row r="24" spans="1:4">
      <c r="A24" s="17" t="s">
        <v>19</v>
      </c>
      <c r="C24" s="10">
        <f>SUM(C6:C23)</f>
        <v>31400</v>
      </c>
      <c r="D24" s="10"/>
    </row>
    <row r="26" spans="1:4">
      <c r="A26" s="17" t="s">
        <v>31</v>
      </c>
      <c r="B26" s="14">
        <f ca="1">A36+(5*E42)</f>
        <v>45.192307692307693</v>
      </c>
      <c r="C26" s="8" t="s">
        <v>22</v>
      </c>
    </row>
    <row r="29" spans="1:4">
      <c r="A29" s="1" t="s">
        <v>32</v>
      </c>
    </row>
    <row r="30" spans="1:4" ht="6.75" customHeight="1">
      <c r="A30" s="1"/>
    </row>
    <row r="31" spans="1:4">
      <c r="A31" s="8" t="s">
        <v>33</v>
      </c>
      <c r="D31" s="8"/>
    </row>
    <row r="32" spans="1:4">
      <c r="A32" s="8" t="s">
        <v>34</v>
      </c>
      <c r="B32" s="20">
        <f>C24/2</f>
        <v>15700</v>
      </c>
      <c r="C32" s="25" t="s">
        <v>41</v>
      </c>
    </row>
    <row r="33" spans="1:11" ht="6.75" customHeight="1">
      <c r="A33" s="1"/>
    </row>
    <row r="34" spans="1:11">
      <c r="A34" s="8" t="s">
        <v>35</v>
      </c>
    </row>
    <row r="35" spans="1:11">
      <c r="A35" s="5" t="s">
        <v>20</v>
      </c>
      <c r="B35" s="8" t="s">
        <v>26</v>
      </c>
    </row>
    <row r="36" spans="1:11">
      <c r="A36" s="21">
        <f ca="1">OFFSET(B5,MATCH(B32,D6:D23),0)</f>
        <v>45</v>
      </c>
      <c r="B36" s="22">
        <f ca="1">OFFSET(D5,MATCH(B32,D6:D23),0)</f>
        <v>15600</v>
      </c>
    </row>
    <row r="37" spans="1:11">
      <c r="A37" s="21">
        <f ca="1">OFFSET(B5,MATCH(B32,D6:D23)+1,0)</f>
        <v>50</v>
      </c>
      <c r="B37" s="22">
        <f ca="1">OFFSET(D5,MATCH(B32,D6:D23)+1,0)</f>
        <v>18200</v>
      </c>
    </row>
    <row r="38" spans="1:11" ht="6.75" customHeight="1">
      <c r="A38" s="5"/>
      <c r="B38" s="16"/>
    </row>
    <row r="39" spans="1:11">
      <c r="A39" s="17" t="s">
        <v>40</v>
      </c>
      <c r="B39" s="10"/>
      <c r="E39" s="23">
        <f ca="1">(B32-B36)/(B37-B36)</f>
        <v>3.8461538461538464E-2</v>
      </c>
      <c r="F39" s="25" t="s">
        <v>42</v>
      </c>
      <c r="J39" s="21" t="str">
        <f ca="1">CONCATENATE(A36,"-",A37-1)</f>
        <v>45-49</v>
      </c>
      <c r="K39" s="8" t="s">
        <v>36</v>
      </c>
    </row>
    <row r="40" spans="1:11" ht="6.75" customHeight="1">
      <c r="A40" s="17"/>
      <c r="C40" s="19"/>
      <c r="D40" s="8"/>
    </row>
    <row r="41" spans="1:11">
      <c r="A41" s="17" t="s">
        <v>38</v>
      </c>
      <c r="B41" s="10"/>
      <c r="C41" s="11"/>
      <c r="D41" s="8"/>
    </row>
    <row r="42" spans="1:11">
      <c r="A42" s="17" t="s">
        <v>39</v>
      </c>
      <c r="B42" s="10"/>
      <c r="C42" s="11"/>
      <c r="D42" s="8"/>
      <c r="E42" s="24">
        <f ca="1">E39</f>
        <v>3.8461538461538464E-2</v>
      </c>
      <c r="F42" s="8" t="s">
        <v>37</v>
      </c>
    </row>
    <row r="43" spans="1:11">
      <c r="A43" s="17"/>
      <c r="B43" s="10"/>
      <c r="C43" s="11"/>
      <c r="D43" s="8"/>
      <c r="F43" s="18"/>
    </row>
    <row r="45" spans="1:11">
      <c r="A45" s="1" t="s">
        <v>30</v>
      </c>
    </row>
    <row r="46" spans="1:11">
      <c r="A46" t="s">
        <v>23</v>
      </c>
    </row>
    <row r="47" spans="1:11">
      <c r="J47" s="6"/>
    </row>
    <row r="48" spans="1:11">
      <c r="A48" s="8" t="s">
        <v>27</v>
      </c>
    </row>
    <row r="49" spans="1:1">
      <c r="A49" s="8" t="s">
        <v>28</v>
      </c>
    </row>
    <row r="50" spans="1:1">
      <c r="A50" s="8" t="s">
        <v>29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Wilson</dc:creator>
  <cp:lastModifiedBy>EHunsinger</cp:lastModifiedBy>
  <dcterms:created xsi:type="dcterms:W3CDTF">2009-05-20T01:32:32Z</dcterms:created>
  <dcterms:modified xsi:type="dcterms:W3CDTF">2011-03-08T01:22:50Z</dcterms:modified>
</cp:coreProperties>
</file>