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I_X\Desktop\"/>
    </mc:Choice>
  </mc:AlternateContent>
  <bookViews>
    <workbookView xWindow="240" yWindow="60" windowWidth="20115" windowHeight="8010" activeTab="4"/>
  </bookViews>
  <sheets>
    <sheet name="100L" sheetId="1" r:id="rId1"/>
    <sheet name="200 L" sheetId="2" r:id="rId2"/>
    <sheet name="300 L" sheetId="3" r:id="rId3"/>
    <sheet name="400 L" sheetId="4" r:id="rId4"/>
    <sheet name="500 L" sheetId="5" r:id="rId5"/>
  </sheets>
  <calcPr calcId="152511"/>
</workbook>
</file>

<file path=xl/calcChain.xml><?xml version="1.0" encoding="utf-8"?>
<calcChain xmlns="http://schemas.openxmlformats.org/spreadsheetml/2006/main">
  <c r="E10" i="3" l="1"/>
  <c r="F10" i="3"/>
  <c r="M19" i="3"/>
  <c r="E9" i="3"/>
  <c r="F9" i="3"/>
  <c r="E10" i="2" l="1"/>
  <c r="C13" i="4" l="1"/>
  <c r="E22" i="3" l="1"/>
  <c r="F22" i="3" s="1"/>
  <c r="E18" i="5" l="1"/>
  <c r="F18" i="5" s="1"/>
  <c r="E12" i="4"/>
  <c r="F12" i="4" s="1"/>
  <c r="E5" i="5" l="1"/>
  <c r="F5" i="5" s="1"/>
  <c r="E6" i="5"/>
  <c r="F6" i="5" s="1"/>
  <c r="E7" i="5"/>
  <c r="F7" i="5" s="1"/>
  <c r="E8" i="5"/>
  <c r="F8" i="5" s="1"/>
  <c r="E9" i="5"/>
  <c r="F9" i="5" s="1"/>
  <c r="E10" i="5"/>
  <c r="F10" i="5" s="1"/>
  <c r="E13" i="5"/>
  <c r="F13" i="5" s="1"/>
  <c r="E14" i="5"/>
  <c r="F14" i="5" s="1"/>
  <c r="E15" i="5"/>
  <c r="F15" i="5" s="1"/>
  <c r="E16" i="5"/>
  <c r="F16" i="5" s="1"/>
  <c r="E17" i="5"/>
  <c r="F17" i="5" s="1"/>
  <c r="E19" i="5"/>
  <c r="F19" i="5" s="1"/>
  <c r="E4" i="5"/>
  <c r="F4" i="5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4" i="4"/>
  <c r="F4" i="4" s="1"/>
  <c r="E5" i="3"/>
  <c r="F5" i="3" s="1"/>
  <c r="E6" i="3"/>
  <c r="F6" i="3" s="1"/>
  <c r="E7" i="3"/>
  <c r="F7" i="3" s="1"/>
  <c r="E8" i="3"/>
  <c r="F8" i="3" s="1"/>
  <c r="E11" i="3"/>
  <c r="F11" i="3" s="1"/>
  <c r="E12" i="3"/>
  <c r="F12" i="3" s="1"/>
  <c r="E13" i="3"/>
  <c r="F13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4" i="3"/>
  <c r="F4" i="3" s="1"/>
  <c r="E14" i="2"/>
  <c r="E15" i="2"/>
  <c r="E16" i="2"/>
  <c r="E17" i="2"/>
  <c r="E18" i="2"/>
  <c r="E19" i="2"/>
  <c r="E20" i="2"/>
  <c r="E21" i="2"/>
  <c r="E4" i="2"/>
  <c r="E5" i="2"/>
  <c r="E6" i="2"/>
  <c r="E7" i="2"/>
  <c r="E8" i="2"/>
  <c r="E9" i="2"/>
  <c r="E11" i="2"/>
  <c r="E3" i="2"/>
  <c r="E5" i="1"/>
  <c r="E6" i="1"/>
  <c r="E7" i="1"/>
  <c r="E8" i="1"/>
  <c r="E9" i="1"/>
  <c r="E10" i="1"/>
  <c r="E11" i="1"/>
  <c r="E15" i="1"/>
  <c r="E16" i="1"/>
  <c r="E17" i="1"/>
  <c r="E18" i="1"/>
  <c r="E19" i="1"/>
  <c r="E20" i="1"/>
  <c r="E21" i="1"/>
  <c r="E22" i="1"/>
  <c r="E23" i="1"/>
  <c r="E4" i="1"/>
  <c r="F4" i="1" s="1"/>
  <c r="C20" i="5"/>
  <c r="C24" i="1"/>
  <c r="C22" i="2"/>
  <c r="C23" i="3"/>
  <c r="G16" i="4" l="1"/>
  <c r="G17" i="4" s="1"/>
  <c r="G26" i="3"/>
  <c r="G27" i="3" s="1"/>
  <c r="G23" i="5"/>
  <c r="G24" i="5" s="1"/>
  <c r="F11" i="2"/>
  <c r="F21" i="2" l="1"/>
  <c r="F20" i="2"/>
  <c r="F19" i="2"/>
  <c r="F18" i="2"/>
  <c r="F17" i="2"/>
  <c r="F16" i="2"/>
  <c r="F15" i="2"/>
  <c r="F14" i="2"/>
  <c r="F10" i="2"/>
  <c r="F9" i="2"/>
  <c r="F8" i="2"/>
  <c r="F7" i="2"/>
  <c r="F6" i="2"/>
  <c r="F5" i="2"/>
  <c r="F4" i="2"/>
  <c r="F3" i="2"/>
  <c r="F16" i="1"/>
  <c r="F17" i="1"/>
  <c r="F18" i="1"/>
  <c r="F19" i="1"/>
  <c r="F20" i="1"/>
  <c r="F21" i="1"/>
  <c r="F22" i="1"/>
  <c r="F23" i="1"/>
  <c r="F15" i="1"/>
  <c r="F5" i="1"/>
  <c r="F6" i="1"/>
  <c r="F7" i="1"/>
  <c r="F8" i="1"/>
  <c r="F9" i="1"/>
  <c r="F10" i="1"/>
  <c r="F11" i="1"/>
  <c r="G25" i="2" l="1"/>
  <c r="G26" i="2" s="1"/>
  <c r="G26" i="1"/>
  <c r="G27" i="1" s="1"/>
  <c r="J23" i="5" l="1"/>
  <c r="C26" i="5" s="1"/>
</calcChain>
</file>

<file path=xl/sharedStrings.xml><?xml version="1.0" encoding="utf-8"?>
<sst xmlns="http://schemas.openxmlformats.org/spreadsheetml/2006/main" count="197" uniqueCount="91">
  <si>
    <t>GST 111</t>
  </si>
  <si>
    <t>GST 112</t>
  </si>
  <si>
    <t>MTH 110</t>
  </si>
  <si>
    <t>MTH 112</t>
  </si>
  <si>
    <t>CHM 111</t>
  </si>
  <si>
    <t>CHM 113</t>
  </si>
  <si>
    <t>PHY 111</t>
  </si>
  <si>
    <t>PHY 113</t>
  </si>
  <si>
    <t>GST 121</t>
  </si>
  <si>
    <t>GST 122</t>
  </si>
  <si>
    <t>GST 123</t>
  </si>
  <si>
    <t>CHM 122</t>
  </si>
  <si>
    <t>CHM 124</t>
  </si>
  <si>
    <t>PHY 124</t>
  </si>
  <si>
    <t>PHY 109</t>
  </si>
  <si>
    <t>MTH 123</t>
  </si>
  <si>
    <t>MTH 125</t>
  </si>
  <si>
    <t>GPA =</t>
  </si>
  <si>
    <t>WGPA =</t>
  </si>
  <si>
    <t>EMA281</t>
  </si>
  <si>
    <t>ECP281</t>
  </si>
  <si>
    <t>MEE211</t>
  </si>
  <si>
    <t>CVE211</t>
  </si>
  <si>
    <t>PRE211</t>
  </si>
  <si>
    <t>EEE211</t>
  </si>
  <si>
    <t>ELA201</t>
  </si>
  <si>
    <t>ENS211</t>
  </si>
  <si>
    <t>CHE222</t>
  </si>
  <si>
    <t>ELA202</t>
  </si>
  <si>
    <t>EMA282</t>
  </si>
  <si>
    <t>MEE212</t>
  </si>
  <si>
    <t>MEE222</t>
  </si>
  <si>
    <t>PRE212</t>
  </si>
  <si>
    <t>CPE272</t>
  </si>
  <si>
    <t>EEE212</t>
  </si>
  <si>
    <t>MEE221</t>
  </si>
  <si>
    <t>EMA381</t>
  </si>
  <si>
    <t>TOTAL</t>
  </si>
  <si>
    <t>CED300</t>
  </si>
  <si>
    <t>PRE 571</t>
  </si>
  <si>
    <t>PRE572</t>
  </si>
  <si>
    <t>COURSE</t>
  </si>
  <si>
    <t>CREDIT</t>
  </si>
  <si>
    <t>POINT</t>
  </si>
  <si>
    <t>WEIGHT</t>
  </si>
  <si>
    <r>
      <t xml:space="preserve">GRADE </t>
    </r>
    <r>
      <rPr>
        <b/>
        <sz val="8"/>
        <color theme="1"/>
        <rFont val="Calibri"/>
        <family val="2"/>
        <scheme val="minor"/>
      </rPr>
      <t xml:space="preserve">(ENTER LETTER HERE </t>
    </r>
    <r>
      <rPr>
        <b/>
        <sz val="9"/>
        <color theme="1"/>
        <rFont val="Calibri"/>
        <family val="2"/>
      </rPr>
      <t>↓</t>
    </r>
    <r>
      <rPr>
        <b/>
        <sz val="8"/>
        <color theme="1"/>
        <rFont val="Calibri"/>
        <family val="2"/>
        <scheme val="minor"/>
      </rPr>
      <t>)</t>
    </r>
  </si>
  <si>
    <t>CLASS OF DEGREE=</t>
  </si>
  <si>
    <t>FCGPA=</t>
  </si>
  <si>
    <t>POWERED BY ISITEC</t>
  </si>
  <si>
    <t>D</t>
  </si>
  <si>
    <t>CPE301</t>
  </si>
  <si>
    <t>CPE457</t>
  </si>
  <si>
    <t>CPE475</t>
  </si>
  <si>
    <t>CPE481</t>
  </si>
  <si>
    <t>CPE553</t>
  </si>
  <si>
    <t>CPE575</t>
  </si>
  <si>
    <t>CPE501</t>
  </si>
  <si>
    <t>CPE571</t>
  </si>
  <si>
    <t>CPE556</t>
  </si>
  <si>
    <t>CPE522</t>
  </si>
  <si>
    <t>CPE512</t>
  </si>
  <si>
    <t>B</t>
  </si>
  <si>
    <t>C</t>
  </si>
  <si>
    <t>A</t>
  </si>
  <si>
    <t>E</t>
  </si>
  <si>
    <t>MEE351</t>
  </si>
  <si>
    <t>MEE361</t>
  </si>
  <si>
    <t>EEE375</t>
  </si>
  <si>
    <t>EEE371</t>
  </si>
  <si>
    <t>EEE311</t>
  </si>
  <si>
    <t>EEE313</t>
  </si>
  <si>
    <t>EMA382</t>
  </si>
  <si>
    <t>EEE312</t>
  </si>
  <si>
    <t>EEE376</t>
  </si>
  <si>
    <t>EEE372</t>
  </si>
  <si>
    <t>EEE314</t>
  </si>
  <si>
    <t>EEE316</t>
  </si>
  <si>
    <t>EEE332</t>
  </si>
  <si>
    <t>ELA302</t>
  </si>
  <si>
    <t>EEE331</t>
  </si>
  <si>
    <t>PRE311</t>
  </si>
  <si>
    <t>ELA401</t>
  </si>
  <si>
    <t>EEE451</t>
  </si>
  <si>
    <t>EEE471</t>
  </si>
  <si>
    <t>EEE473</t>
  </si>
  <si>
    <t>EEE453</t>
  </si>
  <si>
    <t>EEE591</t>
  </si>
  <si>
    <t>EEE573</t>
  </si>
  <si>
    <t>CPE502</t>
  </si>
  <si>
    <t>CPE574</t>
  </si>
  <si>
    <t>CPE534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</si>
</sst>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1"/>
      <color theme="0"/>
      <name val="Cambria"/>
      <family val="1"/>
      <scheme val="maj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12"/>
      <color theme="0"/>
      <name val="Cambria"/>
      <family val="1"/>
      <scheme val="major"/>
    </font>
    <font>
      <i/>
      <sz val="11"/>
      <color theme="1"/>
      <name val="Aharoni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5" xfId="0" applyFont="1" applyBorder="1"/>
    <xf numFmtId="0" fontId="1" fillId="0" borderId="0" xfId="0" applyFont="1"/>
    <xf numFmtId="0" fontId="2" fillId="0" borderId="5" xfId="0" applyFont="1" applyBorder="1"/>
    <xf numFmtId="0" fontId="2" fillId="0" borderId="0" xfId="0" applyFont="1" applyBorder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5" xfId="0" applyFont="1" applyBorder="1"/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5" fillId="2" borderId="5" xfId="0" applyFont="1" applyFill="1" applyBorder="1"/>
    <xf numFmtId="0" fontId="5" fillId="2" borderId="6" xfId="0" applyFont="1" applyFill="1" applyBorder="1" applyAlignment="1">
      <alignment vertical="center" wrapText="1"/>
    </xf>
    <xf numFmtId="0" fontId="8" fillId="2" borderId="5" xfId="0" applyFont="1" applyFill="1" applyBorder="1"/>
    <xf numFmtId="0" fontId="2" fillId="0" borderId="5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4" fillId="0" borderId="0" xfId="0" applyFont="1" applyBorder="1"/>
    <xf numFmtId="0" fontId="9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114299</xdr:colOff>
      <xdr:row>6</xdr:row>
      <xdr:rowOff>38099</xdr:rowOff>
    </xdr:from>
    <xdr:to>
      <xdr:col>12</xdr:col>
      <xdr:colOff>180974</xdr:colOff>
      <xdr:row>11</xdr:row>
      <xdr:rowOff>142874</xdr:rowOff>
    </xdr:to>
    <xdr:sp macro="" textlink="">
      <xdr:nvSpPr>
        <xdr:cNvPr id="4" name="TextBox 3"/>
        <xdr:cNvSpPr txBox="1"/>
      </xdr:nvSpPr>
      <xdr:spPr>
        <a:xfrm>
          <a:off x="4619624" y="1162049"/>
          <a:ext cx="3114675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NOTE: </a:t>
          </a:r>
        </a:p>
        <a:p>
          <a:r>
            <a:rPr lang="en-GB" sz="1100" b="1"/>
            <a:t>1. ENTER GRADES IN LETTERS ( </a:t>
          </a:r>
          <a:r>
            <a:rPr lang="en-GB" sz="1100" b="1" u="sng"/>
            <a:t>CAPITAL ALPHABETS ONLY)</a:t>
          </a:r>
        </a:p>
        <a:p>
          <a:r>
            <a:rPr lang="en-GB" sz="1100" b="1"/>
            <a:t>2. ALL ABS AND NR SHOULD BE ENTERED AS F LETTER GRADE.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12</xdr:col>
      <xdr:colOff>66675</xdr:colOff>
      <xdr:row>10</xdr:row>
      <xdr:rowOff>104775</xdr:rowOff>
    </xdr:to>
    <xdr:sp macro="" textlink="">
      <xdr:nvSpPr>
        <xdr:cNvPr id="5" name="TextBox 4"/>
        <xdr:cNvSpPr txBox="1"/>
      </xdr:nvSpPr>
      <xdr:spPr>
        <a:xfrm>
          <a:off x="4505325" y="942975"/>
          <a:ext cx="3114675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NOTE: </a:t>
          </a:r>
        </a:p>
        <a:p>
          <a:r>
            <a:rPr lang="en-GB" sz="1100" b="1"/>
            <a:t>1. ENTER GRADES IN LETTERS ( </a:t>
          </a:r>
          <a:r>
            <a:rPr lang="en-GB" sz="1100" b="1" u="sng"/>
            <a:t>CAPITAL ALPHABETS ONLY)</a:t>
          </a:r>
        </a:p>
        <a:p>
          <a:r>
            <a:rPr lang="en-GB" sz="1100" b="1"/>
            <a:t>2. ALL ABS AND NR SHOULD BE ENTERED AS F LETTER GRADE.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5</xdr:row>
      <xdr:rowOff>171450</xdr:rowOff>
    </xdr:from>
    <xdr:to>
      <xdr:col>12</xdr:col>
      <xdr:colOff>76200</xdr:colOff>
      <xdr:row>13</xdr:row>
      <xdr:rowOff>28575</xdr:rowOff>
    </xdr:to>
    <xdr:sp macro="" textlink="">
      <xdr:nvSpPr>
        <xdr:cNvPr id="3" name="TextBox 2"/>
        <xdr:cNvSpPr txBox="1"/>
      </xdr:nvSpPr>
      <xdr:spPr>
        <a:xfrm>
          <a:off x="4352925" y="1143000"/>
          <a:ext cx="3114675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NOTE: </a:t>
          </a:r>
        </a:p>
        <a:p>
          <a:r>
            <a:rPr lang="en-GB" sz="1100" b="1"/>
            <a:t>1. ENTER GRADES IN LETTERS ( </a:t>
          </a:r>
          <a:r>
            <a:rPr lang="en-GB" sz="1100" b="1" u="sng"/>
            <a:t>CAPITAL ALPHABETS ONLY)</a:t>
          </a:r>
        </a:p>
        <a:p>
          <a:r>
            <a:rPr lang="en-GB" sz="1100" b="1"/>
            <a:t>2. ALL ABS AND NR SHOULD BE ENTERED AS F LETTER GRADE.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12</xdr:col>
      <xdr:colOff>66675</xdr:colOff>
      <xdr:row>8</xdr:row>
      <xdr:rowOff>57150</xdr:rowOff>
    </xdr:to>
    <xdr:sp macro="" textlink="">
      <xdr:nvSpPr>
        <xdr:cNvPr id="5" name="TextBox 4"/>
        <xdr:cNvSpPr txBox="1"/>
      </xdr:nvSpPr>
      <xdr:spPr>
        <a:xfrm>
          <a:off x="4343400" y="581025"/>
          <a:ext cx="3114675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NOTE: </a:t>
          </a:r>
        </a:p>
        <a:p>
          <a:r>
            <a:rPr lang="en-GB" sz="1100" b="1"/>
            <a:t>1. ENTER GRADES IN LETTERS ( </a:t>
          </a:r>
          <a:r>
            <a:rPr lang="en-GB" sz="1100" b="1" u="sng"/>
            <a:t>CAPITAL ALPHABETS ONLY)</a:t>
          </a:r>
        </a:p>
        <a:p>
          <a:r>
            <a:rPr lang="en-GB" sz="1100" b="1"/>
            <a:t>2. ALL ABS AND NR SHOULD BE ENTERED AS F LETTER GRADE.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13</xdr:col>
      <xdr:colOff>66675</xdr:colOff>
      <xdr:row>9</xdr:row>
      <xdr:rowOff>57150</xdr:rowOff>
    </xdr:to>
    <xdr:sp macro="" textlink="">
      <xdr:nvSpPr>
        <xdr:cNvPr id="5" name="TextBox 4"/>
        <xdr:cNvSpPr txBox="1"/>
      </xdr:nvSpPr>
      <xdr:spPr>
        <a:xfrm>
          <a:off x="4867275" y="771525"/>
          <a:ext cx="3114675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NOTE: </a:t>
          </a:r>
        </a:p>
        <a:p>
          <a:r>
            <a:rPr lang="en-GB" sz="1100" b="1"/>
            <a:t>1. ENTER GRADES IN LETTERS ( </a:t>
          </a:r>
          <a:r>
            <a:rPr lang="en-GB" sz="1100" b="1" u="sng"/>
            <a:t>CAPITAL ALPHABETS ONLY)</a:t>
          </a:r>
        </a:p>
        <a:p>
          <a:r>
            <a:rPr lang="en-GB" sz="1100" b="1"/>
            <a:t>2. ALL ABS AND NR SHOULD BE ENTERED AS F LETTER GRADE.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O80"/>
  <sheetViews>
    <sheetView view="pageLayout" zoomScale="75" zoomScaleNormal="82" zoomScalePageLayoutView="75" workbookViewId="0">
      <selection activeCell="L15" sqref="L15"/>
    </sheetView>
  </sheetViews>
  <sheetFormatPr defaultRowHeight="14.25" x14ac:dyDescent="0.2"/>
  <cols>
    <col min="1" max="1" width="9.140625" style="6"/>
    <col min="2" max="2" width="12.7109375" style="6" customWidth="1"/>
    <col min="3" max="3" width="12.42578125" style="6" customWidth="1"/>
    <col min="4" max="16384" width="9.140625" style="6"/>
  </cols>
  <sheetData>
    <row r="3" spans="2:11" ht="51" thickBot="1" x14ac:dyDescent="0.3">
      <c r="B3" s="1" t="s">
        <v>41</v>
      </c>
      <c r="C3" s="1" t="s">
        <v>42</v>
      </c>
      <c r="D3" s="16" t="s">
        <v>45</v>
      </c>
      <c r="E3" s="1" t="s">
        <v>43</v>
      </c>
      <c r="F3" s="1" t="s">
        <v>44</v>
      </c>
      <c r="I3" s="23" t="s">
        <v>48</v>
      </c>
      <c r="J3" s="23"/>
      <c r="K3" s="23"/>
    </row>
    <row r="4" spans="2:11" ht="15" thickBot="1" x14ac:dyDescent="0.25">
      <c r="B4" s="7" t="s">
        <v>0</v>
      </c>
      <c r="C4" s="12">
        <v>2</v>
      </c>
      <c r="D4" s="17" t="s">
        <v>63</v>
      </c>
      <c r="E4" s="9">
        <f>IF(D4="A",5,IF(D4="B",4,IF(D4="C",3,IF(D4="D",2,IF(D4="E",1,IF(D4="F",0,"ABS"))))))</f>
        <v>5</v>
      </c>
      <c r="F4" s="9">
        <f>E4*C4</f>
        <v>10</v>
      </c>
    </row>
    <row r="5" spans="2:11" ht="15" thickBot="1" x14ac:dyDescent="0.25">
      <c r="B5" s="10" t="s">
        <v>1</v>
      </c>
      <c r="C5" s="14">
        <v>2</v>
      </c>
      <c r="D5" s="17" t="s">
        <v>61</v>
      </c>
      <c r="E5" s="9">
        <f t="shared" ref="E5:E23" si="0">IF(D5="A",5,IF(D5="B",4,IF(D5="C",3,IF(D5="D",2,IF(D5="E",1,IF(D5="F",0,"ABS"))))))</f>
        <v>4</v>
      </c>
      <c r="F5" s="9">
        <f t="shared" ref="F5:F11" si="1">E5*C5</f>
        <v>8</v>
      </c>
    </row>
    <row r="6" spans="2:11" ht="15" thickBot="1" x14ac:dyDescent="0.25">
      <c r="B6" s="10" t="s">
        <v>2</v>
      </c>
      <c r="C6" s="14">
        <v>3</v>
      </c>
      <c r="D6" s="17" t="s">
        <v>62</v>
      </c>
      <c r="E6" s="9">
        <f t="shared" si="0"/>
        <v>3</v>
      </c>
      <c r="F6" s="9">
        <f t="shared" si="1"/>
        <v>9</v>
      </c>
    </row>
    <row r="7" spans="2:11" ht="15" thickBot="1" x14ac:dyDescent="0.25">
      <c r="B7" s="10" t="s">
        <v>3</v>
      </c>
      <c r="C7" s="14">
        <v>3</v>
      </c>
      <c r="D7" s="17" t="s">
        <v>64</v>
      </c>
      <c r="E7" s="9">
        <f t="shared" si="0"/>
        <v>1</v>
      </c>
      <c r="F7" s="9">
        <f t="shared" si="1"/>
        <v>3</v>
      </c>
    </row>
    <row r="8" spans="2:11" ht="15" thickBot="1" x14ac:dyDescent="0.25">
      <c r="B8" s="10" t="s">
        <v>4</v>
      </c>
      <c r="C8" s="14">
        <v>3</v>
      </c>
      <c r="D8" s="17" t="s">
        <v>62</v>
      </c>
      <c r="E8" s="9">
        <f t="shared" si="0"/>
        <v>3</v>
      </c>
      <c r="F8" s="9">
        <f t="shared" si="1"/>
        <v>9</v>
      </c>
    </row>
    <row r="9" spans="2:11" ht="15" thickBot="1" x14ac:dyDescent="0.25">
      <c r="B9" s="10" t="s">
        <v>5</v>
      </c>
      <c r="C9" s="14">
        <v>3</v>
      </c>
      <c r="D9" s="17" t="s">
        <v>64</v>
      </c>
      <c r="E9" s="9">
        <f t="shared" si="0"/>
        <v>1</v>
      </c>
      <c r="F9" s="9">
        <f t="shared" si="1"/>
        <v>3</v>
      </c>
    </row>
    <row r="10" spans="2:11" ht="15" thickBot="1" x14ac:dyDescent="0.25">
      <c r="B10" s="10" t="s">
        <v>6</v>
      </c>
      <c r="C10" s="14">
        <v>3</v>
      </c>
      <c r="D10" s="17" t="s">
        <v>61</v>
      </c>
      <c r="E10" s="9">
        <f t="shared" si="0"/>
        <v>4</v>
      </c>
      <c r="F10" s="9">
        <f t="shared" si="1"/>
        <v>12</v>
      </c>
    </row>
    <row r="11" spans="2:11" ht="15" thickBot="1" x14ac:dyDescent="0.25">
      <c r="B11" s="10" t="s">
        <v>7</v>
      </c>
      <c r="C11" s="14">
        <v>3</v>
      </c>
      <c r="D11" s="17" t="s">
        <v>62</v>
      </c>
      <c r="E11" s="9">
        <f t="shared" si="0"/>
        <v>3</v>
      </c>
      <c r="F11" s="9">
        <f t="shared" si="1"/>
        <v>9</v>
      </c>
    </row>
    <row r="12" spans="2:11" x14ac:dyDescent="0.2">
      <c r="E12" s="22"/>
    </row>
    <row r="13" spans="2:11" x14ac:dyDescent="0.2">
      <c r="E13" s="22"/>
    </row>
    <row r="14" spans="2:11" ht="15" thickBot="1" x14ac:dyDescent="0.25">
      <c r="E14" s="22"/>
    </row>
    <row r="15" spans="2:11" ht="15" thickBot="1" x14ac:dyDescent="0.25">
      <c r="B15" s="7" t="s">
        <v>8</v>
      </c>
      <c r="C15" s="12">
        <v>2</v>
      </c>
      <c r="D15" s="17" t="s">
        <v>62</v>
      </c>
      <c r="E15" s="9">
        <f t="shared" si="0"/>
        <v>3</v>
      </c>
      <c r="F15" s="9">
        <f>E15*C15</f>
        <v>6</v>
      </c>
    </row>
    <row r="16" spans="2:11" ht="15" thickBot="1" x14ac:dyDescent="0.25">
      <c r="B16" s="10" t="s">
        <v>9</v>
      </c>
      <c r="C16" s="14">
        <v>2</v>
      </c>
      <c r="D16" s="17" t="s">
        <v>64</v>
      </c>
      <c r="E16" s="9">
        <f t="shared" si="0"/>
        <v>1</v>
      </c>
      <c r="F16" s="9">
        <f t="shared" ref="F16:F23" si="2">E16*C16</f>
        <v>2</v>
      </c>
    </row>
    <row r="17" spans="2:7" ht="15" thickBot="1" x14ac:dyDescent="0.25">
      <c r="B17" s="10" t="s">
        <v>10</v>
      </c>
      <c r="C17" s="14">
        <v>2</v>
      </c>
      <c r="D17" s="17" t="s">
        <v>61</v>
      </c>
      <c r="E17" s="9">
        <f t="shared" si="0"/>
        <v>4</v>
      </c>
      <c r="F17" s="9">
        <f t="shared" si="2"/>
        <v>8</v>
      </c>
    </row>
    <row r="18" spans="2:7" ht="15" thickBot="1" x14ac:dyDescent="0.25">
      <c r="B18" s="10" t="s">
        <v>11</v>
      </c>
      <c r="C18" s="14">
        <v>3</v>
      </c>
      <c r="D18" s="17" t="s">
        <v>64</v>
      </c>
      <c r="E18" s="9">
        <f t="shared" si="0"/>
        <v>1</v>
      </c>
      <c r="F18" s="9">
        <f t="shared" si="2"/>
        <v>3</v>
      </c>
    </row>
    <row r="19" spans="2:7" ht="15" thickBot="1" x14ac:dyDescent="0.25">
      <c r="B19" s="10" t="s">
        <v>12</v>
      </c>
      <c r="C19" s="14">
        <v>3</v>
      </c>
      <c r="D19" s="17" t="s">
        <v>49</v>
      </c>
      <c r="E19" s="9">
        <f t="shared" si="0"/>
        <v>2</v>
      </c>
      <c r="F19" s="9">
        <f t="shared" si="2"/>
        <v>6</v>
      </c>
    </row>
    <row r="20" spans="2:7" ht="15" thickBot="1" x14ac:dyDescent="0.25">
      <c r="B20" s="10" t="s">
        <v>13</v>
      </c>
      <c r="C20" s="14">
        <v>4</v>
      </c>
      <c r="D20" s="17" t="s">
        <v>62</v>
      </c>
      <c r="E20" s="9">
        <f t="shared" si="0"/>
        <v>3</v>
      </c>
      <c r="F20" s="9">
        <f t="shared" si="2"/>
        <v>12</v>
      </c>
    </row>
    <row r="21" spans="2:7" ht="15" thickBot="1" x14ac:dyDescent="0.25">
      <c r="B21" s="10" t="s">
        <v>14</v>
      </c>
      <c r="C21" s="14">
        <v>2</v>
      </c>
      <c r="D21" s="17" t="s">
        <v>64</v>
      </c>
      <c r="E21" s="9">
        <f t="shared" si="0"/>
        <v>1</v>
      </c>
      <c r="F21" s="9">
        <f t="shared" si="2"/>
        <v>2</v>
      </c>
    </row>
    <row r="22" spans="2:7" ht="15" thickBot="1" x14ac:dyDescent="0.25">
      <c r="B22" s="10" t="s">
        <v>15</v>
      </c>
      <c r="C22" s="14">
        <v>3</v>
      </c>
      <c r="D22" s="17" t="s">
        <v>62</v>
      </c>
      <c r="E22" s="9">
        <f t="shared" si="0"/>
        <v>3</v>
      </c>
      <c r="F22" s="9">
        <f t="shared" si="2"/>
        <v>9</v>
      </c>
    </row>
    <row r="23" spans="2:7" ht="15" thickBot="1" x14ac:dyDescent="0.25">
      <c r="B23" s="10" t="s">
        <v>16</v>
      </c>
      <c r="C23" s="15">
        <v>3</v>
      </c>
      <c r="D23" s="17" t="s">
        <v>49</v>
      </c>
      <c r="E23" s="9">
        <f t="shared" si="0"/>
        <v>2</v>
      </c>
      <c r="F23" s="9">
        <f t="shared" si="2"/>
        <v>6</v>
      </c>
    </row>
    <row r="24" spans="2:7" ht="15.75" x14ac:dyDescent="0.25">
      <c r="B24" s="3" t="s">
        <v>37</v>
      </c>
      <c r="C24" s="9">
        <f>SUM(C4:C23)</f>
        <v>46</v>
      </c>
    </row>
    <row r="26" spans="2:7" x14ac:dyDescent="0.2">
      <c r="F26" s="9" t="s">
        <v>17</v>
      </c>
      <c r="G26" s="9">
        <f>(SUM(F4:F11)+SUM(F15:F23))/(SUM(C4:C11)+SUM(C15:C23))</f>
        <v>2.5434782608695654</v>
      </c>
    </row>
    <row r="27" spans="2:7" x14ac:dyDescent="0.2">
      <c r="F27" s="9" t="s">
        <v>18</v>
      </c>
      <c r="G27" s="9">
        <f>0.1*G26</f>
        <v>0.25434782608695655</v>
      </c>
    </row>
    <row r="80" spans="15:15" x14ac:dyDescent="0.2">
      <c r="O80" s="6">
        <v>23</v>
      </c>
    </row>
  </sheetData>
  <mergeCells count="1">
    <mergeCell ref="I3:K3"/>
  </mergeCells>
  <pageMargins left="0.7" right="0.7" top="0.75" bottom="0.75" header="0.3" footer="0.3"/>
  <pageSetup paperSize="9" scale="91" fitToHeight="0" orientation="landscape" r:id="rId1"/>
  <headerFooter>
    <oddHeader>&amp;C&amp;14STUDENTS NAME: Robert Oluwakemi &amp;"-,Bold"AGBI&amp;"-,Regular"
MAT NUMBER:&amp;"-,Bold" ENG0601139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26"/>
  <sheetViews>
    <sheetView zoomScale="75" zoomScaleNormal="75" workbookViewId="0">
      <selection activeCell="F29" sqref="F29"/>
    </sheetView>
  </sheetViews>
  <sheetFormatPr defaultRowHeight="14.25" x14ac:dyDescent="0.2"/>
  <cols>
    <col min="1" max="1" width="9.140625" style="6"/>
    <col min="2" max="2" width="12.7109375" style="6" customWidth="1"/>
    <col min="3" max="16384" width="9.140625" style="6"/>
  </cols>
  <sheetData>
    <row r="2" spans="2:11" ht="51" thickBot="1" x14ac:dyDescent="0.3">
      <c r="B2" s="1" t="s">
        <v>41</v>
      </c>
      <c r="C2" s="1" t="s">
        <v>42</v>
      </c>
      <c r="D2" s="16" t="s">
        <v>45</v>
      </c>
      <c r="E2" s="1" t="s">
        <v>43</v>
      </c>
      <c r="F2" s="1" t="s">
        <v>44</v>
      </c>
      <c r="I2" s="23" t="s">
        <v>48</v>
      </c>
      <c r="J2" s="23"/>
      <c r="K2" s="23"/>
    </row>
    <row r="3" spans="2:11" ht="15" thickBot="1" x14ac:dyDescent="0.25">
      <c r="B3" s="7" t="s">
        <v>19</v>
      </c>
      <c r="C3" s="8">
        <v>2</v>
      </c>
      <c r="D3" s="17" t="s">
        <v>61</v>
      </c>
      <c r="E3" s="9">
        <f>IF(D3="A",5,IF(D3="B",4,IF(D3="C",3,IF(D3="D",2,IF(D3="E",1,IF(D3="F",0,"ABS"))))))</f>
        <v>4</v>
      </c>
      <c r="F3" s="9">
        <f>E3*C3</f>
        <v>8</v>
      </c>
    </row>
    <row r="4" spans="2:11" ht="15" thickBot="1" x14ac:dyDescent="0.25">
      <c r="B4" s="10" t="s">
        <v>20</v>
      </c>
      <c r="C4" s="11">
        <v>2</v>
      </c>
      <c r="D4" s="17" t="s">
        <v>49</v>
      </c>
      <c r="E4" s="9">
        <f t="shared" ref="E4:E21" si="0">IF(D4="A",5,IF(D4="B",4,IF(D4="C",3,IF(D4="D",2,IF(D4="E",1,IF(D4="F",0,"ABS"))))))</f>
        <v>2</v>
      </c>
      <c r="F4" s="9">
        <f t="shared" ref="F4:F11" si="1">E4*C4</f>
        <v>4</v>
      </c>
    </row>
    <row r="5" spans="2:11" ht="15" thickBot="1" x14ac:dyDescent="0.25">
      <c r="B5" s="10" t="s">
        <v>21</v>
      </c>
      <c r="C5" s="11">
        <v>3</v>
      </c>
      <c r="D5" s="17" t="s">
        <v>49</v>
      </c>
      <c r="E5" s="9">
        <f t="shared" si="0"/>
        <v>2</v>
      </c>
      <c r="F5" s="9">
        <f t="shared" si="1"/>
        <v>6</v>
      </c>
    </row>
    <row r="6" spans="2:11" ht="15" thickBot="1" x14ac:dyDescent="0.25">
      <c r="B6" s="10" t="s">
        <v>22</v>
      </c>
      <c r="C6" s="11">
        <v>3</v>
      </c>
      <c r="D6" s="17" t="s">
        <v>63</v>
      </c>
      <c r="E6" s="9">
        <f t="shared" si="0"/>
        <v>5</v>
      </c>
      <c r="F6" s="9">
        <f t="shared" si="1"/>
        <v>15</v>
      </c>
    </row>
    <row r="7" spans="2:11" ht="15" thickBot="1" x14ac:dyDescent="0.25">
      <c r="B7" s="10" t="s">
        <v>23</v>
      </c>
      <c r="C7" s="11">
        <v>2</v>
      </c>
      <c r="D7" s="17" t="s">
        <v>62</v>
      </c>
      <c r="E7" s="9">
        <f t="shared" si="0"/>
        <v>3</v>
      </c>
      <c r="F7" s="9">
        <f t="shared" si="1"/>
        <v>6</v>
      </c>
    </row>
    <row r="8" spans="2:11" ht="15" thickBot="1" x14ac:dyDescent="0.25">
      <c r="B8" s="10" t="s">
        <v>24</v>
      </c>
      <c r="C8" s="11">
        <v>3</v>
      </c>
      <c r="D8" s="17" t="s">
        <v>63</v>
      </c>
      <c r="E8" s="9">
        <f t="shared" si="0"/>
        <v>5</v>
      </c>
      <c r="F8" s="9">
        <f t="shared" si="1"/>
        <v>15</v>
      </c>
    </row>
    <row r="9" spans="2:11" ht="15" thickBot="1" x14ac:dyDescent="0.25">
      <c r="B9" s="10" t="s">
        <v>25</v>
      </c>
      <c r="C9" s="11">
        <v>2</v>
      </c>
      <c r="D9" s="17" t="s">
        <v>62</v>
      </c>
      <c r="E9" s="9">
        <f t="shared" si="0"/>
        <v>3</v>
      </c>
      <c r="F9" s="9">
        <f t="shared" si="1"/>
        <v>6</v>
      </c>
    </row>
    <row r="10" spans="2:11" ht="15" thickBot="1" x14ac:dyDescent="0.25">
      <c r="B10" s="10" t="s">
        <v>26</v>
      </c>
      <c r="C10" s="11">
        <v>2</v>
      </c>
      <c r="D10" s="17" t="s">
        <v>62</v>
      </c>
      <c r="E10" s="9">
        <f t="shared" si="0"/>
        <v>3</v>
      </c>
      <c r="F10" s="9">
        <f t="shared" si="1"/>
        <v>6</v>
      </c>
    </row>
    <row r="11" spans="2:11" ht="15" thickBot="1" x14ac:dyDescent="0.25">
      <c r="B11" s="7" t="s">
        <v>35</v>
      </c>
      <c r="C11" s="8">
        <v>3</v>
      </c>
      <c r="D11" s="18" t="s">
        <v>63</v>
      </c>
      <c r="E11" s="9">
        <f t="shared" si="0"/>
        <v>5</v>
      </c>
      <c r="F11" s="9">
        <f t="shared" si="1"/>
        <v>15</v>
      </c>
    </row>
    <row r="12" spans="2:11" x14ac:dyDescent="0.2">
      <c r="E12" s="22"/>
    </row>
    <row r="13" spans="2:11" ht="15" thickBot="1" x14ac:dyDescent="0.25">
      <c r="E13" s="22"/>
    </row>
    <row r="14" spans="2:11" ht="15" thickBot="1" x14ac:dyDescent="0.25">
      <c r="B14" s="7" t="s">
        <v>27</v>
      </c>
      <c r="C14" s="8">
        <v>3</v>
      </c>
      <c r="D14" s="17" t="s">
        <v>62</v>
      </c>
      <c r="E14" s="9">
        <f t="shared" si="0"/>
        <v>3</v>
      </c>
      <c r="F14" s="9">
        <f>E14*C14</f>
        <v>9</v>
      </c>
    </row>
    <row r="15" spans="2:11" ht="15" thickBot="1" x14ac:dyDescent="0.25">
      <c r="B15" s="10" t="s">
        <v>28</v>
      </c>
      <c r="C15" s="11">
        <v>2</v>
      </c>
      <c r="D15" s="17" t="s">
        <v>62</v>
      </c>
      <c r="E15" s="9">
        <f t="shared" si="0"/>
        <v>3</v>
      </c>
      <c r="F15" s="9">
        <f t="shared" ref="F15:F21" si="2">E15*C15</f>
        <v>6</v>
      </c>
    </row>
    <row r="16" spans="2:11" ht="15" thickBot="1" x14ac:dyDescent="0.25">
      <c r="B16" s="10" t="s">
        <v>29</v>
      </c>
      <c r="C16" s="11">
        <v>4</v>
      </c>
      <c r="D16" s="17" t="s">
        <v>61</v>
      </c>
      <c r="E16" s="9">
        <f t="shared" si="0"/>
        <v>4</v>
      </c>
      <c r="F16" s="9">
        <f t="shared" si="2"/>
        <v>16</v>
      </c>
    </row>
    <row r="17" spans="2:7" ht="15" thickBot="1" x14ac:dyDescent="0.25">
      <c r="B17" s="10" t="s">
        <v>30</v>
      </c>
      <c r="C17" s="11">
        <v>3</v>
      </c>
      <c r="D17" s="17" t="s">
        <v>62</v>
      </c>
      <c r="E17" s="9">
        <f t="shared" si="0"/>
        <v>3</v>
      </c>
      <c r="F17" s="9">
        <f t="shared" si="2"/>
        <v>9</v>
      </c>
    </row>
    <row r="18" spans="2:7" ht="15" thickBot="1" x14ac:dyDescent="0.25">
      <c r="B18" s="10" t="s">
        <v>31</v>
      </c>
      <c r="C18" s="11">
        <v>3</v>
      </c>
      <c r="D18" s="17" t="s">
        <v>62</v>
      </c>
      <c r="E18" s="9">
        <f t="shared" si="0"/>
        <v>3</v>
      </c>
      <c r="F18" s="9">
        <f t="shared" si="2"/>
        <v>9</v>
      </c>
    </row>
    <row r="19" spans="2:7" ht="15" thickBot="1" x14ac:dyDescent="0.25">
      <c r="B19" s="10" t="s">
        <v>32</v>
      </c>
      <c r="C19" s="11">
        <v>2</v>
      </c>
      <c r="D19" s="17" t="s">
        <v>63</v>
      </c>
      <c r="E19" s="9">
        <f t="shared" si="0"/>
        <v>5</v>
      </c>
      <c r="F19" s="9">
        <f t="shared" si="2"/>
        <v>10</v>
      </c>
    </row>
    <row r="20" spans="2:7" ht="15" thickBot="1" x14ac:dyDescent="0.25">
      <c r="B20" s="10" t="s">
        <v>33</v>
      </c>
      <c r="C20" s="11">
        <v>2</v>
      </c>
      <c r="D20" s="17" t="s">
        <v>61</v>
      </c>
      <c r="E20" s="9">
        <f t="shared" si="0"/>
        <v>4</v>
      </c>
      <c r="F20" s="9">
        <f t="shared" si="2"/>
        <v>8</v>
      </c>
    </row>
    <row r="21" spans="2:7" ht="15" thickBot="1" x14ac:dyDescent="0.25">
      <c r="B21" s="10" t="s">
        <v>34</v>
      </c>
      <c r="C21" s="13">
        <v>3</v>
      </c>
      <c r="D21" s="17" t="s">
        <v>61</v>
      </c>
      <c r="E21" s="9">
        <f t="shared" si="0"/>
        <v>4</v>
      </c>
      <c r="F21" s="9">
        <f t="shared" si="2"/>
        <v>12</v>
      </c>
    </row>
    <row r="22" spans="2:7" ht="15.75" x14ac:dyDescent="0.25">
      <c r="B22" s="3" t="s">
        <v>37</v>
      </c>
      <c r="C22" s="9">
        <f>SUM(C3:C21)</f>
        <v>44</v>
      </c>
    </row>
    <row r="25" spans="2:7" x14ac:dyDescent="0.2">
      <c r="F25" s="9" t="s">
        <v>17</v>
      </c>
      <c r="G25" s="9">
        <f>(SUM(F3:F11)+SUM(F14:F21))/(SUM(C3:C11)+SUM(C14:C21))</f>
        <v>3.6363636363636362</v>
      </c>
    </row>
    <row r="26" spans="2:7" x14ac:dyDescent="0.2">
      <c r="F26" s="9" t="s">
        <v>18</v>
      </c>
      <c r="G26" s="9">
        <f>0.15*G25</f>
        <v>0.54545454545454541</v>
      </c>
    </row>
  </sheetData>
  <mergeCells count="1">
    <mergeCell ref="I2:K2"/>
  </mergeCells>
  <pageMargins left="0.7" right="0.7" top="0.75" bottom="0.75" header="0.3" footer="0.3"/>
  <pageSetup scale="73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M27"/>
  <sheetViews>
    <sheetView zoomScale="75" zoomScaleNormal="75" workbookViewId="0">
      <selection activeCell="O12" sqref="O12"/>
    </sheetView>
  </sheetViews>
  <sheetFormatPr defaultRowHeight="15" x14ac:dyDescent="0.25"/>
  <cols>
    <col min="2" max="2" width="10.28515625" bestFit="1" customWidth="1"/>
  </cols>
  <sheetData>
    <row r="3" spans="2:11" ht="50.25" x14ac:dyDescent="0.25">
      <c r="B3" s="1" t="s">
        <v>41</v>
      </c>
      <c r="C3" s="1" t="s">
        <v>42</v>
      </c>
      <c r="D3" s="16" t="s">
        <v>45</v>
      </c>
      <c r="E3" s="1" t="s">
        <v>43</v>
      </c>
      <c r="F3" s="1" t="s">
        <v>44</v>
      </c>
      <c r="I3" s="23" t="s">
        <v>48</v>
      </c>
      <c r="J3" s="23"/>
      <c r="K3" s="23"/>
    </row>
    <row r="4" spans="2:11" ht="15.75" x14ac:dyDescent="0.25">
      <c r="B4" s="3" t="s">
        <v>36</v>
      </c>
      <c r="C4" s="3">
        <v>3</v>
      </c>
      <c r="D4" s="19" t="s">
        <v>62</v>
      </c>
      <c r="E4" s="3">
        <f>IF(D4="A",5,IF(D4="B",4,IF(D4="C",3,IF(D4="D",2,IF(D4="E",1,IF(D4="F",0,"ABS"))))))</f>
        <v>3</v>
      </c>
      <c r="F4" s="3">
        <f>E4*C4</f>
        <v>9</v>
      </c>
      <c r="G4" s="2"/>
    </row>
    <row r="5" spans="2:11" ht="15.75" x14ac:dyDescent="0.25">
      <c r="B5" s="3" t="s">
        <v>67</v>
      </c>
      <c r="C5" s="3">
        <v>3</v>
      </c>
      <c r="D5" s="19" t="s">
        <v>62</v>
      </c>
      <c r="E5" s="3">
        <f t="shared" ref="E5:E21" si="0">IF(D5="A",5,IF(D5="B",4,IF(D5="C",3,IF(D5="D",2,IF(D5="E",1,IF(D5="F",0,"ABS"))))))</f>
        <v>3</v>
      </c>
      <c r="F5" s="3">
        <f t="shared" ref="F5:F13" si="1">E5*C5</f>
        <v>9</v>
      </c>
      <c r="G5" s="2"/>
    </row>
    <row r="6" spans="2:11" ht="15.75" x14ac:dyDescent="0.25">
      <c r="B6" s="3" t="s">
        <v>68</v>
      </c>
      <c r="C6" s="3">
        <v>3</v>
      </c>
      <c r="D6" s="19" t="s">
        <v>63</v>
      </c>
      <c r="E6" s="3">
        <f t="shared" si="0"/>
        <v>5</v>
      </c>
      <c r="F6" s="3">
        <f t="shared" si="1"/>
        <v>15</v>
      </c>
      <c r="G6" s="2"/>
    </row>
    <row r="7" spans="2:11" ht="15.75" x14ac:dyDescent="0.25">
      <c r="B7" s="3" t="s">
        <v>69</v>
      </c>
      <c r="C7" s="3">
        <v>3</v>
      </c>
      <c r="D7" s="19" t="s">
        <v>62</v>
      </c>
      <c r="E7" s="3">
        <f t="shared" si="0"/>
        <v>3</v>
      </c>
      <c r="F7" s="3">
        <f t="shared" si="1"/>
        <v>9</v>
      </c>
      <c r="G7" s="2"/>
    </row>
    <row r="8" spans="2:11" ht="15.75" x14ac:dyDescent="0.25">
      <c r="B8" s="3" t="s">
        <v>70</v>
      </c>
      <c r="C8" s="3">
        <v>2</v>
      </c>
      <c r="D8" s="19" t="s">
        <v>62</v>
      </c>
      <c r="E8" s="3">
        <f t="shared" si="0"/>
        <v>3</v>
      </c>
      <c r="F8" s="3">
        <f t="shared" si="1"/>
        <v>6</v>
      </c>
      <c r="G8" s="2"/>
    </row>
    <row r="9" spans="2:11" ht="15.75" x14ac:dyDescent="0.25">
      <c r="B9" s="3" t="s">
        <v>79</v>
      </c>
      <c r="C9" s="3">
        <v>2</v>
      </c>
      <c r="D9" s="19" t="s">
        <v>63</v>
      </c>
      <c r="E9" s="3">
        <f t="shared" si="0"/>
        <v>5</v>
      </c>
      <c r="F9" s="3">
        <f t="shared" si="1"/>
        <v>10</v>
      </c>
      <c r="G9" s="2"/>
    </row>
    <row r="10" spans="2:11" ht="15.75" x14ac:dyDescent="0.25">
      <c r="B10" s="3" t="s">
        <v>80</v>
      </c>
      <c r="C10" s="3">
        <v>2</v>
      </c>
      <c r="D10" s="19" t="s">
        <v>62</v>
      </c>
      <c r="E10" s="3">
        <f t="shared" si="0"/>
        <v>3</v>
      </c>
      <c r="F10" s="3">
        <f t="shared" si="1"/>
        <v>6</v>
      </c>
      <c r="G10" s="2"/>
    </row>
    <row r="11" spans="2:11" ht="15.75" x14ac:dyDescent="0.25">
      <c r="B11" s="3" t="s">
        <v>65</v>
      </c>
      <c r="C11" s="3">
        <v>2</v>
      </c>
      <c r="D11" s="19" t="s">
        <v>64</v>
      </c>
      <c r="E11" s="3">
        <f t="shared" si="0"/>
        <v>1</v>
      </c>
      <c r="F11" s="3">
        <f t="shared" si="1"/>
        <v>2</v>
      </c>
      <c r="G11" s="2"/>
    </row>
    <row r="12" spans="2:11" ht="15.75" x14ac:dyDescent="0.25">
      <c r="B12" s="3" t="s">
        <v>66</v>
      </c>
      <c r="C12" s="3">
        <v>2</v>
      </c>
      <c r="D12" s="19" t="s">
        <v>61</v>
      </c>
      <c r="E12" s="3">
        <f t="shared" si="0"/>
        <v>4</v>
      </c>
      <c r="F12" s="3">
        <f t="shared" si="1"/>
        <v>8</v>
      </c>
      <c r="G12" s="2"/>
    </row>
    <row r="13" spans="2:11" ht="15.75" x14ac:dyDescent="0.25">
      <c r="B13" s="3" t="s">
        <v>50</v>
      </c>
      <c r="C13" s="3">
        <v>2</v>
      </c>
      <c r="D13" s="19" t="s">
        <v>62</v>
      </c>
      <c r="E13" s="3">
        <f t="shared" si="0"/>
        <v>3</v>
      </c>
      <c r="F13" s="3">
        <f t="shared" si="1"/>
        <v>6</v>
      </c>
      <c r="G13" s="2"/>
    </row>
    <row r="14" spans="2:11" ht="15.75" x14ac:dyDescent="0.25">
      <c r="B14" s="4"/>
      <c r="C14" s="4"/>
      <c r="D14" s="4"/>
      <c r="E14" s="4"/>
      <c r="F14" s="4"/>
      <c r="G14" s="2"/>
    </row>
    <row r="15" spans="2:11" ht="15.75" x14ac:dyDescent="0.25">
      <c r="B15" s="3" t="s">
        <v>71</v>
      </c>
      <c r="C15" s="3">
        <v>4</v>
      </c>
      <c r="D15" s="19" t="s">
        <v>61</v>
      </c>
      <c r="E15" s="3">
        <f t="shared" si="0"/>
        <v>4</v>
      </c>
      <c r="F15" s="3">
        <f>E15*C15</f>
        <v>16</v>
      </c>
      <c r="G15" s="2"/>
    </row>
    <row r="16" spans="2:11" ht="15.75" x14ac:dyDescent="0.25">
      <c r="B16" s="3" t="s">
        <v>73</v>
      </c>
      <c r="C16" s="3">
        <v>3</v>
      </c>
      <c r="D16" s="19" t="s">
        <v>63</v>
      </c>
      <c r="E16" s="3">
        <f t="shared" si="0"/>
        <v>5</v>
      </c>
      <c r="F16" s="3">
        <f t="shared" ref="F16:F21" si="2">E16*C16</f>
        <v>15</v>
      </c>
      <c r="G16" s="2"/>
    </row>
    <row r="17" spans="2:13" ht="15.75" x14ac:dyDescent="0.25">
      <c r="B17" s="3" t="s">
        <v>74</v>
      </c>
      <c r="C17" s="3">
        <v>3</v>
      </c>
      <c r="D17" s="19" t="s">
        <v>62</v>
      </c>
      <c r="E17" s="3">
        <f t="shared" si="0"/>
        <v>3</v>
      </c>
      <c r="F17" s="3">
        <f t="shared" si="2"/>
        <v>9</v>
      </c>
      <c r="G17" s="2"/>
    </row>
    <row r="18" spans="2:13" ht="15.75" x14ac:dyDescent="0.25">
      <c r="B18" s="3" t="s">
        <v>75</v>
      </c>
      <c r="C18" s="3">
        <v>3</v>
      </c>
      <c r="D18" s="19" t="s">
        <v>61</v>
      </c>
      <c r="E18" s="3">
        <f t="shared" si="0"/>
        <v>4</v>
      </c>
      <c r="F18" s="3">
        <f t="shared" si="2"/>
        <v>12</v>
      </c>
      <c r="G18" s="2"/>
    </row>
    <row r="19" spans="2:13" ht="15.75" x14ac:dyDescent="0.25">
      <c r="B19" s="3" t="s">
        <v>76</v>
      </c>
      <c r="C19" s="3">
        <v>2</v>
      </c>
      <c r="D19" s="19" t="s">
        <v>64</v>
      </c>
      <c r="E19" s="3">
        <f t="shared" si="0"/>
        <v>1</v>
      </c>
      <c r="F19" s="3">
        <f t="shared" si="2"/>
        <v>2</v>
      </c>
      <c r="G19" s="2"/>
      <c r="M19">
        <f>SUM(C15:C22)</f>
        <v>23</v>
      </c>
    </row>
    <row r="20" spans="2:13" ht="15.75" x14ac:dyDescent="0.25">
      <c r="B20" s="3" t="s">
        <v>77</v>
      </c>
      <c r="C20" s="3">
        <v>3</v>
      </c>
      <c r="D20" s="19" t="s">
        <v>64</v>
      </c>
      <c r="E20" s="3">
        <f t="shared" si="0"/>
        <v>1</v>
      </c>
      <c r="F20" s="3">
        <f t="shared" si="2"/>
        <v>3</v>
      </c>
      <c r="G20" s="2"/>
    </row>
    <row r="21" spans="2:13" ht="15.75" x14ac:dyDescent="0.25">
      <c r="B21" s="3" t="s">
        <v>72</v>
      </c>
      <c r="C21" s="3">
        <v>3</v>
      </c>
      <c r="D21" s="19" t="s">
        <v>62</v>
      </c>
      <c r="E21" s="3">
        <f t="shared" si="0"/>
        <v>3</v>
      </c>
      <c r="F21" s="3">
        <f t="shared" si="2"/>
        <v>9</v>
      </c>
      <c r="G21" s="2"/>
    </row>
    <row r="22" spans="2:13" ht="15.75" x14ac:dyDescent="0.25">
      <c r="B22" s="3" t="s">
        <v>78</v>
      </c>
      <c r="C22" s="3">
        <v>2</v>
      </c>
      <c r="D22" s="19" t="s">
        <v>62</v>
      </c>
      <c r="E22" s="3">
        <f t="shared" ref="E22" si="3">IF(D22="A",5,IF(D22="B",4,IF(D22="C",3,IF(D22="D",2,IF(D22="E",1,IF(D22="F",0,"ABS"))))))</f>
        <v>3</v>
      </c>
      <c r="F22" s="3">
        <f t="shared" ref="F22" si="4">E22*C22</f>
        <v>6</v>
      </c>
      <c r="G22" s="2"/>
    </row>
    <row r="23" spans="2:13" ht="15.75" x14ac:dyDescent="0.25">
      <c r="B23" s="3" t="s">
        <v>37</v>
      </c>
      <c r="C23" s="3">
        <f>SUM(C4:C22)</f>
        <v>47</v>
      </c>
      <c r="D23" s="5"/>
      <c r="E23" s="5"/>
      <c r="F23" s="5"/>
      <c r="G23" s="2"/>
    </row>
    <row r="24" spans="2:13" x14ac:dyDescent="0.25">
      <c r="B24" s="2"/>
      <c r="C24" s="2"/>
      <c r="D24" s="2"/>
      <c r="E24" s="2"/>
      <c r="F24" s="2"/>
      <c r="G24" s="2"/>
    </row>
    <row r="25" spans="2:13" x14ac:dyDescent="0.25">
      <c r="B25" s="2"/>
      <c r="C25" s="2"/>
      <c r="D25" s="2"/>
      <c r="E25" s="2"/>
      <c r="F25" s="2"/>
      <c r="G25" s="2"/>
    </row>
    <row r="26" spans="2:13" x14ac:dyDescent="0.25">
      <c r="B26" s="2"/>
      <c r="C26" s="2"/>
      <c r="D26" s="2"/>
      <c r="E26" s="2"/>
      <c r="F26" s="9" t="s">
        <v>17</v>
      </c>
      <c r="G26" s="9">
        <f>(SUM(F4:F13)+SUM(F15:F22))/(SUM(C4:C13)+SUM(C15:C22))</f>
        <v>3.2340425531914891</v>
      </c>
    </row>
    <row r="27" spans="2:13" x14ac:dyDescent="0.25">
      <c r="F27" s="9" t="s">
        <v>18</v>
      </c>
      <c r="G27" s="9">
        <f>0.2*G26</f>
        <v>0.64680851063829792</v>
      </c>
    </row>
  </sheetData>
  <mergeCells count="1">
    <mergeCell ref="I3:K3"/>
  </mergeCells>
  <pageMargins left="0.7" right="0.7" top="0.75" bottom="0.75" header="0.3" footer="0.3"/>
  <pageSetup paperSize="9" scale="72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K18"/>
  <sheetViews>
    <sheetView zoomScale="75" zoomScaleNormal="75" workbookViewId="0">
      <selection activeCell="O11" sqref="O11"/>
    </sheetView>
  </sheetViews>
  <sheetFormatPr defaultRowHeight="15" x14ac:dyDescent="0.25"/>
  <cols>
    <col min="2" max="2" width="10.28515625" bestFit="1" customWidth="1"/>
  </cols>
  <sheetData>
    <row r="3" spans="2:11" ht="50.25" x14ac:dyDescent="0.25">
      <c r="B3" s="1" t="s">
        <v>41</v>
      </c>
      <c r="C3" s="1" t="s">
        <v>42</v>
      </c>
      <c r="D3" s="16" t="s">
        <v>45</v>
      </c>
      <c r="E3" s="1" t="s">
        <v>43</v>
      </c>
      <c r="F3" s="1" t="s">
        <v>44</v>
      </c>
      <c r="G3" s="5"/>
      <c r="I3" s="23" t="s">
        <v>48</v>
      </c>
      <c r="J3" s="23"/>
      <c r="K3" s="23"/>
    </row>
    <row r="4" spans="2:11" ht="15.75" x14ac:dyDescent="0.25">
      <c r="B4" s="3" t="s">
        <v>38</v>
      </c>
      <c r="C4" s="3">
        <v>2</v>
      </c>
      <c r="D4" s="19" t="s">
        <v>62</v>
      </c>
      <c r="E4" s="3">
        <f>IF(D4="A",5,IF(D4="B",4,IF(D4="C",3,IF(D4="D",2,IF(D4="E",1,IF(D4="F",0,"ABS"))))))</f>
        <v>3</v>
      </c>
      <c r="F4" s="3">
        <f>E4*C4</f>
        <v>6</v>
      </c>
      <c r="G4" s="5"/>
    </row>
    <row r="5" spans="2:11" ht="15.75" x14ac:dyDescent="0.25">
      <c r="B5" s="3" t="s">
        <v>81</v>
      </c>
      <c r="C5" s="3">
        <v>2</v>
      </c>
      <c r="D5" s="19" t="s">
        <v>61</v>
      </c>
      <c r="E5" s="3">
        <f t="shared" ref="E5:E11" si="0">IF(D5="A",5,IF(D5="B",4,IF(D5="C",3,IF(D5="D",2,IF(D5="E",1,IF(D5="F",0,"ABS"))))))</f>
        <v>4</v>
      </c>
      <c r="F5" s="3">
        <f t="shared" ref="F5:F11" si="1">E5*C5</f>
        <v>8</v>
      </c>
      <c r="G5" s="5"/>
    </row>
    <row r="6" spans="2:11" ht="15.75" x14ac:dyDescent="0.25">
      <c r="B6" s="3" t="s">
        <v>85</v>
      </c>
      <c r="C6" s="3">
        <v>3</v>
      </c>
      <c r="D6" s="19" t="s">
        <v>49</v>
      </c>
      <c r="E6" s="3">
        <f t="shared" si="0"/>
        <v>2</v>
      </c>
      <c r="F6" s="3">
        <f t="shared" si="1"/>
        <v>6</v>
      </c>
      <c r="G6" s="5"/>
    </row>
    <row r="7" spans="2:11" ht="15.75" x14ac:dyDescent="0.25">
      <c r="B7" s="3" t="s">
        <v>82</v>
      </c>
      <c r="C7" s="3">
        <v>3</v>
      </c>
      <c r="D7" s="19" t="s">
        <v>62</v>
      </c>
      <c r="E7" s="3">
        <f t="shared" si="0"/>
        <v>3</v>
      </c>
      <c r="F7" s="3">
        <f t="shared" si="1"/>
        <v>9</v>
      </c>
      <c r="G7" s="5"/>
    </row>
    <row r="8" spans="2:11" ht="15.75" x14ac:dyDescent="0.25">
      <c r="B8" s="3" t="s">
        <v>51</v>
      </c>
      <c r="C8" s="3">
        <v>3</v>
      </c>
      <c r="D8" s="19" t="s">
        <v>61</v>
      </c>
      <c r="E8" s="3">
        <f t="shared" si="0"/>
        <v>4</v>
      </c>
      <c r="F8" s="3">
        <f t="shared" si="1"/>
        <v>12</v>
      </c>
      <c r="G8" s="5"/>
    </row>
    <row r="9" spans="2:11" ht="15.75" x14ac:dyDescent="0.25">
      <c r="B9" s="3" t="s">
        <v>83</v>
      </c>
      <c r="C9" s="3">
        <v>3</v>
      </c>
      <c r="D9" s="19" t="s">
        <v>49</v>
      </c>
      <c r="E9" s="3">
        <f t="shared" si="0"/>
        <v>2</v>
      </c>
      <c r="F9" s="3">
        <f t="shared" si="1"/>
        <v>6</v>
      </c>
      <c r="G9" s="5"/>
    </row>
    <row r="10" spans="2:11" ht="15.75" x14ac:dyDescent="0.25">
      <c r="B10" s="3" t="s">
        <v>84</v>
      </c>
      <c r="C10" s="3">
        <v>3</v>
      </c>
      <c r="D10" s="19" t="s">
        <v>64</v>
      </c>
      <c r="E10" s="3">
        <f t="shared" si="0"/>
        <v>1</v>
      </c>
      <c r="F10" s="3">
        <f t="shared" si="1"/>
        <v>3</v>
      </c>
      <c r="G10" s="5"/>
    </row>
    <row r="11" spans="2:11" ht="15.75" x14ac:dyDescent="0.25">
      <c r="B11" s="3" t="s">
        <v>52</v>
      </c>
      <c r="C11" s="3">
        <v>3</v>
      </c>
      <c r="D11" s="19" t="s">
        <v>63</v>
      </c>
      <c r="E11" s="3">
        <f t="shared" si="0"/>
        <v>5</v>
      </c>
      <c r="F11" s="3">
        <f t="shared" si="1"/>
        <v>15</v>
      </c>
      <c r="G11" s="5"/>
    </row>
    <row r="12" spans="2:11" ht="15.75" x14ac:dyDescent="0.25">
      <c r="B12" s="3" t="s">
        <v>53</v>
      </c>
      <c r="C12" s="3">
        <v>3</v>
      </c>
      <c r="D12" s="19" t="s">
        <v>62</v>
      </c>
      <c r="E12" s="3">
        <f t="shared" ref="E12" si="2">IF(D12="A",5,IF(D12="B",4,IF(D12="C",3,IF(D12="D",2,IF(D12="E",1,IF(D12="F",0,"ABS"))))))</f>
        <v>3</v>
      </c>
      <c r="F12" s="3">
        <f t="shared" ref="F12" si="3">E12*C12</f>
        <v>9</v>
      </c>
      <c r="G12" s="5"/>
    </row>
    <row r="13" spans="2:11" ht="15.75" x14ac:dyDescent="0.25">
      <c r="B13" s="3" t="s">
        <v>37</v>
      </c>
      <c r="C13" s="3">
        <f>SUM(C4:C12)</f>
        <v>25</v>
      </c>
      <c r="D13" s="5"/>
      <c r="E13" s="5"/>
      <c r="F13" s="5"/>
      <c r="G13" s="5"/>
    </row>
    <row r="14" spans="2:11" ht="15.75" x14ac:dyDescent="0.25">
      <c r="B14" s="5"/>
      <c r="C14" s="5"/>
      <c r="D14" s="5"/>
      <c r="E14" s="5"/>
      <c r="F14" s="5"/>
      <c r="G14" s="5"/>
    </row>
    <row r="15" spans="2:11" ht="15.75" x14ac:dyDescent="0.25">
      <c r="B15" s="5"/>
      <c r="C15" s="5"/>
      <c r="D15" s="5"/>
      <c r="E15" s="5"/>
      <c r="F15" s="5"/>
      <c r="G15" s="5"/>
    </row>
    <row r="16" spans="2:11" ht="15.75" x14ac:dyDescent="0.25">
      <c r="B16" s="5"/>
      <c r="C16" s="5"/>
      <c r="D16" s="5"/>
      <c r="E16" s="5"/>
      <c r="F16" s="3" t="s">
        <v>17</v>
      </c>
      <c r="G16" s="3">
        <f>(SUM(F4:F12)+0)/(SUM(C4:C12)+0)</f>
        <v>2.96</v>
      </c>
    </row>
    <row r="17" spans="2:7" ht="15.75" x14ac:dyDescent="0.25">
      <c r="B17" s="5"/>
      <c r="C17" s="5"/>
      <c r="D17" s="5"/>
      <c r="E17" s="5"/>
      <c r="F17" s="3" t="s">
        <v>18</v>
      </c>
      <c r="G17" s="3">
        <f>0.25*G16</f>
        <v>0.74</v>
      </c>
    </row>
    <row r="18" spans="2:7" ht="15.75" x14ac:dyDescent="0.25">
      <c r="B18" s="5"/>
      <c r="C18" s="5"/>
      <c r="D18" s="5"/>
      <c r="E18" s="5"/>
    </row>
  </sheetData>
  <mergeCells count="1">
    <mergeCell ref="I3:K3"/>
  </mergeCells>
  <pageMargins left="0.7" right="0.7" top="0.75" bottom="0.75" header="0.3" footer="0.3"/>
  <pageSetup scale="75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K26"/>
  <sheetViews>
    <sheetView tabSelected="1" zoomScale="75" zoomScaleNormal="75" workbookViewId="0">
      <selection activeCell="L20" sqref="L20"/>
    </sheetView>
  </sheetViews>
  <sheetFormatPr defaultRowHeight="15" x14ac:dyDescent="0.25"/>
  <cols>
    <col min="2" max="2" width="26.85546875" bestFit="1" customWidth="1"/>
    <col min="3" max="3" width="13.42578125" bestFit="1" customWidth="1"/>
  </cols>
  <sheetData>
    <row r="3" spans="2:11" ht="50.25" x14ac:dyDescent="0.25">
      <c r="B3" s="1" t="s">
        <v>41</v>
      </c>
      <c r="C3" s="1" t="s">
        <v>42</v>
      </c>
      <c r="D3" s="16" t="s">
        <v>45</v>
      </c>
      <c r="E3" s="1" t="s">
        <v>43</v>
      </c>
      <c r="F3" s="1" t="s">
        <v>44</v>
      </c>
      <c r="I3" s="23" t="s">
        <v>48</v>
      </c>
      <c r="J3" s="23"/>
      <c r="K3" s="23"/>
    </row>
    <row r="4" spans="2:11" ht="15.75" x14ac:dyDescent="0.25">
      <c r="B4" s="3" t="s">
        <v>39</v>
      </c>
      <c r="C4" s="3">
        <v>3</v>
      </c>
      <c r="D4" s="19" t="s">
        <v>61</v>
      </c>
      <c r="E4" s="3">
        <f>IF(D4="A",5,IF(D4="B",4,IF(D4="C",3,IF(D4="D",2,IF(D4="E",1,IF(D4="F",0,"ABS"))))))</f>
        <v>4</v>
      </c>
      <c r="F4" s="3">
        <f>E4*C4</f>
        <v>12</v>
      </c>
      <c r="G4" s="5"/>
      <c r="H4" s="5"/>
    </row>
    <row r="5" spans="2:11" ht="15.75" x14ac:dyDescent="0.25">
      <c r="B5" s="3" t="s">
        <v>86</v>
      </c>
      <c r="C5" s="3">
        <v>3</v>
      </c>
      <c r="D5" s="19" t="s">
        <v>61</v>
      </c>
      <c r="E5" s="3">
        <f t="shared" ref="E5:E19" si="0">IF(D5="A",5,IF(D5="B",4,IF(D5="C",3,IF(D5="D",2,IF(D5="E",1,IF(D5="F",0,"ABS"))))))</f>
        <v>4</v>
      </c>
      <c r="F5" s="3">
        <f t="shared" ref="F5:F10" si="1">E5*C5</f>
        <v>12</v>
      </c>
      <c r="G5" s="5"/>
      <c r="H5" s="5"/>
    </row>
    <row r="6" spans="2:11" ht="15.75" x14ac:dyDescent="0.25">
      <c r="B6" s="3" t="s">
        <v>57</v>
      </c>
      <c r="C6" s="3">
        <v>3</v>
      </c>
      <c r="D6" s="19" t="s">
        <v>62</v>
      </c>
      <c r="E6" s="3">
        <f t="shared" si="0"/>
        <v>3</v>
      </c>
      <c r="F6" s="3">
        <f t="shared" si="1"/>
        <v>9</v>
      </c>
      <c r="G6" s="5"/>
      <c r="H6" s="5"/>
    </row>
    <row r="7" spans="2:11" ht="15.75" x14ac:dyDescent="0.25">
      <c r="B7" s="3" t="s">
        <v>54</v>
      </c>
      <c r="C7" s="3">
        <v>3</v>
      </c>
      <c r="D7" s="19" t="s">
        <v>63</v>
      </c>
      <c r="E7" s="3">
        <f t="shared" si="0"/>
        <v>5</v>
      </c>
      <c r="F7" s="3">
        <f t="shared" si="1"/>
        <v>15</v>
      </c>
      <c r="G7" s="5"/>
      <c r="H7" s="5"/>
    </row>
    <row r="8" spans="2:11" ht="15.75" x14ac:dyDescent="0.25">
      <c r="B8" s="3" t="s">
        <v>87</v>
      </c>
      <c r="C8" s="3">
        <v>3</v>
      </c>
      <c r="D8" s="19" t="s">
        <v>61</v>
      </c>
      <c r="E8" s="3">
        <f t="shared" si="0"/>
        <v>4</v>
      </c>
      <c r="F8" s="3">
        <f t="shared" si="1"/>
        <v>12</v>
      </c>
      <c r="G8" s="5"/>
      <c r="H8" s="5"/>
    </row>
    <row r="9" spans="2:11" ht="15.75" x14ac:dyDescent="0.25">
      <c r="B9" s="3" t="s">
        <v>55</v>
      </c>
      <c r="C9" s="3">
        <v>3</v>
      </c>
      <c r="D9" s="19" t="s">
        <v>63</v>
      </c>
      <c r="E9" s="3">
        <f t="shared" si="0"/>
        <v>5</v>
      </c>
      <c r="F9" s="3">
        <f t="shared" si="1"/>
        <v>15</v>
      </c>
      <c r="G9" s="5"/>
      <c r="H9" s="5"/>
    </row>
    <row r="10" spans="2:11" ht="15.75" x14ac:dyDescent="0.25">
      <c r="B10" s="3" t="s">
        <v>56</v>
      </c>
      <c r="C10" s="3">
        <v>3</v>
      </c>
      <c r="D10" s="19" t="s">
        <v>63</v>
      </c>
      <c r="E10" s="3">
        <f t="shared" si="0"/>
        <v>5</v>
      </c>
      <c r="F10" s="3">
        <f t="shared" si="1"/>
        <v>15</v>
      </c>
      <c r="G10" s="5"/>
      <c r="H10" s="5"/>
    </row>
    <row r="11" spans="2:11" ht="15.75" x14ac:dyDescent="0.25">
      <c r="B11" s="5"/>
      <c r="C11" s="5"/>
      <c r="D11" s="5"/>
      <c r="E11" s="4"/>
      <c r="F11" s="5"/>
      <c r="G11" s="5"/>
      <c r="H11" s="5"/>
    </row>
    <row r="12" spans="2:11" ht="15.75" x14ac:dyDescent="0.25">
      <c r="B12" s="5"/>
      <c r="C12" s="5"/>
      <c r="D12" s="5"/>
      <c r="E12" s="4"/>
      <c r="F12" s="5"/>
      <c r="G12" s="5"/>
      <c r="H12" s="5"/>
    </row>
    <row r="13" spans="2:11" ht="15.75" x14ac:dyDescent="0.25">
      <c r="B13" s="3" t="s">
        <v>40</v>
      </c>
      <c r="C13" s="3">
        <v>3</v>
      </c>
      <c r="D13" s="19" t="s">
        <v>62</v>
      </c>
      <c r="E13" s="3">
        <f t="shared" si="0"/>
        <v>3</v>
      </c>
      <c r="F13" s="3">
        <f>E13*C13</f>
        <v>9</v>
      </c>
      <c r="G13" s="5"/>
      <c r="H13" s="5"/>
    </row>
    <row r="14" spans="2:11" ht="15.75" x14ac:dyDescent="0.25">
      <c r="B14" s="3" t="s">
        <v>58</v>
      </c>
      <c r="C14" s="3">
        <v>3</v>
      </c>
      <c r="D14" s="19" t="s">
        <v>61</v>
      </c>
      <c r="E14" s="3">
        <f t="shared" si="0"/>
        <v>4</v>
      </c>
      <c r="F14" s="3">
        <f t="shared" ref="F14:F19" si="2">E14*C14</f>
        <v>12</v>
      </c>
      <c r="G14" s="5"/>
      <c r="H14" s="5"/>
    </row>
    <row r="15" spans="2:11" ht="15.75" x14ac:dyDescent="0.25">
      <c r="B15" s="3" t="s">
        <v>59</v>
      </c>
      <c r="C15" s="3">
        <v>3</v>
      </c>
      <c r="D15" s="19" t="s">
        <v>63</v>
      </c>
      <c r="E15" s="3">
        <f t="shared" si="0"/>
        <v>5</v>
      </c>
      <c r="F15" s="3">
        <f t="shared" si="2"/>
        <v>15</v>
      </c>
      <c r="G15" s="5"/>
      <c r="H15" s="5"/>
    </row>
    <row r="16" spans="2:11" ht="15.75" x14ac:dyDescent="0.25">
      <c r="B16" s="3" t="s">
        <v>60</v>
      </c>
      <c r="C16" s="3">
        <v>3</v>
      </c>
      <c r="D16" s="19" t="s">
        <v>63</v>
      </c>
      <c r="E16" s="3">
        <f t="shared" si="0"/>
        <v>5</v>
      </c>
      <c r="F16" s="3">
        <f t="shared" si="2"/>
        <v>15</v>
      </c>
      <c r="G16" s="5"/>
      <c r="H16" s="5"/>
    </row>
    <row r="17" spans="2:10" ht="15.75" x14ac:dyDescent="0.25">
      <c r="B17" s="3" t="s">
        <v>90</v>
      </c>
      <c r="C17" s="3">
        <v>3</v>
      </c>
      <c r="D17" s="19" t="s">
        <v>63</v>
      </c>
      <c r="E17" s="3">
        <f t="shared" si="0"/>
        <v>5</v>
      </c>
      <c r="F17" s="3">
        <f t="shared" si="2"/>
        <v>15</v>
      </c>
      <c r="G17" s="5"/>
      <c r="H17" s="5"/>
    </row>
    <row r="18" spans="2:10" ht="15.75" x14ac:dyDescent="0.25">
      <c r="B18" s="3" t="s">
        <v>89</v>
      </c>
      <c r="C18" s="3">
        <v>3</v>
      </c>
      <c r="D18" s="19" t="s">
        <v>63</v>
      </c>
      <c r="E18" s="3">
        <f t="shared" si="0"/>
        <v>5</v>
      </c>
      <c r="F18" s="3">
        <f t="shared" si="2"/>
        <v>15</v>
      </c>
      <c r="G18" s="5"/>
      <c r="H18" s="5"/>
    </row>
    <row r="19" spans="2:10" ht="15.75" x14ac:dyDescent="0.25">
      <c r="B19" s="3" t="s">
        <v>88</v>
      </c>
      <c r="C19" s="3">
        <v>3</v>
      </c>
      <c r="D19" s="19" t="s">
        <v>63</v>
      </c>
      <c r="E19" s="3">
        <f t="shared" si="0"/>
        <v>5</v>
      </c>
      <c r="F19" s="3">
        <f t="shared" si="2"/>
        <v>15</v>
      </c>
      <c r="G19" s="5"/>
      <c r="H19" s="5"/>
    </row>
    <row r="20" spans="2:10" ht="15.75" x14ac:dyDescent="0.25">
      <c r="B20" s="3" t="s">
        <v>37</v>
      </c>
      <c r="C20" s="3">
        <f>SUM(C4:C19)</f>
        <v>42</v>
      </c>
      <c r="D20" s="5"/>
      <c r="E20" s="5"/>
      <c r="F20" s="5"/>
      <c r="G20" s="5"/>
      <c r="H20" s="5"/>
    </row>
    <row r="21" spans="2:10" ht="15.75" x14ac:dyDescent="0.25">
      <c r="B21" s="5"/>
      <c r="C21" s="5"/>
      <c r="D21" s="5"/>
      <c r="E21" s="5"/>
      <c r="F21" s="5"/>
      <c r="G21" s="5"/>
      <c r="H21" s="5"/>
    </row>
    <row r="22" spans="2:10" ht="15.75" x14ac:dyDescent="0.25">
      <c r="B22" s="5"/>
      <c r="C22" s="5"/>
      <c r="D22" s="5"/>
      <c r="E22" s="5"/>
      <c r="F22" s="5"/>
      <c r="G22" s="5"/>
      <c r="H22" s="5"/>
    </row>
    <row r="23" spans="2:10" ht="15.75" x14ac:dyDescent="0.25">
      <c r="B23" s="5"/>
      <c r="C23" s="5"/>
      <c r="D23" s="5"/>
      <c r="E23" s="5"/>
      <c r="F23" s="3" t="s">
        <v>17</v>
      </c>
      <c r="G23" s="3">
        <f>(SUM(F4:F10)+SUM(F13:F19))/(SUM(C4:C10)+SUM(C13:C19))</f>
        <v>4.4285714285714288</v>
      </c>
      <c r="H23" s="4"/>
      <c r="I23" s="3" t="s">
        <v>47</v>
      </c>
      <c r="J23" s="3">
        <f>'100L'!G27+'200 L'!G26+'300 L'!G27+'400 L'!G17+'500 L'!G24</f>
        <v>3.5151823107512286</v>
      </c>
    </row>
    <row r="24" spans="2:10" ht="15.75" x14ac:dyDescent="0.25">
      <c r="B24" s="5"/>
      <c r="C24" s="5"/>
      <c r="D24" s="5"/>
      <c r="E24" s="5"/>
      <c r="F24" s="3" t="s">
        <v>18</v>
      </c>
      <c r="G24" s="3">
        <f>0.3*G23</f>
        <v>1.3285714285714285</v>
      </c>
      <c r="H24" s="4"/>
    </row>
    <row r="26" spans="2:10" ht="42" customHeight="1" x14ac:dyDescent="0.25">
      <c r="B26" s="20" t="s">
        <v>46</v>
      </c>
      <c r="C26" s="21" t="str">
        <f>IF(J23&gt;=4.5,"FIRST CLASS",IF(J23&gt;=3.5,"2ND CLASS UPPER",IF(J23&gt;=2.5,"2ND CLASS LOWER",IF(J23&gt;=1.5,"3RD CLASS",IF(J23&lt;=1.5,"PASS", "NOT APPLICABLE")))))</f>
        <v>2ND CLASS UPPER</v>
      </c>
    </row>
  </sheetData>
  <mergeCells count="1">
    <mergeCell ref="I3:K3"/>
  </mergeCells>
  <pageMargins left="0.7" right="0.7" top="0.75" bottom="0.75" header="0.3" footer="0.3"/>
  <pageSetup scale="6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100L</vt:lpstr>
      <vt:lpstr>200 L</vt:lpstr>
      <vt:lpstr>300 L</vt:lpstr>
      <vt:lpstr>400 L</vt:lpstr>
      <vt:lpstr>500 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 Edeoghon</dc:creator>
  <cp:lastModifiedBy>ISI_X</cp:lastModifiedBy>
  <cp:lastPrinted>2019-09-04T17:36:02Z</cp:lastPrinted>
  <dcterms:created xsi:type="dcterms:W3CDTF">2016-03-03T12:21:14Z</dcterms:created>
  <dcterms:modified xsi:type="dcterms:W3CDTF">2019-09-04T17:36:40Z</dcterms:modified>
</cp:coreProperties>
</file>