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dvanced-excel-tricks-book\advanced-formatting-tricks\"/>
    </mc:Choice>
  </mc:AlternateContent>
  <xr:revisionPtr revIDLastSave="0" documentId="13_ncr:1_{B68C98AC-4E55-4F78-9518-E543653D8161}" xr6:coauthVersionLast="45" xr6:coauthVersionMax="45" xr10:uidLastSave="{00000000-0000-0000-0000-000000000000}"/>
  <bookViews>
    <workbookView xWindow="-120" yWindow="-120" windowWidth="29040" windowHeight="15840" xr2:uid="{CB338BF7-1988-4C29-8B82-3233D96FFE97}"/>
  </bookViews>
  <sheets>
    <sheet name="Entire Row" sheetId="1" r:id="rId1"/>
    <sheet name="Multiple Columns" sheetId="2" r:id="rId2"/>
    <sheet name="Due Dates" sheetId="5" r:id="rId3"/>
    <sheet name="Weekends and Other Dates" sheetId="7" r:id="rId4"/>
    <sheet name="Compare Lists" sheetId="10" r:id="rId5"/>
    <sheet name="Icon Sets" sheetId="6" r:id="rId6"/>
    <sheet name="Data Bars - Compare" sheetId="9" r:id="rId7"/>
    <sheet name="Data Bars - Progress" sheetId="11" r:id="rId8"/>
    <sheet name="Color Scales" sheetId="8" r:id="rId9"/>
    <sheet name="CF with Pivots" sheetId="14" r:id="rId10"/>
    <sheet name="Pivot Data" sheetId="13" state="hidden" r:id="rId11"/>
  </sheets>
  <calcPr calcId="191029"/>
  <pivotCaches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56" i="13" l="1"/>
  <c r="J2155" i="13"/>
  <c r="J2154" i="13"/>
  <c r="J2153" i="13"/>
  <c r="J2152" i="13"/>
  <c r="J2151" i="13"/>
  <c r="J2150" i="13"/>
  <c r="J2149" i="13"/>
  <c r="J2148" i="13"/>
  <c r="J2147" i="13"/>
  <c r="J2146" i="13"/>
  <c r="J2145" i="13"/>
  <c r="J2144" i="13"/>
  <c r="J2143" i="13"/>
  <c r="J2142" i="13"/>
  <c r="J2141" i="13"/>
  <c r="J2140" i="13"/>
  <c r="J2139" i="13"/>
  <c r="J2138" i="13"/>
  <c r="J2137" i="13"/>
  <c r="J2136" i="13"/>
  <c r="J2135" i="13"/>
  <c r="J2134" i="13"/>
  <c r="J2133" i="13"/>
  <c r="J2132" i="13"/>
  <c r="J2131" i="13"/>
  <c r="J2130" i="13"/>
  <c r="J2129" i="13"/>
  <c r="J2128" i="13"/>
  <c r="J2127" i="13"/>
  <c r="J2126" i="13"/>
  <c r="J2125" i="13"/>
  <c r="J2124" i="13"/>
  <c r="J2123" i="13"/>
  <c r="J2122" i="13"/>
  <c r="J2121" i="13"/>
  <c r="J2120" i="13"/>
  <c r="J2119" i="13"/>
  <c r="J2118" i="13"/>
  <c r="J2117" i="13"/>
  <c r="J2116" i="13"/>
  <c r="J2115" i="13"/>
  <c r="J2114" i="13"/>
  <c r="J2113" i="13"/>
  <c r="J2112" i="13"/>
  <c r="J2111" i="13"/>
  <c r="J2110" i="13"/>
  <c r="J2109" i="13"/>
  <c r="J2108" i="13"/>
  <c r="J2107" i="13"/>
  <c r="J2106" i="13"/>
  <c r="J2105" i="13"/>
  <c r="J2104" i="13"/>
  <c r="J2103" i="13"/>
  <c r="J2102" i="13"/>
  <c r="J2101" i="13"/>
  <c r="J2100" i="13"/>
  <c r="J2099" i="13"/>
  <c r="J2098" i="13"/>
  <c r="J2097" i="13"/>
  <c r="J2096" i="13"/>
  <c r="J2095" i="13"/>
  <c r="J2094" i="13"/>
  <c r="J2093" i="13"/>
  <c r="J2092" i="13"/>
  <c r="J2091" i="13"/>
  <c r="J2090" i="13"/>
  <c r="J2089" i="13"/>
  <c r="J2088" i="13"/>
  <c r="J2087" i="13"/>
  <c r="J2086" i="13"/>
  <c r="J2085" i="13"/>
  <c r="J2084" i="13"/>
  <c r="J2083" i="13"/>
  <c r="J2082" i="13"/>
  <c r="J2081" i="13"/>
  <c r="J2080" i="13"/>
  <c r="J2079" i="13"/>
  <c r="J2078" i="13"/>
  <c r="J2077" i="13"/>
  <c r="J2076" i="13"/>
  <c r="J2075" i="13"/>
  <c r="J2074" i="13"/>
  <c r="J2073" i="13"/>
  <c r="J2072" i="13"/>
  <c r="J2071" i="13"/>
  <c r="J2070" i="13"/>
  <c r="J2069" i="13"/>
  <c r="J2068" i="13"/>
  <c r="J2067" i="13"/>
  <c r="J2066" i="13"/>
  <c r="J2065" i="13"/>
  <c r="J2064" i="13"/>
  <c r="J2063" i="13"/>
  <c r="J2062" i="13"/>
  <c r="J2061" i="13"/>
  <c r="J2060" i="13"/>
  <c r="J2059" i="13"/>
  <c r="J2058" i="13"/>
  <c r="J2057" i="13"/>
  <c r="J2056" i="13"/>
  <c r="J2055" i="13"/>
  <c r="J2054" i="13"/>
  <c r="J2053" i="13"/>
  <c r="J2052" i="13"/>
  <c r="J2051" i="13"/>
  <c r="J2050" i="13"/>
  <c r="J2049" i="13"/>
  <c r="J2048" i="13"/>
  <c r="J2047" i="13"/>
  <c r="J2046" i="13"/>
  <c r="J2045" i="13"/>
  <c r="J2044" i="13"/>
  <c r="J2043" i="13"/>
  <c r="J2042" i="13"/>
  <c r="J2041" i="13"/>
  <c r="J2040" i="13"/>
  <c r="J2039" i="13"/>
  <c r="J2038" i="13"/>
  <c r="J2037" i="13"/>
  <c r="J2036" i="13"/>
  <c r="J2035" i="13"/>
  <c r="J2034" i="13"/>
  <c r="J2033" i="13"/>
  <c r="J2032" i="13"/>
  <c r="J2031" i="13"/>
  <c r="J2030" i="13"/>
  <c r="J2029" i="13"/>
  <c r="J2028" i="13"/>
  <c r="J2027" i="13"/>
  <c r="J2026" i="13"/>
  <c r="J2025" i="13"/>
  <c r="J2024" i="13"/>
  <c r="J2023" i="13"/>
  <c r="J2022" i="13"/>
  <c r="J2021" i="13"/>
  <c r="J2020" i="13"/>
  <c r="J2019" i="13"/>
  <c r="J2018" i="13"/>
  <c r="J2017" i="13"/>
  <c r="J2016" i="13"/>
  <c r="J2015" i="13"/>
  <c r="J2014" i="13"/>
  <c r="J2013" i="13"/>
  <c r="J2012" i="13"/>
  <c r="J2011" i="13"/>
  <c r="J2010" i="13"/>
  <c r="J2009" i="13"/>
  <c r="J2008" i="13"/>
  <c r="J2007" i="13"/>
  <c r="J2006" i="13"/>
  <c r="J2005" i="13"/>
  <c r="J2004" i="13"/>
  <c r="J2003" i="13"/>
  <c r="J2002" i="13"/>
  <c r="J2001" i="13"/>
  <c r="J2000" i="13"/>
  <c r="J1999" i="13"/>
  <c r="J1998" i="13"/>
  <c r="J1997" i="13"/>
  <c r="J1996" i="13"/>
  <c r="J1995" i="13"/>
  <c r="J1994" i="13"/>
  <c r="J1993" i="13"/>
  <c r="J1992" i="13"/>
  <c r="J1991" i="13"/>
  <c r="J1990" i="13"/>
  <c r="J1989" i="13"/>
  <c r="J1988" i="13"/>
  <c r="J1987" i="13"/>
  <c r="J1986" i="13"/>
  <c r="J1985" i="13"/>
  <c r="J1984" i="13"/>
  <c r="J1983" i="13"/>
  <c r="J1982" i="13"/>
  <c r="J1981" i="13"/>
  <c r="J1980" i="13"/>
  <c r="J1979" i="13"/>
  <c r="J1978" i="13"/>
  <c r="J1977" i="13"/>
  <c r="J1976" i="13"/>
  <c r="J1975" i="13"/>
  <c r="J1974" i="13"/>
  <c r="J1973" i="13"/>
  <c r="J1972" i="13"/>
  <c r="J1971" i="13"/>
  <c r="J1970" i="13"/>
  <c r="J1969" i="13"/>
  <c r="J1968" i="13"/>
  <c r="J1967" i="13"/>
  <c r="J1966" i="13"/>
  <c r="J1965" i="13"/>
  <c r="J1964" i="13"/>
  <c r="J1963" i="13"/>
  <c r="J1962" i="13"/>
  <c r="J1961" i="13"/>
  <c r="J1960" i="13"/>
  <c r="J1959" i="13"/>
  <c r="J1958" i="13"/>
  <c r="J1957" i="13"/>
  <c r="J1956" i="13"/>
  <c r="J1955" i="13"/>
  <c r="J1954" i="13"/>
  <c r="J1953" i="13"/>
  <c r="J1952" i="13"/>
  <c r="J1951" i="13"/>
  <c r="J1950" i="13"/>
  <c r="J1949" i="13"/>
  <c r="J1948" i="13"/>
  <c r="J1947" i="13"/>
  <c r="J1946" i="13"/>
  <c r="J1945" i="13"/>
  <c r="J1944" i="13"/>
  <c r="J1943" i="13"/>
  <c r="J1942" i="13"/>
  <c r="J1941" i="13"/>
  <c r="J1940" i="13"/>
  <c r="J1939" i="13"/>
  <c r="J1938" i="13"/>
  <c r="J1937" i="13"/>
  <c r="J1936" i="13"/>
  <c r="J1935" i="13"/>
  <c r="J1934" i="13"/>
  <c r="J1933" i="13"/>
  <c r="J1932" i="13"/>
  <c r="J1931" i="13"/>
  <c r="J1930" i="13"/>
  <c r="J1929" i="13"/>
  <c r="J1928" i="13"/>
  <c r="J1927" i="13"/>
  <c r="J1926" i="13"/>
  <c r="J1925" i="13"/>
  <c r="J1924" i="13"/>
  <c r="J1923" i="13"/>
  <c r="J1922" i="13"/>
  <c r="J1921" i="13"/>
  <c r="J1920" i="13"/>
  <c r="J1919" i="13"/>
  <c r="J1918" i="13"/>
  <c r="J1917" i="13"/>
  <c r="J1916" i="13"/>
  <c r="J1915" i="13"/>
  <c r="J1914" i="13"/>
  <c r="J1913" i="13"/>
  <c r="J1912" i="13"/>
  <c r="J1911" i="13"/>
  <c r="J1910" i="13"/>
  <c r="J1909" i="13"/>
  <c r="J1908" i="13"/>
  <c r="J1907" i="13"/>
  <c r="J1906" i="13"/>
  <c r="J1905" i="13"/>
  <c r="J1904" i="13"/>
  <c r="J1903" i="13"/>
  <c r="J1902" i="13"/>
  <c r="J1901" i="13"/>
  <c r="J1900" i="13"/>
  <c r="J1899" i="13"/>
  <c r="J1898" i="13"/>
  <c r="J1897" i="13"/>
  <c r="J1896" i="13"/>
  <c r="J1895" i="13"/>
  <c r="J1894" i="13"/>
  <c r="J1893" i="13"/>
  <c r="J1892" i="13"/>
  <c r="J1891" i="13"/>
  <c r="J1890" i="13"/>
  <c r="J1889" i="13"/>
  <c r="J1888" i="13"/>
  <c r="J1887" i="13"/>
  <c r="J1886" i="13"/>
  <c r="J1885" i="13"/>
  <c r="J1884" i="13"/>
  <c r="J1883" i="13"/>
  <c r="J1882" i="13"/>
  <c r="J1881" i="13"/>
  <c r="J1880" i="13"/>
  <c r="J1879" i="13"/>
  <c r="J1878" i="13"/>
  <c r="J1877" i="13"/>
  <c r="J1876" i="13"/>
  <c r="J1875" i="13"/>
  <c r="J1874" i="13"/>
  <c r="J1873" i="13"/>
  <c r="J1872" i="13"/>
  <c r="J1871" i="13"/>
  <c r="J1870" i="13"/>
  <c r="J1869" i="13"/>
  <c r="J1868" i="13"/>
  <c r="J1867" i="13"/>
  <c r="J1866" i="13"/>
  <c r="J1865" i="13"/>
  <c r="J1864" i="13"/>
  <c r="J1863" i="13"/>
  <c r="J1862" i="13"/>
  <c r="J1861" i="13"/>
  <c r="J1860" i="13"/>
  <c r="J1859" i="13"/>
  <c r="J1858" i="13"/>
  <c r="J1857" i="13"/>
  <c r="J1856" i="13"/>
  <c r="J1855" i="13"/>
  <c r="J1854" i="13"/>
  <c r="J1853" i="13"/>
  <c r="J1852" i="13"/>
  <c r="J1851" i="13"/>
  <c r="J1850" i="13"/>
  <c r="J1849" i="13"/>
  <c r="J1848" i="13"/>
  <c r="J1847" i="13"/>
  <c r="J1846" i="13"/>
  <c r="J1845" i="13"/>
  <c r="J1844" i="13"/>
  <c r="J1843" i="13"/>
  <c r="J1842" i="13"/>
  <c r="J1841" i="13"/>
  <c r="J1840" i="13"/>
  <c r="J1839" i="13"/>
  <c r="J1838" i="13"/>
  <c r="J1837" i="13"/>
  <c r="J1836" i="13"/>
  <c r="J1835" i="13"/>
  <c r="J1834" i="13"/>
  <c r="J1833" i="13"/>
  <c r="J1832" i="13"/>
  <c r="J1831" i="13"/>
  <c r="J1830" i="13"/>
  <c r="J1829" i="13"/>
  <c r="J1828" i="13"/>
  <c r="J1827" i="13"/>
  <c r="J1826" i="13"/>
  <c r="J1825" i="13"/>
  <c r="J1824" i="13"/>
  <c r="J1823" i="13"/>
  <c r="J1822" i="13"/>
  <c r="J1821" i="13"/>
  <c r="J1820" i="13"/>
  <c r="J1819" i="13"/>
  <c r="J1818" i="13"/>
  <c r="J1817" i="13"/>
  <c r="J1816" i="13"/>
  <c r="J1815" i="13"/>
  <c r="J1814" i="13"/>
  <c r="J1813" i="13"/>
  <c r="J1812" i="13"/>
  <c r="J1811" i="13"/>
  <c r="J1810" i="13"/>
  <c r="J1809" i="13"/>
  <c r="J1808" i="13"/>
  <c r="J1807" i="13"/>
  <c r="J1806" i="13"/>
  <c r="J1805" i="13"/>
  <c r="J1804" i="13"/>
  <c r="J1803" i="13"/>
  <c r="J1802" i="13"/>
  <c r="J1801" i="13"/>
  <c r="J1800" i="13"/>
  <c r="J1799" i="13"/>
  <c r="J1798" i="13"/>
  <c r="J1797" i="13"/>
  <c r="J1796" i="13"/>
  <c r="J1795" i="13"/>
  <c r="J1794" i="13"/>
  <c r="J1793" i="13"/>
  <c r="J1792" i="13"/>
  <c r="J1791" i="13"/>
  <c r="J1790" i="13"/>
  <c r="J1789" i="13"/>
  <c r="J1788" i="13"/>
  <c r="J1787" i="13"/>
  <c r="J1786" i="13"/>
  <c r="J1785" i="13"/>
  <c r="J1784" i="13"/>
  <c r="J1783" i="13"/>
  <c r="J1782" i="13"/>
  <c r="J1781" i="13"/>
  <c r="J1780" i="13"/>
  <c r="J1779" i="13"/>
  <c r="J1778" i="13"/>
  <c r="J1777" i="13"/>
  <c r="J1776" i="13"/>
  <c r="J1775" i="13"/>
  <c r="J1774" i="13"/>
  <c r="J1773" i="13"/>
  <c r="J1772" i="13"/>
  <c r="J1771" i="13"/>
  <c r="J1770" i="13"/>
  <c r="J1769" i="13"/>
  <c r="J1768" i="13"/>
  <c r="J1767" i="13"/>
  <c r="J1766" i="13"/>
  <c r="J1765" i="13"/>
  <c r="J1764" i="13"/>
  <c r="J1763" i="13"/>
  <c r="J1762" i="13"/>
  <c r="J1761" i="13"/>
  <c r="J1760" i="13"/>
  <c r="J1759" i="13"/>
  <c r="J1758" i="13"/>
  <c r="J1757" i="13"/>
  <c r="J1756" i="13"/>
  <c r="J1755" i="13"/>
  <c r="J1754" i="13"/>
  <c r="J1753" i="13"/>
  <c r="J1752" i="13"/>
  <c r="J1751" i="13"/>
  <c r="J1750" i="13"/>
  <c r="J1749" i="13"/>
  <c r="J1748" i="13"/>
  <c r="J1747" i="13"/>
  <c r="J1746" i="13"/>
  <c r="J1745" i="13"/>
  <c r="J1744" i="13"/>
  <c r="J1743" i="13"/>
  <c r="J1742" i="13"/>
  <c r="J1741" i="13"/>
  <c r="J1740" i="13"/>
  <c r="J1739" i="13"/>
  <c r="J1738" i="13"/>
  <c r="J1737" i="13"/>
  <c r="J1736" i="13"/>
  <c r="J1735" i="13"/>
  <c r="J1734" i="13"/>
  <c r="J1733" i="13"/>
  <c r="J1732" i="13"/>
  <c r="J1731" i="13"/>
  <c r="J1730" i="13"/>
  <c r="J1729" i="13"/>
  <c r="J1728" i="13"/>
  <c r="J1727" i="13"/>
  <c r="J1726" i="13"/>
  <c r="J1725" i="13"/>
  <c r="J1724" i="13"/>
  <c r="J1723" i="13"/>
  <c r="J1722" i="13"/>
  <c r="J1721" i="13"/>
  <c r="J1720" i="13"/>
  <c r="J1719" i="13"/>
  <c r="J1718" i="13"/>
  <c r="J1717" i="13"/>
  <c r="J1716" i="13"/>
  <c r="J1715" i="13"/>
  <c r="J1714" i="13"/>
  <c r="J1713" i="13"/>
  <c r="J1712" i="13"/>
  <c r="J1711" i="13"/>
  <c r="J1710" i="13"/>
  <c r="J1709" i="13"/>
  <c r="J1708" i="13"/>
  <c r="J1707" i="13"/>
  <c r="J1706" i="13"/>
  <c r="J1705" i="13"/>
  <c r="J1704" i="13"/>
  <c r="J1703" i="13"/>
  <c r="J1702" i="13"/>
  <c r="J1701" i="13"/>
  <c r="J1700" i="13"/>
  <c r="J1699" i="13"/>
  <c r="J1698" i="13"/>
  <c r="J1697" i="13"/>
  <c r="J1696" i="13"/>
  <c r="J1695" i="13"/>
  <c r="J1694" i="13"/>
  <c r="J1693" i="13"/>
  <c r="J1692" i="13"/>
  <c r="J1691" i="13"/>
  <c r="J1690" i="13"/>
  <c r="J1689" i="13"/>
  <c r="J1688" i="13"/>
  <c r="J1687" i="13"/>
  <c r="J1686" i="13"/>
  <c r="J1685" i="13"/>
  <c r="J1684" i="13"/>
  <c r="J1683" i="13"/>
  <c r="J1682" i="13"/>
  <c r="J1681" i="13"/>
  <c r="J1680" i="13"/>
  <c r="J1679" i="13"/>
  <c r="J1678" i="13"/>
  <c r="J1677" i="13"/>
  <c r="J1676" i="13"/>
  <c r="J1675" i="13"/>
  <c r="J1674" i="13"/>
  <c r="J1673" i="13"/>
  <c r="J1672" i="13"/>
  <c r="J1671" i="13"/>
  <c r="J1670" i="13"/>
  <c r="J1669" i="13"/>
  <c r="J1668" i="13"/>
  <c r="J1667" i="13"/>
  <c r="J1666" i="13"/>
  <c r="J1665" i="13"/>
  <c r="J1664" i="13"/>
  <c r="J1663" i="13"/>
  <c r="J1662" i="13"/>
  <c r="J1661" i="13"/>
  <c r="J1660" i="13"/>
  <c r="J1659" i="13"/>
  <c r="J1658" i="13"/>
  <c r="J1657" i="13"/>
  <c r="J1656" i="13"/>
  <c r="J1655" i="13"/>
  <c r="J1654" i="13"/>
  <c r="J1653" i="13"/>
  <c r="J1652" i="13"/>
  <c r="J1651" i="13"/>
  <c r="J1650" i="13"/>
  <c r="J1649" i="13"/>
  <c r="J1648" i="13"/>
  <c r="J1647" i="13"/>
  <c r="J1646" i="13"/>
  <c r="J1645" i="13"/>
  <c r="J1644" i="13"/>
  <c r="J1643" i="13"/>
  <c r="J1642" i="13"/>
  <c r="J1641" i="13"/>
  <c r="J1640" i="13"/>
  <c r="J1639" i="13"/>
  <c r="J1638" i="13"/>
  <c r="J1637" i="13"/>
  <c r="J1636" i="13"/>
  <c r="J1635" i="13"/>
  <c r="J1634" i="13"/>
  <c r="J1633" i="13"/>
  <c r="J1632" i="13"/>
  <c r="J1631" i="13"/>
  <c r="J1630" i="13"/>
  <c r="J1629" i="13"/>
  <c r="J1628" i="13"/>
  <c r="J1627" i="13"/>
  <c r="J1626" i="13"/>
  <c r="J1625" i="13"/>
  <c r="J1624" i="13"/>
  <c r="J1623" i="13"/>
  <c r="J1622" i="13"/>
  <c r="J1621" i="13"/>
  <c r="J1620" i="13"/>
  <c r="J1619" i="13"/>
  <c r="J1618" i="13"/>
  <c r="J1617" i="13"/>
  <c r="J1616" i="13"/>
  <c r="J1615" i="13"/>
  <c r="J1614" i="13"/>
  <c r="J1613" i="13"/>
  <c r="J1612" i="13"/>
  <c r="J1611" i="13"/>
  <c r="J1610" i="13"/>
  <c r="J1609" i="13"/>
  <c r="J1608" i="13"/>
  <c r="J1607" i="13"/>
  <c r="J1606" i="13"/>
  <c r="J1605" i="13"/>
  <c r="J1604" i="13"/>
  <c r="J1603" i="13"/>
  <c r="J1602" i="13"/>
  <c r="J1601" i="13"/>
  <c r="J1600" i="13"/>
  <c r="J1599" i="13"/>
  <c r="J1598" i="13"/>
  <c r="J1597" i="13"/>
  <c r="J1596" i="13"/>
  <c r="J1595" i="13"/>
  <c r="J1594" i="13"/>
  <c r="J1593" i="13"/>
  <c r="J1592" i="13"/>
  <c r="J1591" i="13"/>
  <c r="J1590" i="13"/>
  <c r="J1589" i="13"/>
  <c r="J1588" i="13"/>
  <c r="J1587" i="13"/>
  <c r="J1586" i="13"/>
  <c r="J1585" i="13"/>
  <c r="J1584" i="13"/>
  <c r="J1583" i="13"/>
  <c r="J1582" i="13"/>
  <c r="J1581" i="13"/>
  <c r="J1580" i="13"/>
  <c r="J1579" i="13"/>
  <c r="J1578" i="13"/>
  <c r="J1577" i="13"/>
  <c r="J1576" i="13"/>
  <c r="J1575" i="13"/>
  <c r="J1574" i="13"/>
  <c r="J1573" i="13"/>
  <c r="J1572" i="13"/>
  <c r="J1571" i="13"/>
  <c r="J1570" i="13"/>
  <c r="J1569" i="13"/>
  <c r="J1568" i="13"/>
  <c r="J1567" i="13"/>
  <c r="J1566" i="13"/>
  <c r="J1565" i="13"/>
  <c r="J1564" i="13"/>
  <c r="J1563" i="13"/>
  <c r="J1562" i="13"/>
  <c r="J1561" i="13"/>
  <c r="J1560" i="13"/>
  <c r="J1559" i="13"/>
  <c r="J1558" i="13"/>
  <c r="J1557" i="13"/>
  <c r="J1556" i="13"/>
  <c r="J1555" i="13"/>
  <c r="J1554" i="13"/>
  <c r="J1553" i="13"/>
  <c r="J1552" i="13"/>
  <c r="J1551" i="13"/>
  <c r="J1550" i="13"/>
  <c r="J1549" i="13"/>
  <c r="J1548" i="13"/>
  <c r="J1547" i="13"/>
  <c r="J1546" i="13"/>
  <c r="J1545" i="13"/>
  <c r="J1544" i="13"/>
  <c r="J1543" i="13"/>
  <c r="J1542" i="13"/>
  <c r="J1541" i="13"/>
  <c r="J1540" i="13"/>
  <c r="J1539" i="13"/>
  <c r="J1538" i="13"/>
  <c r="J1537" i="13"/>
  <c r="J1536" i="13"/>
  <c r="J1535" i="13"/>
  <c r="J1534" i="13"/>
  <c r="J1533" i="13"/>
  <c r="J1532" i="13"/>
  <c r="J1531" i="13"/>
  <c r="J1530" i="13"/>
  <c r="J1529" i="13"/>
  <c r="J1528" i="13"/>
  <c r="J1527" i="13"/>
  <c r="J1526" i="13"/>
  <c r="J1525" i="13"/>
  <c r="J1524" i="13"/>
  <c r="J1523" i="13"/>
  <c r="J1522" i="13"/>
  <c r="J1521" i="13"/>
  <c r="J1520" i="13"/>
  <c r="J1519" i="13"/>
  <c r="J1518" i="13"/>
  <c r="J1517" i="13"/>
  <c r="J1516" i="13"/>
  <c r="J1515" i="13"/>
  <c r="J1514" i="13"/>
  <c r="J1513" i="13"/>
  <c r="J1512" i="13"/>
  <c r="J1511" i="13"/>
  <c r="J1510" i="13"/>
  <c r="J1509" i="13"/>
  <c r="J1508" i="13"/>
  <c r="J1507" i="13"/>
  <c r="J1506" i="13"/>
  <c r="J1505" i="13"/>
  <c r="J1504" i="13"/>
  <c r="J1503" i="13"/>
  <c r="J1502" i="13"/>
  <c r="J1501" i="13"/>
  <c r="J1500" i="13"/>
  <c r="J1499" i="13"/>
  <c r="J1498" i="13"/>
  <c r="J1497" i="13"/>
  <c r="J1496" i="13"/>
  <c r="J1495" i="13"/>
  <c r="J1494" i="13"/>
  <c r="J1493" i="13"/>
  <c r="J1492" i="13"/>
  <c r="J1491" i="13"/>
  <c r="J1490" i="13"/>
  <c r="J1489" i="13"/>
  <c r="J1488" i="13"/>
  <c r="J1487" i="13"/>
  <c r="J1486" i="13"/>
  <c r="J1485" i="13"/>
  <c r="J1484" i="13"/>
  <c r="J1483" i="13"/>
  <c r="J1482" i="13"/>
  <c r="J1481" i="13"/>
  <c r="J1480" i="13"/>
  <c r="J1479" i="13"/>
  <c r="J1478" i="13"/>
  <c r="J1477" i="13"/>
  <c r="J1476" i="13"/>
  <c r="J1475" i="13"/>
  <c r="J1474" i="13"/>
  <c r="J1473" i="13"/>
  <c r="J1472" i="13"/>
  <c r="J1471" i="13"/>
  <c r="J1470" i="13"/>
  <c r="J1469" i="13"/>
  <c r="J1468" i="13"/>
  <c r="J1467" i="13"/>
  <c r="J1466" i="13"/>
  <c r="J1465" i="13"/>
  <c r="J1464" i="13"/>
  <c r="J1463" i="13"/>
  <c r="J1462" i="13"/>
  <c r="J1461" i="13"/>
  <c r="J1460" i="13"/>
  <c r="J1459" i="13"/>
  <c r="J1458" i="13"/>
  <c r="J1457" i="13"/>
  <c r="J1456" i="13"/>
  <c r="J1455" i="13"/>
  <c r="J1454" i="13"/>
  <c r="J1453" i="13"/>
  <c r="J1452" i="13"/>
  <c r="J1451" i="13"/>
  <c r="J1450" i="13"/>
  <c r="J1449" i="13"/>
  <c r="J1448" i="13"/>
  <c r="J1447" i="13"/>
  <c r="J1446" i="13"/>
  <c r="J1445" i="13"/>
  <c r="J1444" i="13"/>
  <c r="J1443" i="13"/>
  <c r="J1442" i="13"/>
  <c r="J1441" i="13"/>
  <c r="J1440" i="13"/>
  <c r="J1439" i="13"/>
  <c r="J1438" i="13"/>
  <c r="J1437" i="13"/>
  <c r="J1436" i="13"/>
  <c r="J1435" i="13"/>
  <c r="J1434" i="13"/>
  <c r="J1433" i="13"/>
  <c r="J1432" i="13"/>
  <c r="J1431" i="13"/>
  <c r="J1430" i="13"/>
  <c r="J1429" i="13"/>
  <c r="J1428" i="13"/>
  <c r="J1427" i="13"/>
  <c r="J1426" i="13"/>
  <c r="J1425" i="13"/>
  <c r="J1424" i="13"/>
  <c r="J1423" i="13"/>
  <c r="J1422" i="13"/>
  <c r="J1421" i="13"/>
  <c r="J1420" i="13"/>
  <c r="J1419" i="13"/>
  <c r="J1418" i="13"/>
  <c r="J1417" i="13"/>
  <c r="J1416" i="13"/>
  <c r="J1415" i="13"/>
  <c r="J1414" i="13"/>
  <c r="J1413" i="13"/>
  <c r="J1412" i="13"/>
  <c r="J1411" i="13"/>
  <c r="J1410" i="13"/>
  <c r="J1409" i="13"/>
  <c r="J1408" i="13"/>
  <c r="J1407" i="13"/>
  <c r="J1406" i="13"/>
  <c r="J1405" i="13"/>
  <c r="J1404" i="13"/>
  <c r="J1403" i="13"/>
  <c r="J1402" i="13"/>
  <c r="J1401" i="13"/>
  <c r="J1400" i="13"/>
  <c r="J1399" i="13"/>
  <c r="J1398" i="13"/>
  <c r="J1397" i="13"/>
  <c r="J1396" i="13"/>
  <c r="J1395" i="13"/>
  <c r="J1394" i="13"/>
  <c r="J1393" i="13"/>
  <c r="J1392" i="13"/>
  <c r="J1391" i="13"/>
  <c r="J1390" i="13"/>
  <c r="J1389" i="13"/>
  <c r="J1388" i="13"/>
  <c r="J1387" i="13"/>
  <c r="J1386" i="13"/>
  <c r="J1385" i="13"/>
  <c r="J1384" i="13"/>
  <c r="J1383" i="13"/>
  <c r="J1382" i="13"/>
  <c r="J1381" i="13"/>
  <c r="J1380" i="13"/>
  <c r="J1379" i="13"/>
  <c r="J1378" i="13"/>
  <c r="J1377" i="13"/>
  <c r="J1376" i="13"/>
  <c r="J1375" i="13"/>
  <c r="J1374" i="13"/>
  <c r="J1373" i="13"/>
  <c r="J1372" i="13"/>
  <c r="J1371" i="13"/>
  <c r="J1370" i="13"/>
  <c r="J1369" i="13"/>
  <c r="J1368" i="13"/>
  <c r="J1367" i="13"/>
  <c r="J1366" i="13"/>
  <c r="J1365" i="13"/>
  <c r="J1364" i="13"/>
  <c r="J1363" i="13"/>
  <c r="J1362" i="13"/>
  <c r="J1361" i="13"/>
  <c r="J1360" i="13"/>
  <c r="J1359" i="13"/>
  <c r="J1358" i="13"/>
  <c r="J1357" i="13"/>
  <c r="J1356" i="13"/>
  <c r="J1355" i="13"/>
  <c r="J1354" i="13"/>
  <c r="J1353" i="13"/>
  <c r="J1352" i="13"/>
  <c r="J1351" i="13"/>
  <c r="J1350" i="13"/>
  <c r="J1349" i="13"/>
  <c r="J1348" i="13"/>
  <c r="J1347" i="13"/>
  <c r="J1346" i="13"/>
  <c r="J1345" i="13"/>
  <c r="J1344" i="13"/>
  <c r="J1343" i="13"/>
  <c r="J1342" i="13"/>
  <c r="J1341" i="13"/>
  <c r="J1340" i="13"/>
  <c r="J1339" i="13"/>
  <c r="J1338" i="13"/>
  <c r="J1337" i="13"/>
  <c r="J1336" i="13"/>
  <c r="J1335" i="13"/>
  <c r="J1334" i="13"/>
  <c r="J1333" i="13"/>
  <c r="J1332" i="13"/>
  <c r="J1331" i="13"/>
  <c r="J1330" i="13"/>
  <c r="J1329" i="13"/>
  <c r="J1328" i="13"/>
  <c r="J1327" i="13"/>
  <c r="J1326" i="13"/>
  <c r="J1325" i="13"/>
  <c r="J1324" i="13"/>
  <c r="J1323" i="13"/>
  <c r="J1322" i="13"/>
  <c r="J1321" i="13"/>
  <c r="J1320" i="13"/>
  <c r="J1319" i="13"/>
  <c r="J1318" i="13"/>
  <c r="J1317" i="13"/>
  <c r="J1316" i="13"/>
  <c r="J1315" i="13"/>
  <c r="J1314" i="13"/>
  <c r="J1313" i="13"/>
  <c r="J1312" i="13"/>
  <c r="J1311" i="13"/>
  <c r="J1310" i="13"/>
  <c r="J1309" i="13"/>
  <c r="J1308" i="13"/>
  <c r="J1307" i="13"/>
  <c r="J1306" i="13"/>
  <c r="J1305" i="13"/>
  <c r="J1304" i="13"/>
  <c r="J1303" i="13"/>
  <c r="J1302" i="13"/>
  <c r="J1301" i="13"/>
  <c r="J1300" i="13"/>
  <c r="J1299" i="13"/>
  <c r="J1298" i="13"/>
  <c r="J1297" i="13"/>
  <c r="J1296" i="13"/>
  <c r="J1295" i="13"/>
  <c r="J1294" i="13"/>
  <c r="J1293" i="13"/>
  <c r="J1292" i="13"/>
  <c r="J1291" i="13"/>
  <c r="J1290" i="13"/>
  <c r="J1289" i="13"/>
  <c r="J1288" i="13"/>
  <c r="J1287" i="13"/>
  <c r="J1286" i="13"/>
  <c r="J1285" i="13"/>
  <c r="J1284" i="13"/>
  <c r="J1283" i="13"/>
  <c r="J1282" i="13"/>
  <c r="J1281" i="13"/>
  <c r="J1280" i="13"/>
  <c r="J1279" i="13"/>
  <c r="J1278" i="13"/>
  <c r="J1277" i="13"/>
  <c r="J1276" i="13"/>
  <c r="J1275" i="13"/>
  <c r="J1274" i="13"/>
  <c r="J1273" i="13"/>
  <c r="J1272" i="13"/>
  <c r="J1271" i="13"/>
  <c r="J1270" i="13"/>
  <c r="J1269" i="13"/>
  <c r="J1268" i="13"/>
  <c r="J1267" i="13"/>
  <c r="J1266" i="13"/>
  <c r="J1265" i="13"/>
  <c r="J1264" i="13"/>
  <c r="J1263" i="13"/>
  <c r="J1262" i="13"/>
  <c r="J1261" i="13"/>
  <c r="J1260" i="13"/>
  <c r="J1259" i="13"/>
  <c r="J1258" i="13"/>
  <c r="J1257" i="13"/>
  <c r="J1256" i="13"/>
  <c r="J1255" i="13"/>
  <c r="J1254" i="13"/>
  <c r="J1253" i="13"/>
  <c r="J1252" i="13"/>
  <c r="J1251" i="13"/>
  <c r="J1250" i="13"/>
  <c r="J1249" i="13"/>
  <c r="J1248" i="13"/>
  <c r="J1247" i="13"/>
  <c r="J1246" i="13"/>
  <c r="J1245" i="13"/>
  <c r="J1244" i="13"/>
  <c r="J1243" i="13"/>
  <c r="J1242" i="13"/>
  <c r="J1241" i="13"/>
  <c r="J1240" i="13"/>
  <c r="J1239" i="13"/>
  <c r="J1238" i="13"/>
  <c r="J1237" i="13"/>
  <c r="J1236" i="13"/>
  <c r="J1235" i="13"/>
  <c r="J1234" i="13"/>
  <c r="J1233" i="13"/>
  <c r="J1232" i="13"/>
  <c r="J1231" i="13"/>
  <c r="J1230" i="13"/>
  <c r="J1229" i="13"/>
  <c r="J1228" i="13"/>
  <c r="J1227" i="13"/>
  <c r="J1226" i="13"/>
  <c r="J1225" i="13"/>
  <c r="J1224" i="13"/>
  <c r="J1223" i="13"/>
  <c r="J1222" i="13"/>
  <c r="J1221" i="13"/>
  <c r="J1220" i="13"/>
  <c r="J1219" i="13"/>
  <c r="J1218" i="13"/>
  <c r="J1217" i="13"/>
  <c r="J1216" i="13"/>
  <c r="J1215" i="13"/>
  <c r="J1214" i="13"/>
  <c r="J1213" i="13"/>
  <c r="J1212" i="13"/>
  <c r="J1211" i="13"/>
  <c r="J1210" i="13"/>
  <c r="J1209" i="13"/>
  <c r="J1208" i="13"/>
  <c r="J1207" i="13"/>
  <c r="J1206" i="13"/>
  <c r="J1205" i="13"/>
  <c r="J1204" i="13"/>
  <c r="J1203" i="13"/>
  <c r="J1202" i="13"/>
  <c r="J1201" i="13"/>
  <c r="J1200" i="13"/>
  <c r="J1199" i="13"/>
  <c r="J1198" i="13"/>
  <c r="J1197" i="13"/>
  <c r="J1196" i="13"/>
  <c r="J1195" i="13"/>
  <c r="J1194" i="13"/>
  <c r="J1193" i="13"/>
  <c r="J1192" i="13"/>
  <c r="J1191" i="13"/>
  <c r="J1190" i="13"/>
  <c r="J1189" i="13"/>
  <c r="J1188" i="13"/>
  <c r="J1187" i="13"/>
  <c r="J1186" i="13"/>
  <c r="J1185" i="13"/>
  <c r="J1184" i="13"/>
  <c r="J1183" i="13"/>
  <c r="J1182" i="13"/>
  <c r="J1181" i="13"/>
  <c r="J1180" i="13"/>
  <c r="J1179" i="13"/>
  <c r="J1178" i="13"/>
  <c r="J1177" i="13"/>
  <c r="J1176" i="13"/>
  <c r="J1175" i="13"/>
  <c r="J1174" i="13"/>
  <c r="J1173" i="13"/>
  <c r="J1172" i="13"/>
  <c r="J1171" i="13"/>
  <c r="J1170" i="13"/>
  <c r="J1169" i="13"/>
  <c r="J1168" i="13"/>
  <c r="J1167" i="13"/>
  <c r="J1166" i="13"/>
  <c r="J1165" i="13"/>
  <c r="J1164" i="13"/>
  <c r="J1163" i="13"/>
  <c r="J1162" i="13"/>
  <c r="J1161" i="13"/>
  <c r="J1160" i="13"/>
  <c r="J1159" i="13"/>
  <c r="J1158" i="13"/>
  <c r="J1157" i="13"/>
  <c r="J1156" i="13"/>
  <c r="J1155" i="13"/>
  <c r="J1154" i="13"/>
  <c r="J1153" i="13"/>
  <c r="J1152" i="13"/>
  <c r="J1151" i="13"/>
  <c r="J1150" i="13"/>
  <c r="J1149" i="13"/>
  <c r="J1148" i="13"/>
  <c r="J1147" i="13"/>
  <c r="J1146" i="13"/>
  <c r="J1145" i="13"/>
  <c r="J1144" i="13"/>
  <c r="J1143" i="13"/>
  <c r="J1142" i="13"/>
  <c r="J1141" i="13"/>
  <c r="J1140" i="13"/>
  <c r="J1139" i="13"/>
  <c r="J1138" i="13"/>
  <c r="J1137" i="13"/>
  <c r="J1136" i="13"/>
  <c r="J1135" i="13"/>
  <c r="J1134" i="13"/>
  <c r="J1133" i="13"/>
  <c r="J1132" i="13"/>
  <c r="J1131" i="13"/>
  <c r="J1130" i="13"/>
  <c r="J1129" i="13"/>
  <c r="J1128" i="13"/>
  <c r="J1127" i="13"/>
  <c r="J1126" i="13"/>
  <c r="J1125" i="13"/>
  <c r="J1124" i="13"/>
  <c r="J1123" i="13"/>
  <c r="J1122" i="13"/>
  <c r="J1121" i="13"/>
  <c r="J1120" i="13"/>
  <c r="J1119" i="13"/>
  <c r="J1118" i="13"/>
  <c r="J1117" i="13"/>
  <c r="J1116" i="13"/>
  <c r="J1115" i="13"/>
  <c r="J1114" i="13"/>
  <c r="J1113" i="13"/>
  <c r="J1112" i="13"/>
  <c r="J1111" i="13"/>
  <c r="J1110" i="13"/>
  <c r="J1109" i="13"/>
  <c r="J1108" i="13"/>
  <c r="J1107" i="13"/>
  <c r="J1106" i="13"/>
  <c r="J1105" i="13"/>
  <c r="J1104" i="13"/>
  <c r="J1103" i="13"/>
  <c r="J1102" i="13"/>
  <c r="J1101" i="13"/>
  <c r="J1100" i="13"/>
  <c r="J1099" i="13"/>
  <c r="J1098" i="13"/>
  <c r="J1097" i="13"/>
  <c r="J1096" i="13"/>
  <c r="J1095" i="13"/>
  <c r="J1094" i="13"/>
  <c r="J1093" i="13"/>
  <c r="J1092" i="13"/>
  <c r="J1091" i="13"/>
  <c r="J1090" i="13"/>
  <c r="J1089" i="13"/>
  <c r="J1088" i="13"/>
  <c r="J1087" i="13"/>
  <c r="J1086" i="13"/>
  <c r="J1085" i="13"/>
  <c r="J1084" i="13"/>
  <c r="J1083" i="13"/>
  <c r="J1082" i="13"/>
  <c r="J1081" i="13"/>
  <c r="J1080" i="13"/>
  <c r="J1079" i="13"/>
  <c r="J1078" i="13"/>
  <c r="J1077" i="13"/>
  <c r="J1076" i="13"/>
  <c r="J1075" i="13"/>
  <c r="J1074" i="13"/>
  <c r="J1073" i="13"/>
  <c r="J1072" i="13"/>
  <c r="J1071" i="13"/>
  <c r="J1070" i="13"/>
  <c r="J1069" i="13"/>
  <c r="J1068" i="13"/>
  <c r="J1067" i="13"/>
  <c r="J1066" i="13"/>
  <c r="J1065" i="13"/>
  <c r="J1064" i="13"/>
  <c r="J1063" i="13"/>
  <c r="J1062" i="13"/>
  <c r="J1061" i="13"/>
  <c r="J1060" i="13"/>
  <c r="J1059" i="13"/>
  <c r="J1058" i="13"/>
  <c r="J1057" i="13"/>
  <c r="J1056" i="13"/>
  <c r="J1055" i="13"/>
  <c r="J1054" i="13"/>
  <c r="J1053" i="13"/>
  <c r="J1052" i="13"/>
  <c r="J1051" i="13"/>
  <c r="J1050" i="13"/>
  <c r="J1049" i="13"/>
  <c r="J1048" i="13"/>
  <c r="J1047" i="13"/>
  <c r="J1046" i="13"/>
  <c r="J1045" i="13"/>
  <c r="J1044" i="13"/>
  <c r="J1043" i="13"/>
  <c r="J1042" i="13"/>
  <c r="J1041" i="13"/>
  <c r="J1040" i="13"/>
  <c r="J1039" i="13"/>
  <c r="J1038" i="13"/>
  <c r="J1037" i="13"/>
  <c r="J1036" i="13"/>
  <c r="J1035" i="13"/>
  <c r="J1034" i="13"/>
  <c r="J1033" i="13"/>
  <c r="J1032" i="13"/>
  <c r="J1031" i="13"/>
  <c r="J1030" i="13"/>
  <c r="J1029" i="13"/>
  <c r="J1028" i="13"/>
  <c r="J1027" i="13"/>
  <c r="J1026" i="13"/>
  <c r="J1025" i="13"/>
  <c r="J1024" i="13"/>
  <c r="J1023" i="13"/>
  <c r="J1022" i="13"/>
  <c r="J1021" i="13"/>
  <c r="J1020" i="13"/>
  <c r="J1019" i="13"/>
  <c r="J1018" i="13"/>
  <c r="J1017" i="13"/>
  <c r="J1016" i="13"/>
  <c r="J1015" i="13"/>
  <c r="J1014" i="13"/>
  <c r="J1013" i="13"/>
  <c r="J1012" i="13"/>
  <c r="J1011" i="13"/>
  <c r="J1010" i="13"/>
  <c r="J1009" i="13"/>
  <c r="J1008" i="13"/>
  <c r="J1007" i="13"/>
  <c r="J1006" i="13"/>
  <c r="J1005" i="13"/>
  <c r="J1004" i="13"/>
  <c r="J1003" i="13"/>
  <c r="J1002" i="13"/>
  <c r="J1001" i="13"/>
  <c r="J1000" i="13"/>
  <c r="J999" i="13"/>
  <c r="J998" i="13"/>
  <c r="J997" i="13"/>
  <c r="J996" i="13"/>
  <c r="J995" i="13"/>
  <c r="J994" i="13"/>
  <c r="J993" i="13"/>
  <c r="J992" i="13"/>
  <c r="J991" i="13"/>
  <c r="J990" i="13"/>
  <c r="J989" i="13"/>
  <c r="J988" i="13"/>
  <c r="J987" i="13"/>
  <c r="J986" i="13"/>
  <c r="J985" i="13"/>
  <c r="J984" i="13"/>
  <c r="J983" i="13"/>
  <c r="J982" i="13"/>
  <c r="J981" i="13"/>
  <c r="J980" i="13"/>
  <c r="J979" i="13"/>
  <c r="J978" i="13"/>
  <c r="J977" i="13"/>
  <c r="J976" i="13"/>
  <c r="J975" i="13"/>
  <c r="J974" i="13"/>
  <c r="J973" i="13"/>
  <c r="J972" i="13"/>
  <c r="J971" i="13"/>
  <c r="J970" i="13"/>
  <c r="J969" i="13"/>
  <c r="J968" i="13"/>
  <c r="J967" i="13"/>
  <c r="J966" i="13"/>
  <c r="J965" i="13"/>
  <c r="J964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9" i="13"/>
  <c r="J948" i="13"/>
  <c r="J947" i="13"/>
  <c r="J946" i="13"/>
  <c r="J945" i="13"/>
  <c r="J944" i="13"/>
  <c r="J943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4" i="13"/>
  <c r="J923" i="13"/>
  <c r="J922" i="13"/>
  <c r="J921" i="13"/>
  <c r="J920" i="13"/>
  <c r="J919" i="13"/>
  <c r="J918" i="13"/>
  <c r="J917" i="13"/>
  <c r="J916" i="13"/>
  <c r="J915" i="13"/>
  <c r="J914" i="13"/>
  <c r="J913" i="13"/>
  <c r="J912" i="13"/>
  <c r="J911" i="13"/>
  <c r="J910" i="13"/>
  <c r="J909" i="13"/>
  <c r="J908" i="13"/>
  <c r="J907" i="13"/>
  <c r="J906" i="13"/>
  <c r="J905" i="13"/>
  <c r="J904" i="13"/>
  <c r="J903" i="13"/>
  <c r="J902" i="13"/>
  <c r="J901" i="13"/>
  <c r="J900" i="13"/>
  <c r="J899" i="13"/>
  <c r="J898" i="13"/>
  <c r="J897" i="13"/>
  <c r="J896" i="13"/>
  <c r="J895" i="13"/>
  <c r="J894" i="13"/>
  <c r="J893" i="13"/>
  <c r="J892" i="13"/>
  <c r="J891" i="13"/>
  <c r="J890" i="13"/>
  <c r="J889" i="13"/>
  <c r="J888" i="13"/>
  <c r="J887" i="13"/>
  <c r="J886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2" i="13"/>
  <c r="J871" i="13"/>
  <c r="J870" i="13"/>
  <c r="J869" i="13"/>
  <c r="J868" i="13"/>
  <c r="J867" i="13"/>
  <c r="J866" i="13"/>
  <c r="J865" i="13"/>
  <c r="J864" i="13"/>
  <c r="J863" i="13"/>
  <c r="J862" i="13"/>
  <c r="J861" i="13"/>
  <c r="J860" i="13"/>
  <c r="J859" i="13"/>
  <c r="J858" i="13"/>
  <c r="J857" i="13"/>
  <c r="J856" i="13"/>
  <c r="J855" i="13"/>
  <c r="J854" i="13"/>
  <c r="J853" i="13"/>
  <c r="J852" i="13"/>
  <c r="J851" i="13"/>
  <c r="J850" i="13"/>
  <c r="J849" i="13"/>
  <c r="J848" i="13"/>
  <c r="J847" i="13"/>
  <c r="J846" i="13"/>
  <c r="J845" i="13"/>
  <c r="J844" i="13"/>
  <c r="J843" i="13"/>
  <c r="J842" i="13"/>
  <c r="J841" i="13"/>
  <c r="J840" i="13"/>
  <c r="J839" i="13"/>
  <c r="J838" i="13"/>
  <c r="J837" i="13"/>
  <c r="J836" i="13"/>
  <c r="J835" i="13"/>
  <c r="J834" i="13"/>
  <c r="J833" i="13"/>
  <c r="J832" i="13"/>
  <c r="J831" i="13"/>
  <c r="J830" i="13"/>
  <c r="J829" i="13"/>
  <c r="J828" i="13"/>
  <c r="J827" i="13"/>
  <c r="J826" i="13"/>
  <c r="J825" i="13"/>
  <c r="J824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7" i="13"/>
  <c r="J806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3" i="13"/>
  <c r="J792" i="13"/>
  <c r="J791" i="13"/>
  <c r="J790" i="13"/>
  <c r="J789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70" i="13"/>
  <c r="J769" i="13"/>
  <c r="J768" i="13"/>
  <c r="J767" i="13"/>
  <c r="J766" i="13"/>
  <c r="J765" i="13"/>
  <c r="J764" i="13"/>
  <c r="J763" i="13"/>
  <c r="J762" i="13"/>
  <c r="J761" i="13"/>
  <c r="J760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2" i="13"/>
  <c r="J741" i="13"/>
  <c r="J740" i="13"/>
  <c r="J739" i="13"/>
  <c r="J738" i="13"/>
  <c r="J737" i="13"/>
  <c r="J736" i="13"/>
  <c r="J735" i="13"/>
  <c r="J734" i="13"/>
  <c r="J733" i="13"/>
  <c r="J732" i="13"/>
  <c r="J731" i="13"/>
  <c r="J730" i="13"/>
  <c r="J729" i="13"/>
  <c r="J728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10" i="13"/>
  <c r="J709" i="13"/>
  <c r="J708" i="13"/>
  <c r="J707" i="13"/>
  <c r="J706" i="13"/>
  <c r="J705" i="13"/>
  <c r="J704" i="13"/>
  <c r="J703" i="13"/>
  <c r="J702" i="13"/>
  <c r="J701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6" i="13"/>
  <c r="J675" i="13"/>
  <c r="J674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J632" i="13"/>
  <c r="J631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J618" i="13"/>
  <c r="J617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5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9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4" i="13"/>
  <c r="J563" i="13"/>
  <c r="J562" i="13"/>
  <c r="J561" i="13"/>
  <c r="J560" i="13"/>
  <c r="J559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5" i="13"/>
  <c r="J534" i="13"/>
  <c r="J533" i="13"/>
  <c r="J532" i="13"/>
  <c r="J531" i="13"/>
  <c r="J530" i="13"/>
  <c r="J529" i="13"/>
  <c r="J528" i="13"/>
  <c r="J527" i="13"/>
  <c r="J526" i="13"/>
  <c r="J525" i="13"/>
  <c r="J524" i="13"/>
  <c r="J523" i="13"/>
  <c r="J522" i="13"/>
  <c r="J521" i="13"/>
  <c r="J520" i="13"/>
  <c r="J519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9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1" i="13"/>
  <c r="J480" i="13"/>
  <c r="J479" i="13"/>
  <c r="J478" i="13"/>
  <c r="J477" i="13"/>
  <c r="J476" i="13"/>
  <c r="J475" i="13"/>
  <c r="J474" i="13"/>
  <c r="J473" i="13"/>
  <c r="J472" i="13"/>
  <c r="J471" i="13"/>
  <c r="J470" i="13"/>
  <c r="J469" i="13"/>
  <c r="J468" i="13"/>
  <c r="J467" i="13"/>
  <c r="J466" i="13"/>
  <c r="J465" i="13"/>
  <c r="J464" i="13"/>
  <c r="J463" i="13"/>
  <c r="J462" i="13"/>
  <c r="J461" i="13"/>
  <c r="J460" i="13"/>
  <c r="J459" i="13"/>
  <c r="J458" i="13"/>
  <c r="J457" i="13"/>
  <c r="J456" i="13"/>
  <c r="J455" i="13"/>
  <c r="J454" i="13"/>
  <c r="J453" i="13"/>
  <c r="J452" i="13"/>
  <c r="J451" i="13"/>
  <c r="J450" i="13"/>
  <c r="J449" i="13"/>
  <c r="J448" i="13"/>
  <c r="J447" i="13"/>
  <c r="J446" i="13"/>
  <c r="J445" i="13"/>
  <c r="J444" i="13"/>
  <c r="J443" i="13"/>
  <c r="J442" i="13"/>
  <c r="J441" i="13"/>
  <c r="J440" i="13"/>
  <c r="J439" i="13"/>
  <c r="J438" i="13"/>
  <c r="J437" i="13"/>
  <c r="J436" i="13"/>
  <c r="J435" i="13"/>
  <c r="J434" i="13"/>
  <c r="J433" i="13"/>
  <c r="J432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9" i="13"/>
  <c r="J418" i="13"/>
  <c r="J417" i="13"/>
  <c r="J416" i="13"/>
  <c r="J415" i="13"/>
  <c r="J414" i="13"/>
  <c r="J413" i="13"/>
  <c r="J412" i="13"/>
  <c r="J411" i="13"/>
  <c r="J410" i="13"/>
  <c r="J409" i="13"/>
  <c r="J408" i="13"/>
  <c r="J407" i="13"/>
  <c r="J406" i="13"/>
  <c r="J405" i="13"/>
  <c r="J404" i="13"/>
  <c r="J403" i="13"/>
  <c r="J402" i="13"/>
  <c r="J401" i="13"/>
  <c r="J400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6" i="13"/>
  <c r="J385" i="13"/>
  <c r="J384" i="13"/>
  <c r="J383" i="13"/>
  <c r="J382" i="13"/>
  <c r="J381" i="13"/>
  <c r="J380" i="13"/>
  <c r="J379" i="13"/>
  <c r="J378" i="13"/>
  <c r="J377" i="13"/>
  <c r="J376" i="13"/>
  <c r="J375" i="13"/>
  <c r="J374" i="13"/>
  <c r="J373" i="13"/>
  <c r="J372" i="13"/>
  <c r="J371" i="13"/>
  <c r="J370" i="13"/>
  <c r="J369" i="13"/>
  <c r="J368" i="13"/>
  <c r="J367" i="13"/>
  <c r="J366" i="13"/>
  <c r="J365" i="13"/>
  <c r="J364" i="13"/>
  <c r="J363" i="13"/>
  <c r="J362" i="13"/>
  <c r="J361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40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6" i="13"/>
  <c r="J325" i="13"/>
  <c r="J324" i="13"/>
  <c r="J323" i="13"/>
  <c r="J322" i="13"/>
  <c r="J321" i="13"/>
  <c r="J320" i="13"/>
  <c r="J319" i="13"/>
  <c r="J318" i="13"/>
  <c r="J317" i="13"/>
  <c r="J316" i="13"/>
  <c r="J315" i="13"/>
  <c r="J314" i="13"/>
  <c r="J313" i="13"/>
  <c r="J312" i="13"/>
  <c r="J311" i="13"/>
  <c r="J310" i="13"/>
  <c r="J309" i="13"/>
  <c r="J308" i="13"/>
  <c r="J307" i="13"/>
  <c r="J306" i="13"/>
  <c r="J305" i="13"/>
  <c r="J304" i="13"/>
  <c r="J303" i="13"/>
  <c r="J302" i="13"/>
  <c r="J301" i="13"/>
  <c r="J300" i="13"/>
  <c r="J299" i="13"/>
  <c r="J298" i="13"/>
  <c r="J297" i="13"/>
  <c r="J296" i="13"/>
  <c r="J295" i="13"/>
  <c r="J294" i="13"/>
  <c r="J293" i="13"/>
  <c r="J292" i="13"/>
  <c r="J291" i="13"/>
  <c r="J290" i="13"/>
  <c r="J289" i="13"/>
  <c r="J288" i="13"/>
  <c r="J287" i="13"/>
  <c r="J286" i="13"/>
  <c r="J285" i="13"/>
  <c r="J284" i="13"/>
  <c r="J283" i="13"/>
  <c r="J282" i="13"/>
  <c r="J281" i="13"/>
  <c r="J280" i="13"/>
  <c r="J279" i="13"/>
  <c r="J278" i="13"/>
  <c r="J277" i="13"/>
  <c r="J276" i="13"/>
  <c r="J275" i="13"/>
  <c r="J274" i="13"/>
  <c r="J273" i="13"/>
  <c r="J272" i="13"/>
  <c r="J271" i="13"/>
  <c r="J270" i="13"/>
  <c r="J269" i="13"/>
  <c r="J268" i="13"/>
  <c r="J267" i="13"/>
  <c r="J266" i="13"/>
  <c r="J265" i="13"/>
  <c r="J264" i="13"/>
  <c r="J263" i="13"/>
  <c r="J262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7" i="13"/>
  <c r="J246" i="13"/>
  <c r="J245" i="13"/>
  <c r="J244" i="13"/>
  <c r="J243" i="13"/>
  <c r="J242" i="13"/>
  <c r="J241" i="13"/>
  <c r="J240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7" i="13"/>
  <c r="J226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8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7" i="13"/>
  <c r="J166" i="13"/>
  <c r="J165" i="13"/>
  <c r="J164" i="13"/>
  <c r="J163" i="13"/>
  <c r="J162" i="13"/>
  <c r="J161" i="13"/>
  <c r="J160" i="13"/>
  <c r="J159" i="13"/>
  <c r="J158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D2" i="6" l="1"/>
  <c r="D3" i="6"/>
  <c r="D4" i="6"/>
  <c r="D5" i="6"/>
  <c r="D6" i="6"/>
  <c r="D7" i="6"/>
  <c r="D8" i="6"/>
  <c r="C2" i="5" l="1"/>
  <c r="C4" i="5"/>
  <c r="C5" i="5"/>
  <c r="C8" i="5" l="1"/>
  <c r="C7" i="5"/>
  <c r="C6" i="5"/>
  <c r="C3" i="5"/>
</calcChain>
</file>

<file path=xl/sharedStrings.xml><?xml version="1.0" encoding="utf-8"?>
<sst xmlns="http://schemas.openxmlformats.org/spreadsheetml/2006/main" count="10907" uniqueCount="281">
  <si>
    <t>ID</t>
  </si>
  <si>
    <t>Date Joined</t>
  </si>
  <si>
    <t>Membership</t>
  </si>
  <si>
    <t>Bronze</t>
  </si>
  <si>
    <t>Silver</t>
  </si>
  <si>
    <t>Gold</t>
  </si>
  <si>
    <t>Price</t>
  </si>
  <si>
    <t>Dates</t>
  </si>
  <si>
    <t>Pizza</t>
  </si>
  <si>
    <t>Hot Dogs</t>
  </si>
  <si>
    <t>Biscuits</t>
  </si>
  <si>
    <t>Expiry Date</t>
  </si>
  <si>
    <t>Yoshi Latimer</t>
  </si>
  <si>
    <t>Patricia McKenna</t>
  </si>
  <si>
    <t>Helen Bennett</t>
  </si>
  <si>
    <t>Philip Cramer</t>
  </si>
  <si>
    <t>Daniel Tonini</t>
  </si>
  <si>
    <t>Annette Roulet</t>
  </si>
  <si>
    <t>Renate Messner</t>
  </si>
  <si>
    <t>Name</t>
  </si>
  <si>
    <t>Sales</t>
  </si>
  <si>
    <t>Burgers</t>
  </si>
  <si>
    <t>Apple Juice</t>
  </si>
  <si>
    <t>Chicken Wings</t>
  </si>
  <si>
    <t>Waffles</t>
  </si>
  <si>
    <t>Coffee</t>
  </si>
  <si>
    <t>Crisps</t>
  </si>
  <si>
    <t>Sandwiches</t>
  </si>
  <si>
    <t>Product</t>
  </si>
  <si>
    <t>This Month</t>
  </si>
  <si>
    <t>Task #</t>
  </si>
  <si>
    <t>% Complete</t>
  </si>
  <si>
    <t>A</t>
  </si>
  <si>
    <t>B</t>
  </si>
  <si>
    <t>C</t>
  </si>
  <si>
    <t>D</t>
  </si>
  <si>
    <t>E</t>
  </si>
  <si>
    <t>Jonas Bergulfsen</t>
  </si>
  <si>
    <t>Alejandra Camino</t>
  </si>
  <si>
    <t>Anabela Domingues</t>
  </si>
  <si>
    <t>Kathy</t>
  </si>
  <si>
    <t>Sue</t>
  </si>
  <si>
    <t>Tom</t>
  </si>
  <si>
    <t>Mel</t>
  </si>
  <si>
    <t>Arnold</t>
  </si>
  <si>
    <t>Kim</t>
  </si>
  <si>
    <t>Craig</t>
  </si>
  <si>
    <t>Last Week</t>
  </si>
  <si>
    <t>This Week</t>
  </si>
  <si>
    <t>Variance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</si>
  <si>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</si>
  <si>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</si>
  <si>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</si>
  <si>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</si>
  <si>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</si>
  <si>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</si>
  <si>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</si>
  <si>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</si>
  <si>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</si>
  <si>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</si>
  <si>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</si>
  <si>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</si>
  <si>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Order ID</t>
  </si>
  <si>
    <t>Order Date</t>
  </si>
  <si>
    <t>Customer Name</t>
  </si>
  <si>
    <t>Country</t>
  </si>
  <si>
    <t>Product Name</t>
  </si>
  <si>
    <t>Product Category</t>
  </si>
  <si>
    <t>Unit Price</t>
  </si>
  <si>
    <t>Units Sold</t>
  </si>
  <si>
    <t>Discount</t>
  </si>
  <si>
    <t>Total Sales Value</t>
  </si>
  <si>
    <t>Sales Rep</t>
  </si>
  <si>
    <t>Vins et alcools Chevalier</t>
  </si>
  <si>
    <t>France</t>
  </si>
  <si>
    <t>Mozzarella di Giovanni</t>
  </si>
  <si>
    <t>Dairy Products</t>
  </si>
  <si>
    <t>Steven Buchanan</t>
  </si>
  <si>
    <t>Singaporean Hokkien Fried Mee</t>
  </si>
  <si>
    <t>Grains/Cereals</t>
  </si>
  <si>
    <t>Queso Cabrales</t>
  </si>
  <si>
    <t>Toms Spezialitäten</t>
  </si>
  <si>
    <t>Germany</t>
  </si>
  <si>
    <t>Manjimup Dried Apples</t>
  </si>
  <si>
    <t>Produce</t>
  </si>
  <si>
    <t>Michael Suyama</t>
  </si>
  <si>
    <t>Tofu</t>
  </si>
  <si>
    <t>Hanari Carnes</t>
  </si>
  <si>
    <t>Brazil</t>
  </si>
  <si>
    <t>Margaret Peacock</t>
  </si>
  <si>
    <t>Jack's New England Clam Chowder</t>
  </si>
  <si>
    <t>Seafood</t>
  </si>
  <si>
    <t>Louisiana Fiery Hot Pepper Sauce</t>
  </si>
  <si>
    <t>Condiments</t>
  </si>
  <si>
    <t>Victuailles en stock</t>
  </si>
  <si>
    <t>Gustaf's Knäckebröd</t>
  </si>
  <si>
    <t>Janet Leverling</t>
  </si>
  <si>
    <t>Ravioli Angelo</t>
  </si>
  <si>
    <t>Suprêmes délices</t>
  </si>
  <si>
    <t>Belgium</t>
  </si>
  <si>
    <t>Geitost</t>
  </si>
  <si>
    <t>Camembert Pierrot</t>
  </si>
  <si>
    <t>Sir Rodney's Marmalade</t>
  </si>
  <si>
    <t>Confections</t>
  </si>
  <si>
    <t>Chartreuse verte</t>
  </si>
  <si>
    <t>Beverages</t>
  </si>
  <si>
    <t>Gorgonzola Telino</t>
  </si>
  <si>
    <t>Maxilaku</t>
  </si>
  <si>
    <t>Chop-suey Chinese</t>
  </si>
  <si>
    <t>Switzerland</t>
  </si>
  <si>
    <t>Longlife Tofu</t>
  </si>
  <si>
    <t>Pâté chinois</t>
  </si>
  <si>
    <t>Meat/Poultry</t>
  </si>
  <si>
    <t>Guaraná Fantástica</t>
  </si>
  <si>
    <t>Richter Supermarkt</t>
  </si>
  <si>
    <t>Chang</t>
  </si>
  <si>
    <t>Anne Dodsworth</t>
  </si>
  <si>
    <t>Raclette Courdavault</t>
  </si>
  <si>
    <t>Pavlova</t>
  </si>
  <si>
    <t>Inlagd Sill</t>
  </si>
  <si>
    <t>Wellington Importadora</t>
  </si>
  <si>
    <t>Perth Pasties</t>
  </si>
  <si>
    <t>Original Frankfurter grüne Soße</t>
  </si>
  <si>
    <t>HILARIÓN-Abastos</t>
  </si>
  <si>
    <t>Venezuela</t>
  </si>
  <si>
    <t>Schoggi Schokolade</t>
  </si>
  <si>
    <t>Ernst Handel</t>
  </si>
  <si>
    <t>Austria</t>
  </si>
  <si>
    <t>Chef Anton's Gumbo Mix</t>
  </si>
  <si>
    <t>Nancy Davolio</t>
  </si>
  <si>
    <t>Mascarpone Fabioli</t>
  </si>
  <si>
    <t>Centro comercial Moctezuma</t>
  </si>
  <si>
    <t>Mexico</t>
  </si>
  <si>
    <t>Sir Rodney's Scones</t>
  </si>
  <si>
    <t>Gravad lax</t>
  </si>
  <si>
    <t>Ottilies Käseladen</t>
  </si>
  <si>
    <t>Outback Lager</t>
  </si>
  <si>
    <t>Tarte au sucre</t>
  </si>
  <si>
    <t>Que Delícia</t>
  </si>
  <si>
    <t>Steeleye Stout</t>
  </si>
  <si>
    <t>Rattlesnake Canyon Grocery</t>
  </si>
  <si>
    <t>USA</t>
  </si>
  <si>
    <t>Laura Callahan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</si>
  <si>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</si>
  <si>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</si>
  <si>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</si>
  <si>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</si>
  <si>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</si>
  <si>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</si>
  <si>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</si>
  <si>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Andrew Fuller</t>
  </si>
  <si>
    <t>Wartian Herkku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</si>
  <si>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</si>
  <si>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</si>
  <si>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</si>
  <si>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</si>
  <si>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</si>
  <si>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</si>
  <si>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</si>
  <si>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White Clover Markets</t>
  </si>
  <si>
    <t>Ipoh Coffee</t>
  </si>
  <si>
    <t>Split Rail Beer &amp; Ale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</si>
  <si>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</si>
  <si>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</si>
  <si>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</si>
  <si>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</si>
  <si>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</si>
  <si>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</si>
  <si>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</si>
  <si>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</si>
  <si>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</si>
  <si>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</si>
  <si>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</si>
  <si>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</si>
  <si>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</si>
  <si>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</si>
  <si>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</si>
  <si>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Romero y tomillo</t>
  </si>
  <si>
    <t>Spain</t>
  </si>
  <si>
    <t>Teatime Chocolate Biscuits</t>
  </si>
  <si>
    <t>LILA-Supermercado</t>
  </si>
  <si>
    <t>Genen Shouyu</t>
  </si>
  <si>
    <t>Laughing Lumberjack Lager</t>
  </si>
  <si>
    <t>Chai</t>
  </si>
  <si>
    <t>Ricardo Adocicados</t>
  </si>
  <si>
    <t>Spegesild</t>
  </si>
  <si>
    <t>Sasquatch Ale</t>
  </si>
  <si>
    <t>Reggiani Caseifici</t>
  </si>
  <si>
    <t>Scottish Longbreads</t>
  </si>
  <si>
    <t>Tourtière</t>
  </si>
  <si>
    <t>B's Beverages</t>
  </si>
  <si>
    <t>UK</t>
  </si>
  <si>
    <t>Aniseed Syrup</t>
  </si>
  <si>
    <t>Robert King</t>
  </si>
  <si>
    <t>Wimmers gute Semmelknödel</t>
  </si>
  <si>
    <t>Comércio Mineiro</t>
  </si>
  <si>
    <t>Tradição Hipermercados</t>
  </si>
  <si>
    <t>Carnarvon Tigers</t>
  </si>
  <si>
    <t>Gudbrandsdalsost</t>
  </si>
  <si>
    <t>Hungry Owl All-Night Grocers</t>
  </si>
  <si>
    <t>Ireland</t>
  </si>
  <si>
    <t>Louisiana Hot Spiced Okra</t>
  </si>
  <si>
    <t>Die Wandernde Kuh</t>
  </si>
  <si>
    <t>Godos Cocina Típica</t>
  </si>
  <si>
    <t>Old World Delicatessen</t>
  </si>
  <si>
    <t>Lonesome Pine Restaurant</t>
  </si>
  <si>
    <t>Ana Trujillo Emparedados y helados</t>
  </si>
  <si>
    <t>Grandma's Boysenberry Spread</t>
  </si>
  <si>
    <t>Chef Anton's Cajun Seasoning</t>
  </si>
  <si>
    <t>The Big Cheese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</si>
  <si>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</si>
  <si>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</si>
  <si>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</si>
  <si>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</si>
  <si>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</si>
  <si>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</si>
  <si>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NuNuCa Nuß-Nougat-Creme</t>
  </si>
  <si>
    <t>Save-a-lot Markets</t>
  </si>
  <si>
    <t>Bólido Comidas preparadas</t>
  </si>
  <si>
    <t>Furia Bacalhau e Frutos do Mar</t>
  </si>
  <si>
    <t>Portugal</t>
  </si>
  <si>
    <t>Côte de Blaye</t>
  </si>
  <si>
    <t>Gumbär Gummibärchen</t>
  </si>
  <si>
    <t>Bon app'</t>
  </si>
  <si>
    <t>Mère Paillarde</t>
  </si>
  <si>
    <t>Canada</t>
  </si>
  <si>
    <t>Zaanse koeken</t>
  </si>
  <si>
    <t>Princesa Isabel Vinhos</t>
  </si>
  <si>
    <t>Tunnbröd</t>
  </si>
  <si>
    <t>Simons bistro</t>
  </si>
  <si>
    <t>Denmark</t>
  </si>
  <si>
    <t>Northwoods Cranberry Sauce</t>
  </si>
  <si>
    <t>Familia Arquibaldo</t>
  </si>
  <si>
    <t>La maison d'Asie</t>
  </si>
  <si>
    <t>Valkoinen suklaa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</si>
  <si>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</si>
  <si>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</si>
  <si>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</si>
  <si>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</si>
  <si>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</si>
  <si>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</si>
  <si>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gastrónomo</t>
  </si>
  <si>
    <t>Vaffeljernet</t>
  </si>
  <si>
    <t>Queen Cozinha</t>
  </si>
  <si>
    <t>Wolski  Zajazd</t>
  </si>
  <si>
    <t>Poland</t>
  </si>
  <si>
    <t>Hungry Coyote Import Store</t>
  </si>
  <si>
    <t>Santé Gourmet</t>
  </si>
  <si>
    <t>Norway</t>
  </si>
  <si>
    <t>Røgede sild</t>
  </si>
  <si>
    <t>Bottom-Dollar Markets</t>
  </si>
  <si>
    <t>Chocolade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</si>
  <si>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</si>
  <si>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</si>
  <si>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</si>
  <si>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</si>
  <si>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</si>
  <si>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</si>
  <si>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</si>
  <si>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</si>
  <si>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</si>
  <si>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</si>
  <si>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</si>
  <si>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</si>
  <si>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</si>
  <si>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</si>
  <si>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</si>
  <si>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</si>
  <si>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</si>
  <si>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</si>
  <si>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</si>
  <si>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</si>
  <si>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</si>
  <si>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</si>
  <si>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</si>
  <si>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Spécialités du monde</t>
  </si>
  <si>
    <t>La corne d'abondance</t>
  </si>
  <si>
    <t>Grand Total</t>
  </si>
  <si>
    <t>Total sales</t>
  </si>
  <si>
    <t xml:space="preserve"> 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</si>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</sst>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£&quot;#,##0.00;\-&quot;£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5" fillId="0" borderId="0"/>
    <xf numFmtId="0" fontId="7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3" fillId="0" borderId="0" xfId="3" applyFont="1"/>
    <xf numFmtId="0" fontId="2" fillId="0" borderId="0" xfId="3"/>
    <xf numFmtId="0" fontId="6" fillId="0" borderId="2" xfId="4" applyFont="1" applyBorder="1"/>
    <xf numFmtId="0" fontId="6" fillId="0" borderId="3" xfId="4" applyFont="1" applyBorder="1"/>
    <xf numFmtId="0" fontId="7" fillId="0" borderId="0" xfId="5"/>
    <xf numFmtId="0" fontId="7" fillId="0" borderId="0" xfId="5" applyAlignment="1">
      <alignment horizontal="center" vertical="center"/>
    </xf>
    <xf numFmtId="44" fontId="0" fillId="0" borderId="0" xfId="6" applyFont="1" applyAlignment="1">
      <alignment horizontal="center" vertical="center"/>
    </xf>
    <xf numFmtId="9" fontId="7" fillId="0" borderId="0" xfId="5" applyNumberFormat="1"/>
    <xf numFmtId="9" fontId="0" fillId="0" borderId="0" xfId="7" applyFont="1"/>
    <xf numFmtId="0" fontId="9" fillId="0" borderId="0" xfId="0" applyFont="1" applyBorder="1"/>
    <xf numFmtId="164" fontId="0" fillId="0" borderId="0" xfId="1" applyNumberFormat="1" applyFont="1"/>
    <xf numFmtId="0" fontId="1" fillId="4" borderId="1" xfId="0" applyFont="1" applyFill="1" applyBorder="1"/>
    <xf numFmtId="9" fontId="1" fillId="4" borderId="1" xfId="2" applyFont="1" applyFill="1" applyBorder="1"/>
    <xf numFmtId="9" fontId="0" fillId="0" borderId="0" xfId="2" applyFont="1"/>
    <xf numFmtId="0" fontId="4" fillId="4" borderId="1" xfId="3" applyFont="1" applyFill="1" applyBorder="1"/>
    <xf numFmtId="2" fontId="4" fillId="4" borderId="1" xfId="3" applyNumberFormat="1" applyFont="1" applyFill="1" applyBorder="1" applyAlignment="1">
      <alignment horizontal="right"/>
    </xf>
    <xf numFmtId="0" fontId="1" fillId="3" borderId="1" xfId="5" applyFont="1" applyFill="1" applyBorder="1" applyAlignment="1">
      <alignment horizontal="center" vertical="center"/>
    </xf>
    <xf numFmtId="0" fontId="1" fillId="5" borderId="1" xfId="5" applyFont="1" applyFill="1" applyBorder="1" applyAlignment="1">
      <alignment horizontal="center" vertical="center"/>
    </xf>
    <xf numFmtId="0" fontId="6" fillId="0" borderId="3" xfId="4" applyFont="1" applyBorder="1" applyAlignment="1">
      <alignment horizontal="right"/>
    </xf>
    <xf numFmtId="15" fontId="6" fillId="0" borderId="3" xfId="4" applyNumberFormat="1" applyFont="1" applyBorder="1" applyAlignment="1">
      <alignment horizontal="right"/>
    </xf>
    <xf numFmtId="7" fontId="6" fillId="0" borderId="3" xfId="4" applyNumberFormat="1" applyFont="1" applyBorder="1" applyAlignment="1">
      <alignment horizontal="right"/>
    </xf>
    <xf numFmtId="10" fontId="6" fillId="0" borderId="3" xfId="4" applyNumberFormat="1" applyFont="1" applyBorder="1" applyAlignment="1">
      <alignment horizontal="right"/>
    </xf>
    <xf numFmtId="44" fontId="6" fillId="0" borderId="0" xfId="1" applyFont="1" applyFill="1" applyBorder="1" applyAlignment="1">
      <alignment horizontal="right"/>
    </xf>
    <xf numFmtId="0" fontId="11" fillId="6" borderId="4" xfId="4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0" fillId="0" borderId="0" xfId="0" applyNumberFormat="1"/>
    <xf numFmtId="0" fontId="1" fillId="0" borderId="0" xfId="0" pivotButton="1" applyFont="1"/>
  </cellXfs>
  <cellStyles count="8">
    <cellStyle name="Currency" xfId="1" builtinId="4"/>
    <cellStyle name="Currency 2" xfId="6" xr:uid="{4A0E9D79-611A-4321-B445-926A636AEA0C}"/>
    <cellStyle name="Normal" xfId="0" builtinId="0"/>
    <cellStyle name="Normal 2" xfId="3" xr:uid="{A99207A0-CD01-41B4-8C2A-F9338DB11366}"/>
    <cellStyle name="Normal 3" xfId="5" xr:uid="{F250378F-18F0-42F2-A15E-F671D5A2B813}"/>
    <cellStyle name="Normal_Sheet1" xfId="4" xr:uid="{D7FD3BB9-54BB-4C7B-97F4-C5CEE6351DC3}"/>
    <cellStyle name="Percent" xfId="2" builtinId="5"/>
    <cellStyle name="Percent 2" xfId="7" xr:uid="{2C27F37A-768A-48E4-B7C6-B10E1B737A9D}"/>
  </cellStyles>
  <dxfs count="70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numFmt numFmtId="0" formatCode="General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4" formatCode="0.00%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1" formatCode="&quot;£&quot;#,##0.00;\-&quot;£&quot;#,##0.00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F37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£&quot;* #,##0_-;\-&quot;£&quot;* #,##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£&quot;* #,##0_-;\-&quot;£&quot;* #,##0_-;_-&quot;£&quot;* &quot;-&quot;??_-;_-@_-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F37"/>
      <color rgb="FFFF3300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Murray" refreshedDate="44051.857939930553" createdVersion="6" refreshedVersion="6" minRefreshableVersion="3" recordCount="2155" xr:uid="{C19F9E52-6627-4434-B5BD-34BBB138CAB3}">
  <cacheSource type="worksheet">
    <worksheetSource name="Pivot_Data"/>
  </cacheSource>
  <cacheFields count="13">
    <cacheField name="Order ID" numFmtId="0">
      <sharedItems containsSemiMixedTypes="0" containsString="0" containsNumber="1" containsInteger="1" minValue="10248" maxValue="11077"/>
    </cacheField>
    <cacheField name="Order Date" numFmtId="15">
      <sharedItems containsSemiMixedTypes="0" containsNonDate="0" containsDate="1" containsString="0" minDate="2015-12-11T00:00:00" maxDate="2017-10-13T00:00:00" count="480">
        <d v="2015-12-11T00:00:00"/>
        <d v="2015-12-12T00:00:00"/>
        <d v="2015-12-15T00:00:00"/>
        <d v="2015-12-16T00:00:00"/>
        <d v="2015-12-17T00:00:00"/>
        <d v="2015-12-18T00:00:00"/>
        <d v="2015-12-19T00:00:00"/>
        <d v="2015-12-22T00:00:00"/>
        <d v="2015-12-23T00:00:00"/>
        <d v="2015-12-24T00:00:00"/>
        <d v="2015-12-25T00:00:00"/>
        <d v="2015-12-26T00:00:00"/>
        <d v="2015-12-29T00:00:00"/>
        <d v="2015-12-30T00:00:00"/>
        <d v="2015-12-31T00:00:00"/>
        <d v="2016-01-01T00:00:00"/>
        <d v="2016-01-02T00:00:00"/>
        <d v="2016-01-05T00:00:00"/>
        <d v="2016-01-06T00:00:00"/>
        <d v="2016-01-07T00:00:00"/>
        <d v="2016-01-08T00:00:00"/>
        <d v="2016-01-09T00:00:00"/>
        <d v="2016-01-12T00:00:00"/>
        <d v="2016-01-13T00:00:00"/>
        <d v="2016-01-14T00:00:00"/>
        <d v="2016-01-15T00:00:00"/>
        <d v="2016-01-16T00:00:00"/>
        <d v="2016-01-19T00:00:00"/>
        <d v="2016-01-20T00:00:00"/>
        <d v="2016-01-21T00:00:00"/>
        <d v="2016-01-22T00:00:00"/>
        <d v="2016-01-23T00:00:00"/>
        <d v="2016-01-26T00:00:00"/>
        <d v="2016-01-27T00:00:00"/>
        <d v="2016-01-28T00:00:00"/>
        <d v="2016-01-29T00:00:00"/>
        <d v="2016-01-30T00:00:00"/>
        <d v="2016-02-02T00:00:00"/>
        <d v="2016-02-03T00:00:00"/>
        <d v="2016-02-04T00:00:00"/>
        <d v="2016-02-05T00:00:00"/>
        <d v="2016-02-06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18T00:00:00"/>
        <d v="2016-02-19T00:00:00"/>
        <d v="2016-02-20T00:00:00"/>
        <d v="2016-02-23T00:00:00"/>
        <d v="2016-02-24T00:00:00"/>
        <d v="2016-02-25T00:00:00"/>
        <d v="2016-02-26T00:00:00"/>
        <d v="2016-02-27T00:00:00"/>
        <d v="2016-03-01T00:00:00"/>
        <d v="2016-03-02T00:00:00"/>
        <d v="2016-03-03T00:00:00"/>
        <d v="2016-03-04T00:00:00"/>
        <d v="2016-03-05T00:00:00"/>
        <d v="2016-03-08T00:00:00"/>
        <d v="2016-03-09T00:00:00"/>
        <d v="2016-03-10T00:00:00"/>
        <d v="2016-03-11T00:00:00"/>
        <d v="2016-03-12T00:00:00"/>
        <d v="2016-03-15T00:00:00"/>
        <d v="2016-03-16T00:00:00"/>
        <d v="2016-03-17T00:00:00"/>
        <d v="2016-03-18T00:00:00"/>
        <d v="2016-03-19T00:00:00"/>
        <d v="2016-03-22T00:00:00"/>
        <d v="2016-03-23T00:00:00"/>
        <d v="2016-03-24T00:00:00"/>
        <d v="2016-03-25T00:00:00"/>
        <d v="2016-03-26T00:00:00"/>
        <d v="2016-03-29T00:00:00"/>
        <d v="2016-03-30T00:00:00"/>
        <d v="2016-03-31T00:00:00"/>
        <d v="2016-04-01T00:00:00"/>
        <d v="2016-04-02T00:00:00"/>
        <d v="2016-04-05T00:00:00"/>
        <d v="2016-04-06T00:00:00"/>
        <d v="2016-04-07T00:00:00"/>
        <d v="2016-04-08T00:00:00"/>
        <d v="2016-04-09T00:00:00"/>
        <d v="2016-04-12T00:00:00"/>
        <d v="2016-04-13T00:00:00"/>
        <d v="2016-04-14T00:00:00"/>
        <d v="2016-04-15T00:00:00"/>
        <d v="2016-04-16T00:00:00"/>
        <d v="2016-04-19T00:00:00"/>
        <d v="2016-04-20T00:00:00"/>
        <d v="2016-04-21T00:00:00"/>
        <d v="2016-04-22T00:00:00"/>
        <d v="2016-04-23T00:00:00"/>
        <d v="2016-04-26T00:00:00"/>
        <d v="2016-04-27T00:00:00"/>
        <d v="2016-04-28T00:00:00"/>
        <d v="2016-04-29T00:00:00"/>
        <d v="2016-04-30T00:00:00"/>
        <d v="2016-05-03T00:00:00"/>
        <d v="2016-05-04T00:00:00"/>
        <d v="2016-05-05T00:00:00"/>
        <d v="2016-05-06T00:00:00"/>
        <d v="2016-05-07T00:00:00"/>
        <d v="2016-05-10T00:00:00"/>
        <d v="2016-05-11T00:00:00"/>
        <d v="2016-05-12T00:00:00"/>
        <d v="2016-05-13T00:00:00"/>
        <d v="2016-05-14T00:00:00"/>
        <d v="2016-05-17T00:00:00"/>
        <d v="2016-05-18T00:00:00"/>
        <d v="2016-05-19T00:00:00"/>
        <d v="2016-05-20T00:00:00"/>
        <d v="2016-05-21T00:00:00"/>
        <d v="2016-05-24T00:00:00"/>
        <d v="2016-05-25T00:00:00"/>
        <d v="2016-05-26T00:00:00"/>
        <d v="2016-05-27T00:00:00"/>
        <d v="2016-05-28T00:00:00"/>
        <d v="2016-05-31T00:00:00"/>
        <d v="2016-06-01T00:00:00"/>
        <d v="2016-06-02T00:00:00"/>
        <d v="2016-06-03T00:00:00"/>
        <d v="2016-06-04T00:00:00"/>
        <d v="2016-06-07T00:00:00"/>
        <d v="2016-06-08T00:00:00"/>
        <d v="2016-06-09T00:00:00"/>
        <d v="2016-06-10T00:00:00"/>
        <d v="2016-06-11T00:00:00"/>
        <d v="2016-06-14T00:00:00"/>
        <d v="2016-06-15T00:00:00"/>
        <d v="2016-06-16T00:00:00"/>
        <d v="2016-06-17T00:00:00"/>
        <d v="2016-06-18T00:00:00"/>
        <d v="2016-06-21T00:00:00"/>
        <d v="2016-06-22T00:00:00"/>
        <d v="2016-06-23T00:00:00"/>
        <d v="2016-06-24T00:00:00"/>
        <d v="2016-06-25T00:00:00"/>
        <d v="2016-06-28T00:00:00"/>
        <d v="2016-06-29T00:00:00"/>
        <d v="2016-06-30T00:00:00"/>
        <d v="2016-07-01T00:00:00"/>
        <d v="2016-07-02T00:00:00"/>
        <d v="2016-07-05T00:00:00"/>
        <d v="2016-07-06T00:00:00"/>
        <d v="2016-07-07T00:00:00"/>
        <d v="2016-07-08T00:00:00"/>
        <d v="2016-07-09T00:00:00"/>
        <d v="2016-07-12T00:00:00"/>
        <d v="2016-07-13T00:00:00"/>
        <d v="2016-07-14T00:00:00"/>
        <d v="2016-07-15T00:00:00"/>
        <d v="2016-07-16T00:00:00"/>
        <d v="2016-07-19T00:00:00"/>
        <d v="2016-07-20T00:00:00"/>
        <d v="2016-07-21T00:00:00"/>
        <d v="2016-07-22T00:00:00"/>
        <d v="2016-07-23T00:00:00"/>
        <d v="2016-07-26T00:00:00"/>
        <d v="2016-07-27T00:00:00"/>
        <d v="2016-07-28T00:00:00"/>
        <d v="2016-07-29T00:00:00"/>
        <d v="2016-07-30T00:00:00"/>
        <d v="2016-08-02T00:00:00"/>
        <d v="2016-08-03T00:00:00"/>
        <d v="2016-08-04T00:00:00"/>
        <d v="2016-08-05T00:00:00"/>
        <d v="2016-08-06T00:00:00"/>
        <d v="2016-08-09T00:00:00"/>
        <d v="2016-08-10T00:00:00"/>
        <d v="2016-08-11T00:00:00"/>
        <d v="2016-08-12T00:00:00"/>
        <d v="2016-08-13T00:00:00"/>
        <d v="2016-08-16T00:00:00"/>
        <d v="2016-08-17T00:00:00"/>
        <d v="2016-08-18T00:00:00"/>
        <d v="2016-08-19T00:00:00"/>
        <d v="2016-08-20T00:00:00"/>
        <d v="2016-08-23T00:00:00"/>
        <d v="2016-08-24T00:00:00"/>
        <d v="2016-08-25T00:00:00"/>
        <d v="2016-08-26T00:00:00"/>
        <d v="2016-08-27T00:00:00"/>
        <d v="2016-08-30T00:00:00"/>
        <d v="2016-08-31T00:00:00"/>
        <d v="2016-09-01T00:00:00"/>
        <d v="2016-09-02T00:00:00"/>
        <d v="2016-09-03T00:00:00"/>
        <d v="2016-09-06T00:00:00"/>
        <d v="2016-09-07T00:00:00"/>
        <d v="2016-09-08T00:00:00"/>
        <d v="2016-09-09T00:00:00"/>
        <d v="2016-09-10T00:00:00"/>
        <d v="2016-09-13T00:00:00"/>
        <d v="2016-09-14T00:00:00"/>
        <d v="2016-09-15T00:00:00"/>
        <d v="2016-09-16T00:00:00"/>
        <d v="2016-09-17T00:00:00"/>
        <d v="2016-09-20T00:00:00"/>
        <d v="2016-09-21T00:00:00"/>
        <d v="2016-09-22T00:00:00"/>
        <d v="2016-09-23T00:00:00"/>
        <d v="2016-09-24T00:00:00"/>
        <d v="2016-09-27T00:00:00"/>
        <d v="2016-09-28T00:00:00"/>
        <d v="2016-09-29T00:00:00"/>
        <d v="2016-09-30T00:00:00"/>
        <d v="2016-10-01T00:00:00"/>
        <d v="2016-10-04T00:00:00"/>
        <d v="2016-10-05T00:00:00"/>
        <d v="2016-10-06T00:00:00"/>
        <d v="2016-10-07T00:00:00"/>
        <d v="2016-10-08T00:00:00"/>
        <d v="2016-10-11T00:00:00"/>
        <d v="2016-10-12T00:00:00"/>
        <d v="2016-10-13T00:00:00"/>
        <d v="2016-10-14T00:00:00"/>
        <d v="2016-10-15T00:00:00"/>
        <d v="2016-10-18T00:00:00"/>
        <d v="2016-10-19T00:00:00"/>
        <d v="2016-10-20T00:00:00"/>
        <d v="2016-10-21T00:00:00"/>
        <d v="2016-10-22T00:00:00"/>
        <d v="2016-10-25T00:00:00"/>
        <d v="2016-10-26T00:00:00"/>
        <d v="2016-10-27T00:00:00"/>
        <d v="2016-10-28T00:00:00"/>
        <d v="2016-10-29T00:00:00"/>
        <d v="2016-11-01T00:00:00"/>
        <d v="2016-11-02T00:00:00"/>
        <d v="2016-11-03T00:00:00"/>
        <d v="2016-11-04T00:00:00"/>
        <d v="2016-11-05T00:00:00"/>
        <d v="2016-11-08T00:00:00"/>
        <d v="2016-11-09T00:00:00"/>
        <d v="2016-11-10T00:00:00"/>
        <d v="2016-11-11T00:00:00"/>
        <d v="2016-11-12T00:00:00"/>
        <d v="2016-11-15T00:00:00"/>
        <d v="2016-11-16T00:00:00"/>
        <d v="2016-11-17T00:00:00"/>
        <d v="2016-11-18T00:00:00"/>
        <d v="2016-11-19T00:00:00"/>
        <d v="2016-11-22T00:00:00"/>
        <d v="2016-11-23T00:00:00"/>
        <d v="2016-11-24T00:00:00"/>
        <d v="2016-11-25T00:00:00"/>
        <d v="2016-11-26T00:00:00"/>
        <d v="2016-11-29T00:00:00"/>
        <d v="2016-11-30T00:00:00"/>
        <d v="2016-12-01T00:00:00"/>
        <d v="2016-12-02T00:00:00"/>
        <d v="2016-12-03T00:00:00"/>
        <d v="2016-12-06T00:00:00"/>
        <d v="2016-12-07T00:00:00"/>
        <d v="2016-12-08T00:00:00"/>
        <d v="2016-12-09T00:00:00"/>
        <d v="2016-12-10T00:00:00"/>
        <d v="2016-12-13T00:00:00"/>
        <d v="2016-12-14T00:00:00"/>
        <d v="2016-12-15T00:00:00"/>
        <d v="2016-12-16T00:00:00"/>
        <d v="2016-12-17T00:00:00"/>
        <d v="2016-12-20T00:00:00"/>
        <d v="2016-12-21T00:00:00"/>
        <d v="2016-12-22T00:00:00"/>
        <d v="2016-12-23T00:00:00"/>
        <d v="2016-12-24T00:00:00"/>
        <d v="2016-12-27T00:00:00"/>
        <d v="2016-12-28T00:00:00"/>
        <d v="2016-12-29T00:00:00"/>
        <d v="2016-12-30T00:00:00"/>
        <d v="2016-12-31T00:00:00"/>
        <d v="2017-01-03T00:00:00"/>
        <d v="2017-01-04T00:00:00"/>
        <d v="2017-01-05T00:00:00"/>
        <d v="2017-01-06T00:00:00"/>
        <d v="2017-01-07T00:00:00"/>
        <d v="2017-01-10T00:00:00"/>
        <d v="2017-01-11T00:00:00"/>
        <d v="2017-01-12T00:00:00"/>
        <d v="2017-01-13T00:00:00"/>
        <d v="2017-01-14T00:00:00"/>
        <d v="2017-01-17T00:00:00"/>
        <d v="2017-01-18T00:00:00"/>
        <d v="2017-01-19T00:00:00"/>
        <d v="2017-01-20T00:00:00"/>
        <d v="2017-01-21T00:00:00"/>
        <d v="2017-01-24T00:00:00"/>
        <d v="2017-01-25T00:00:00"/>
        <d v="2017-01-26T00:00:00"/>
        <d v="2017-01-27T00:00:00"/>
        <d v="2017-01-28T00:00:00"/>
        <d v="2017-01-31T00:00:00"/>
        <d v="2017-02-01T00:00:00"/>
        <d v="2017-02-02T00:00:00"/>
        <d v="2017-02-03T00:00:00"/>
        <d v="2017-02-04T00:00:00"/>
        <d v="2017-02-07T00:00:00"/>
        <d v="2017-02-08T00:00:00"/>
        <d v="2017-02-09T00:00:00"/>
        <d v="2017-02-10T00:00:00"/>
        <d v="2017-02-11T00:00:00"/>
        <d v="2017-02-14T00:00:00"/>
        <d v="2017-02-15T00:00:00"/>
        <d v="2017-02-16T00:00:00"/>
        <d v="2017-02-17T00:00:00"/>
        <d v="2017-02-18T00:00:00"/>
        <d v="2017-02-21T00:00:00"/>
        <d v="2017-02-22T00:00:00"/>
        <d v="2017-02-23T00:00:00"/>
        <d v="2017-02-24T00:00:00"/>
        <d v="2017-02-25T00:00:00"/>
        <d v="2017-02-28T00:00:00"/>
        <d v="2017-03-01T00:00:00"/>
        <d v="2017-03-02T00:00:00"/>
        <d v="2017-03-03T00:00:00"/>
        <d v="2017-03-04T00:00:00"/>
        <d v="2017-03-07T00:00:00"/>
        <d v="2017-03-08T00:00:00"/>
        <d v="2017-03-09T00:00:00"/>
        <d v="2017-03-10T00:00:00"/>
        <d v="2017-03-11T00:00:00"/>
        <d v="2017-03-14T00:00:00"/>
        <d v="2017-03-15T00:00:00"/>
        <d v="2017-03-16T00:00:00"/>
        <d v="2017-03-17T00:00:00"/>
        <d v="2017-03-18T00:00:00"/>
        <d v="2017-03-21T00:00:00"/>
        <d v="2017-03-22T00:00:00"/>
        <d v="2017-03-23T00:00:00"/>
        <d v="2017-03-24T00:00:00"/>
        <d v="2017-03-25T00:00:00"/>
        <d v="2017-03-28T00:00:00"/>
        <d v="2017-03-29T00:00:00"/>
        <d v="2017-03-30T00:00:00"/>
        <d v="2017-03-31T00:00:00"/>
        <d v="2017-04-01T00:00:00"/>
        <d v="2017-04-04T00:00:00"/>
        <d v="2017-04-05T00:00:00"/>
        <d v="2017-04-06T00:00:00"/>
        <d v="2017-04-07T00:00:00"/>
        <d v="2017-04-08T00:00:00"/>
        <d v="2017-04-11T00:00:00"/>
        <d v="2017-04-12T00:00:00"/>
        <d v="2017-04-13T00:00:00"/>
        <d v="2017-04-14T00:00:00"/>
        <d v="2017-04-15T00:00:00"/>
        <d v="2017-04-18T00:00:00"/>
        <d v="2017-04-19T00:00:00"/>
        <d v="2017-04-20T00:00:00"/>
        <d v="2017-04-21T00:00:00"/>
        <d v="2017-04-22T00:00:00"/>
        <d v="2017-04-25T00:00:00"/>
        <d v="2017-04-26T00:00:00"/>
        <d v="2017-04-27T00:00:00"/>
        <d v="2017-04-28T00:00:00"/>
        <d v="2017-04-29T00:00:00"/>
        <d v="2017-05-02T00:00:00"/>
        <d v="2017-05-03T00:00:00"/>
        <d v="2017-05-04T00:00:00"/>
        <d v="2017-05-05T00:00:00"/>
        <d v="2017-05-06T00:00:00"/>
        <d v="2017-05-09T00:00:00"/>
        <d v="2017-05-10T00:00:00"/>
        <d v="2017-05-11T00:00:00"/>
        <d v="2017-05-12T00:00:00"/>
        <d v="2017-05-13T00:00:00"/>
        <d v="2017-05-16T00:00:00"/>
        <d v="2017-05-17T00:00:00"/>
        <d v="2017-05-18T00:00:00"/>
        <d v="2017-05-19T00:00:00"/>
        <d v="2017-05-20T00:00:00"/>
        <d v="2017-05-23T00:00:00"/>
        <d v="2017-05-24T00:00:00"/>
        <d v="2017-05-25T00:00:00"/>
        <d v="2017-05-26T00:00:00"/>
        <d v="2017-05-27T00:00:00"/>
        <d v="2017-05-30T00:00:00"/>
        <d v="2017-05-31T00:00:00"/>
        <d v="2017-06-01T00:00:00"/>
        <d v="2017-06-02T00:00:00"/>
        <d v="2017-06-03T00:00:00"/>
        <d v="2017-06-06T00:00:00"/>
        <d v="2017-06-07T00:00:00"/>
        <d v="2017-06-08T00:00:00"/>
        <d v="2017-06-09T00:00:00"/>
        <d v="2017-06-10T00:00:00"/>
        <d v="2017-06-13T00:00:00"/>
        <d v="2017-06-14T00:00:00"/>
        <d v="2017-06-15T00:00:00"/>
        <d v="2017-06-16T00:00:00"/>
        <d v="2017-06-17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6-29T00:00:00"/>
        <d v="2017-06-30T00:00:00"/>
        <d v="2017-07-01T00:00:00"/>
        <d v="2017-07-04T00:00:00"/>
        <d v="2017-07-05T00:00:00"/>
        <d v="2017-07-06T00:00:00"/>
        <d v="2017-07-07T00:00:00"/>
        <d v="2017-07-08T00:00:00"/>
        <d v="2017-07-11T00:00:00"/>
        <d v="2017-07-12T00:00:00"/>
        <d v="2017-07-13T00:00:00"/>
        <d v="2017-07-14T00:00:00"/>
        <d v="2017-07-15T00:00:00"/>
        <d v="2017-07-18T00:00:00"/>
        <d v="2017-07-19T00:00:00"/>
        <d v="2017-07-20T00:00:00"/>
        <d v="2017-07-21T00:00:00"/>
        <d v="2017-07-22T00:00:00"/>
        <d v="2017-07-25T00:00:00"/>
        <d v="2017-07-26T00:00:00"/>
        <d v="2017-07-27T00:00:00"/>
        <d v="2017-07-28T00:00:00"/>
        <d v="2017-07-29T00:00:00"/>
        <d v="2017-08-01T00:00:00"/>
        <d v="2017-08-02T00:00:00"/>
        <d v="2017-08-03T00:00:00"/>
        <d v="2017-08-04T00:00:00"/>
        <d v="2017-08-05T00:00:00"/>
        <d v="2017-08-08T00:00:00"/>
        <d v="2017-08-09T00:00:00"/>
        <d v="2017-08-10T00:00:00"/>
        <d v="2017-08-11T00:00:00"/>
        <d v="2017-08-12T00:00:00"/>
        <d v="2017-08-15T00:00:00"/>
        <d v="2017-08-16T00:00:00"/>
        <d v="2017-08-17T00:00:00"/>
        <d v="2017-08-18T00:00:00"/>
        <d v="2017-08-19T00:00:00"/>
        <d v="2017-08-22T00:00:00"/>
        <d v="2017-08-23T00:00:00"/>
        <d v="2017-08-24T00:00:00"/>
        <d v="2017-08-25T00:00:00"/>
        <d v="2017-08-26T00:00:00"/>
        <d v="2017-08-29T00:00:00"/>
        <d v="2017-08-30T00:00:00"/>
        <d v="2017-08-31T00:00:00"/>
        <d v="2017-09-01T00:00:00"/>
        <d v="2017-09-02T00:00:00"/>
        <d v="2017-09-05T00:00:00"/>
        <d v="2017-09-06T00:00:00"/>
        <d v="2017-09-07T00:00:00"/>
        <d v="2017-09-08T00:00:00"/>
        <d v="2017-09-09T00:00:00"/>
        <d v="2017-09-12T00:00:00"/>
        <d v="2017-09-13T00:00:00"/>
        <d v="2017-09-14T00:00:00"/>
        <d v="2017-09-15T00:00:00"/>
        <d v="2017-09-16T00:00:00"/>
        <d v="2017-09-19T00:00:00"/>
        <d v="2017-09-20T00:00:00"/>
        <d v="2017-09-21T00:00:00"/>
        <d v="2017-09-22T00:00:00"/>
        <d v="2017-09-23T00:00:00"/>
        <d v="2017-09-26T00:00:00"/>
        <d v="2017-09-27T00:00:00"/>
        <d v="2017-09-28T00:00:00"/>
        <d v="2017-09-29T00:00:00"/>
        <d v="2017-09-30T00:00:00"/>
        <d v="2017-10-03T00:00:00"/>
        <d v="2017-10-04T00:00:00"/>
        <d v="2017-10-05T00:00:00"/>
        <d v="2017-10-06T00:00:00"/>
        <d v="2017-10-07T00:00:00"/>
        <d v="2017-10-10T00:00:00"/>
        <d v="2017-10-11T00:00:00"/>
        <d v="2017-10-12T00:00:00"/>
      </sharedItems>
      <fieldGroup par="12" base="1">
        <rangePr groupBy="months" startDate="2015-12-11T00:00:00" endDate="2017-10-13T00:00:00"/>
        <groupItems count="14">
          <s v="&lt;11/12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/10/2017"/>
        </groupItems>
      </fieldGroup>
    </cacheField>
    <cacheField name="Customer Name" numFmtId="0">
      <sharedItems count="89">
        <s v="Vins et alcools Chevalier"/>
        <s v="Toms Spezialitäten"/>
        <s v="Hanari Carnes"/>
        <s v="Victuailles en stock"/>
        <s v="Suprêmes délices"/>
        <s v="Chop-suey Chinese"/>
        <s v="Richter Supermarkt"/>
        <s v="Wellington Importadora"/>
        <s v="HILARIÓN-Abastos"/>
        <s v="Ernst Handel"/>
        <s v="Centro comercial Moctezuma"/>
        <s v="Ottilies Käseladen"/>
        <s v="Que Delícia"/>
        <s v="Rattlesnake Canyon Grocery"/>
        <s v="Folk och fä HB"/>
        <s v="Blondel père et fils"/>
        <s v="Wartian Herkku"/>
        <s v="Frankenversand"/>
        <s v="GROSELLA-Restaurante"/>
        <s v="White Clover Markets"/>
        <s v="Split Rail Beer &amp; Ale"/>
        <s v="QUICK-Stop"/>
        <s v="Magazzini Alimentari Riuniti"/>
        <s v="Tortuga Restaurante"/>
        <s v="Morgenstern Gesundkost"/>
        <s v="Berglunds snabbköp"/>
        <s v="Lehmanns Marktstand"/>
        <s v="Romero y tomillo"/>
        <s v="LILA-Supermercado"/>
        <s v="Ricardo Adocicados"/>
        <s v="Reggiani Caseifici"/>
        <s v="B's Beverages"/>
        <s v="Comércio Mineiro"/>
        <s v="Tradição Hipermercados"/>
        <s v="Hungry Owl All-Night Grocers"/>
        <s v="Die Wandernde Kuh"/>
        <s v="Godos Cocina Típica"/>
        <s v="Old World Delicatessen"/>
        <s v="Lonesome Pine Restaurant"/>
        <s v="Ana Trujillo Emparedados y helados"/>
        <s v="The Big Cheese"/>
        <s v="Du monde entier"/>
        <s v="Island Trading"/>
        <s v="Pericles Comidas clásicas"/>
        <s v="Königlich Essen"/>
        <s v="Save-a-lot Markets"/>
        <s v="Bólido Comidas preparadas"/>
        <s v="Furia Bacalhau e Frutos do Mar"/>
        <s v="Bon app'"/>
        <s v="Mère Paillarde"/>
        <s v="Princesa Isabel Vinhos"/>
        <s v="Simons bistro"/>
        <s v="Familia Arquibaldo"/>
        <s v="La maison d'Asie"/>
        <s v="Piccolo und mehr"/>
        <s v="Around the Horn"/>
        <s v="Seven Seas Imports"/>
        <s v="Drachenblut Delikatessen"/>
        <s v="Eastern Connection"/>
        <s v="Antonio Moreno Taquería"/>
        <s v="Galería del gastrónomo"/>
        <s v="Vaffeljernet"/>
        <s v="Queen Cozinha"/>
        <s v="Wolski  Zajazd"/>
        <s v="Hungry Coyote Import Store"/>
        <s v="Santé Gourmet"/>
        <s v="Bottom-Dollar Markets"/>
        <s v="LINO-Delicateses"/>
        <s v="Folies gourmandes"/>
        <s v="Océano Atlántico Ltda."/>
        <s v="Franchi S.p.A."/>
        <s v="Gourmet Lanchonetes"/>
        <s v="Consolidated Holdings"/>
        <s v="Rancho grande"/>
        <s v="Lazy K Kountry Store"/>
        <s v="Laughing Bacchus Wine Cellars"/>
        <s v="Blauer See Delikatessen"/>
        <s v="North/South"/>
        <s v="Cactus Comidas para llevar"/>
        <s v="Great Lakes Food Market"/>
        <s v="Maison Dewey"/>
        <s v="Trail's Head Gourmet Provisioners"/>
        <s v="Let's Stop N Shop"/>
        <s v="Wilman Kala"/>
        <s v="The Cracker Box"/>
        <s v="Alfreds Futterkiste"/>
        <s v="France restauration"/>
        <s v="Spécialités du monde"/>
        <s v="La corne d'abondance"/>
      </sharedItems>
    </cacheField>
    <cacheField name="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Product Name" numFmtId="0">
      <sharedItems/>
    </cacheField>
    <cacheField name="Product Category" numFmtId="0">
      <sharedItems count="8">
        <s v="Dairy Products"/>
        <s v="Grains/Cereals"/>
        <s v="Produce"/>
        <s v="Seafood"/>
        <s v="Condiments"/>
        <s v="Confections"/>
        <s v="Beverages"/>
        <s v="Meat/Poultry"/>
      </sharedItems>
    </cacheField>
    <cacheField name="Unit Price" numFmtId="7">
      <sharedItems containsSemiMixedTypes="0" containsString="0" containsNumber="1" minValue="2.5" maxValue="263.5"/>
    </cacheField>
    <cacheField name="Units Sold" numFmtId="0">
      <sharedItems containsSemiMixedTypes="0" containsString="0" containsNumber="1" containsInteger="1" minValue="1" maxValue="130"/>
    </cacheField>
    <cacheField name="Discount" numFmtId="10">
      <sharedItems containsSemiMixedTypes="0" containsString="0" containsNumber="1" minValue="0" maxValue="0.25"/>
    </cacheField>
    <cacheField name="Total Sales Value" numFmtId="44">
      <sharedItems containsSemiMixedTypes="0" containsString="0" containsNumber="1" minValue="6" maxValue="15810"/>
    </cacheField>
    <cacheField name="Sales Rep" numFmtId="0">
      <sharedItems/>
    </cacheField>
    <cacheField name="Quarters" numFmtId="0" databaseField="0">
      <fieldGroup base="1">
        <rangePr groupBy="quarters" startDate="2015-12-11T00:00:00" endDate="2017-10-13T00:00:00"/>
        <groupItems count="6">
          <s v="&lt;11/12/2015"/>
          <s v="Qtr1"/>
          <s v="Qtr2"/>
          <s v="Qtr3"/>
          <s v="Qtr4"/>
          <s v="&gt;13/10/2017"/>
        </groupItems>
      </fieldGroup>
    </cacheField>
    <cacheField name="Years" numFmtId="0" databaseField="0">
      <fieldGroup base="1">
        <rangePr groupBy="years" startDate="2015-12-11T00:00:00" endDate="2017-10-13T00:00:00"/>
        <groupItems count="5">
          <s v="&lt;11/12/2015"/>
          <s v="2015"/>
          <s v="2016"/>
          <s v="2017"/>
          <s v="&gt;13/10/2017"/>
        </groupItems>
      </fieldGroup>
    </cacheField>
  </cacheFields>
  <extLst>
    <ext xmlns:x14="http://schemas.microsoft.com/office/spreadsheetml/2009/9/main" uri="{725AE2AE-9491-48be-B2B4-4EB974FC3084}">
      <x14:pivotCacheDefinition pivotCacheId="5387674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x v="0"/>
    <x v="0"/>
    <x v="0"/>
    <s v="Mozzarella di Giovanni"/>
    <x v="0"/>
    <n v="34.799999999999997"/>
    <n v="5"/>
    <n v="0"/>
    <n v="174"/>
    <s v="Steven Buchanan"/>
  </r>
  <r>
    <n v="10248"/>
    <x v="0"/>
    <x v="0"/>
    <x v="0"/>
    <s v="Singaporean Hokkien Fried Mee"/>
    <x v="1"/>
    <n v="14"/>
    <n v="10"/>
    <n v="0"/>
    <n v="140"/>
    <s v="Steven Buchanan"/>
  </r>
  <r>
    <n v="10248"/>
    <x v="0"/>
    <x v="0"/>
    <x v="0"/>
    <s v="Queso Cabrales"/>
    <x v="0"/>
    <n v="21"/>
    <n v="12"/>
    <n v="0"/>
    <n v="252"/>
    <s v="Steven Buchanan"/>
  </r>
  <r>
    <n v="10249"/>
    <x v="1"/>
    <x v="1"/>
    <x v="1"/>
    <s v="Manjimup Dried Apples"/>
    <x v="2"/>
    <n v="53"/>
    <n v="40"/>
    <n v="0"/>
    <n v="2120"/>
    <s v="Michael Suyama"/>
  </r>
  <r>
    <n v="10249"/>
    <x v="1"/>
    <x v="1"/>
    <x v="1"/>
    <s v="Tofu"/>
    <x v="2"/>
    <n v="23.25"/>
    <n v="9"/>
    <n v="0"/>
    <n v="209.25"/>
    <s v="Michael Suyama"/>
  </r>
  <r>
    <n v="10250"/>
    <x v="2"/>
    <x v="2"/>
    <x v="2"/>
    <s v="Manjimup Dried Apples"/>
    <x v="2"/>
    <n v="53"/>
    <n v="35"/>
    <n v="0.15"/>
    <n v="1576.75"/>
    <s v="Margaret Peacock"/>
  </r>
  <r>
    <n v="10250"/>
    <x v="2"/>
    <x v="2"/>
    <x v="2"/>
    <s v="Jack's New England Clam Chowder"/>
    <x v="3"/>
    <n v="9.65"/>
    <n v="10"/>
    <n v="0"/>
    <n v="96.5"/>
    <s v="Margaret Peacock"/>
  </r>
  <r>
    <n v="10250"/>
    <x v="2"/>
    <x v="2"/>
    <x v="2"/>
    <s v="Louisiana Fiery Hot Pepper Sauce"/>
    <x v="4"/>
    <n v="21.05"/>
    <n v="15"/>
    <n v="0.15"/>
    <n v="268.39"/>
    <s v="Margaret Peacock"/>
  </r>
  <r>
    <n v="10251"/>
    <x v="2"/>
    <x v="3"/>
    <x v="0"/>
    <s v="Gustaf's Knäckebröd"/>
    <x v="1"/>
    <n v="21"/>
    <n v="6"/>
    <n v="0.05"/>
    <n v="119.7"/>
    <s v="Janet Leverling"/>
  </r>
  <r>
    <n v="10251"/>
    <x v="2"/>
    <x v="3"/>
    <x v="0"/>
    <s v="Louisiana Fiery Hot Pepper Sauce"/>
    <x v="4"/>
    <n v="21.05"/>
    <n v="20"/>
    <n v="0"/>
    <n v="421"/>
    <s v="Janet Leverling"/>
  </r>
  <r>
    <n v="10251"/>
    <x v="2"/>
    <x v="3"/>
    <x v="0"/>
    <s v="Ravioli Angelo"/>
    <x v="1"/>
    <n v="19.5"/>
    <n v="15"/>
    <n v="0.05"/>
    <n v="277.88"/>
    <s v="Janet Leverling"/>
  </r>
  <r>
    <n v="10252"/>
    <x v="3"/>
    <x v="4"/>
    <x v="3"/>
    <s v="Geitost"/>
    <x v="0"/>
    <n v="2.5"/>
    <n v="25"/>
    <n v="0.05"/>
    <n v="59.38"/>
    <s v="Margaret Peacock"/>
  </r>
  <r>
    <n v="10252"/>
    <x v="3"/>
    <x v="4"/>
    <x v="3"/>
    <s v="Camembert Pierrot"/>
    <x v="0"/>
    <n v="34"/>
    <n v="40"/>
    <n v="0"/>
    <n v="1360"/>
    <s v="Margaret Peacock"/>
  </r>
  <r>
    <n v="10252"/>
    <x v="3"/>
    <x v="4"/>
    <x v="3"/>
    <s v="Sir Rodney's Marmalade"/>
    <x v="5"/>
    <n v="81"/>
    <n v="40"/>
    <n v="0.05"/>
    <n v="3078"/>
    <s v="Margaret Peacock"/>
  </r>
  <r>
    <n v="10253"/>
    <x v="4"/>
    <x v="2"/>
    <x v="2"/>
    <s v="Chartreuse verte"/>
    <x v="6"/>
    <n v="18"/>
    <n v="42"/>
    <n v="0"/>
    <n v="756"/>
    <s v="Janet Leverling"/>
  </r>
  <r>
    <n v="10253"/>
    <x v="4"/>
    <x v="2"/>
    <x v="2"/>
    <s v="Gorgonzola Telino"/>
    <x v="0"/>
    <n v="12.5"/>
    <n v="20"/>
    <n v="0"/>
    <n v="250"/>
    <s v="Janet Leverling"/>
  </r>
  <r>
    <n v="10253"/>
    <x v="4"/>
    <x v="2"/>
    <x v="2"/>
    <s v="Maxilaku"/>
    <x v="5"/>
    <n v="20"/>
    <n v="40"/>
    <n v="0"/>
    <n v="800"/>
    <s v="Janet Leverling"/>
  </r>
  <r>
    <n v="10254"/>
    <x v="5"/>
    <x v="5"/>
    <x v="4"/>
    <s v="Longlife Tofu"/>
    <x v="2"/>
    <n v="10"/>
    <n v="21"/>
    <n v="0"/>
    <n v="210"/>
    <s v="Steven Buchanan"/>
  </r>
  <r>
    <n v="10254"/>
    <x v="5"/>
    <x v="5"/>
    <x v="4"/>
    <s v="Pâté chinois"/>
    <x v="7"/>
    <n v="24"/>
    <n v="21"/>
    <n v="0.15"/>
    <n v="428.4"/>
    <s v="Steven Buchanan"/>
  </r>
  <r>
    <n v="10254"/>
    <x v="5"/>
    <x v="5"/>
    <x v="4"/>
    <s v="Guaraná Fantástica"/>
    <x v="6"/>
    <n v="4.5"/>
    <n v="15"/>
    <n v="0.15"/>
    <n v="57.38"/>
    <s v="Steven Buchanan"/>
  </r>
  <r>
    <n v="10255"/>
    <x v="6"/>
    <x v="6"/>
    <x v="4"/>
    <s v="Chang"/>
    <x v="6"/>
    <n v="19"/>
    <n v="20"/>
    <n v="0"/>
    <n v="380"/>
    <s v="Anne Dodsworth"/>
  </r>
  <r>
    <n v="10255"/>
    <x v="6"/>
    <x v="6"/>
    <x v="4"/>
    <s v="Raclette Courdavault"/>
    <x v="0"/>
    <n v="55"/>
    <n v="30"/>
    <n v="0"/>
    <n v="1650"/>
    <s v="Anne Dodsworth"/>
  </r>
  <r>
    <n v="10255"/>
    <x v="6"/>
    <x v="6"/>
    <x v="4"/>
    <s v="Pavlova"/>
    <x v="5"/>
    <n v="17.45"/>
    <n v="35"/>
    <n v="0"/>
    <n v="610.75"/>
    <s v="Anne Dodsworth"/>
  </r>
  <r>
    <n v="10255"/>
    <x v="6"/>
    <x v="6"/>
    <x v="4"/>
    <s v="Inlagd Sill"/>
    <x v="3"/>
    <n v="19"/>
    <n v="25"/>
    <n v="0"/>
    <n v="475"/>
    <s v="Anne Dodsworth"/>
  </r>
  <r>
    <n v="10256"/>
    <x v="7"/>
    <x v="7"/>
    <x v="2"/>
    <s v="Perth Pasties"/>
    <x v="7"/>
    <n v="32.799999999999997"/>
    <n v="15"/>
    <n v="0"/>
    <n v="492"/>
    <s v="Janet Leverling"/>
  </r>
  <r>
    <n v="10256"/>
    <x v="7"/>
    <x v="7"/>
    <x v="2"/>
    <s v="Original Frankfurter grüne Soße"/>
    <x v="4"/>
    <n v="13"/>
    <n v="12"/>
    <n v="0"/>
    <n v="156"/>
    <s v="Janet Leverling"/>
  </r>
  <r>
    <n v="10257"/>
    <x v="8"/>
    <x v="8"/>
    <x v="5"/>
    <s v="Schoggi Schokolade"/>
    <x v="5"/>
    <n v="43.9"/>
    <n v="25"/>
    <n v="0"/>
    <n v="1097.5"/>
    <s v="Margaret Peacock"/>
  </r>
  <r>
    <n v="10257"/>
    <x v="8"/>
    <x v="8"/>
    <x v="5"/>
    <s v="Chartreuse verte"/>
    <x v="6"/>
    <n v="18"/>
    <n v="6"/>
    <n v="0"/>
    <n v="108"/>
    <s v="Margaret Peacock"/>
  </r>
  <r>
    <n v="10257"/>
    <x v="8"/>
    <x v="8"/>
    <x v="5"/>
    <s v="Original Frankfurter grüne Soße"/>
    <x v="4"/>
    <n v="13"/>
    <n v="15"/>
    <n v="0"/>
    <n v="195"/>
    <s v="Margaret Peacock"/>
  </r>
  <r>
    <n v="10258"/>
    <x v="9"/>
    <x v="9"/>
    <x v="6"/>
    <s v="Chef Anton's Gumbo Mix"/>
    <x v="4"/>
    <n v="21.35"/>
    <n v="65"/>
    <n v="0.2"/>
    <n v="1110.2"/>
    <s v="Nancy Davolio"/>
  </r>
  <r>
    <n v="10258"/>
    <x v="9"/>
    <x v="9"/>
    <x v="6"/>
    <s v="Chang"/>
    <x v="6"/>
    <n v="19"/>
    <n v="50"/>
    <n v="0.2"/>
    <n v="760"/>
    <s v="Nancy Davolio"/>
  </r>
  <r>
    <n v="10258"/>
    <x v="9"/>
    <x v="9"/>
    <x v="6"/>
    <s v="Mascarpone Fabioli"/>
    <x v="0"/>
    <n v="32"/>
    <n v="6"/>
    <n v="0.2"/>
    <n v="153.6"/>
    <s v="Nancy Davolio"/>
  </r>
  <r>
    <n v="10259"/>
    <x v="10"/>
    <x v="10"/>
    <x v="7"/>
    <s v="Sir Rodney's Scones"/>
    <x v="5"/>
    <n v="10"/>
    <n v="10"/>
    <n v="0"/>
    <n v="100"/>
    <s v="Margaret Peacock"/>
  </r>
  <r>
    <n v="10259"/>
    <x v="10"/>
    <x v="10"/>
    <x v="7"/>
    <s v="Gravad lax"/>
    <x v="3"/>
    <n v="26"/>
    <n v="1"/>
    <n v="0"/>
    <n v="26"/>
    <s v="Margaret Peacock"/>
  </r>
  <r>
    <n v="10260"/>
    <x v="11"/>
    <x v="11"/>
    <x v="1"/>
    <s v="Outback Lager"/>
    <x v="6"/>
    <n v="15"/>
    <n v="21"/>
    <n v="0.25"/>
    <n v="236.25"/>
    <s v="Margaret Peacock"/>
  </r>
  <r>
    <n v="10260"/>
    <x v="11"/>
    <x v="11"/>
    <x v="1"/>
    <s v="Ravioli Angelo"/>
    <x v="1"/>
    <n v="19.5"/>
    <n v="50"/>
    <n v="0"/>
    <n v="975"/>
    <s v="Margaret Peacock"/>
  </r>
  <r>
    <n v="10260"/>
    <x v="11"/>
    <x v="11"/>
    <x v="1"/>
    <s v="Tarte au sucre"/>
    <x v="5"/>
    <n v="49.3"/>
    <n v="15"/>
    <n v="0.25"/>
    <n v="554.63"/>
    <s v="Margaret Peacock"/>
  </r>
  <r>
    <n v="10260"/>
    <x v="11"/>
    <x v="11"/>
    <x v="1"/>
    <s v="Jack's New England Clam Chowder"/>
    <x v="3"/>
    <n v="9.65"/>
    <n v="16"/>
    <n v="0.25"/>
    <n v="115.8"/>
    <s v="Margaret Peacock"/>
  </r>
  <r>
    <n v="10261"/>
    <x v="11"/>
    <x v="12"/>
    <x v="2"/>
    <s v="Steeleye Stout"/>
    <x v="6"/>
    <n v="18"/>
    <n v="20"/>
    <n v="0"/>
    <n v="360"/>
    <s v="Margaret Peacock"/>
  </r>
  <r>
    <n v="10261"/>
    <x v="11"/>
    <x v="12"/>
    <x v="2"/>
    <s v="Sir Rodney's Scones"/>
    <x v="5"/>
    <n v="10"/>
    <n v="20"/>
    <n v="0"/>
    <n v="200"/>
    <s v="Margaret Peacock"/>
  </r>
  <r>
    <n v="10262"/>
    <x v="12"/>
    <x v="13"/>
    <x v="8"/>
    <s v="Chef Anton's Gumbo Mix"/>
    <x v="4"/>
    <n v="21.35"/>
    <n v="12"/>
    <n v="0.2"/>
    <n v="204.96"/>
    <s v="Laura Callahan"/>
  </r>
  <r>
    <n v="10262"/>
    <x v="12"/>
    <x v="13"/>
    <x v="8"/>
    <s v="Uncle Bob's Organic Dried Pears"/>
    <x v="2"/>
    <n v="30"/>
    <n v="15"/>
    <n v="0"/>
    <n v="450"/>
    <s v="Laura Callahan"/>
  </r>
  <r>
    <n v="10262"/>
    <x v="12"/>
    <x v="13"/>
    <x v="8"/>
    <s v="Gnocchi di nonna Alice"/>
    <x v="1"/>
    <n v="38"/>
    <n v="2"/>
    <n v="0"/>
    <n v="76"/>
    <s v="Laura Callahan"/>
  </r>
  <r>
    <n v="10263"/>
    <x v="13"/>
    <x v="9"/>
    <x v="6"/>
    <s v="Pavlova"/>
    <x v="5"/>
    <n v="17.45"/>
    <n v="60"/>
    <n v="0.25"/>
    <n v="785.25"/>
    <s v="Anne Dodsworth"/>
  </r>
  <r>
    <n v="10263"/>
    <x v="13"/>
    <x v="9"/>
    <x v="6"/>
    <s v="Nord-Ost Matjeshering"/>
    <x v="3"/>
    <n v="25.89"/>
    <n v="60"/>
    <n v="0.25"/>
    <n v="1165.05"/>
    <s v="Anne Dodsworth"/>
  </r>
  <r>
    <n v="10263"/>
    <x v="13"/>
    <x v="9"/>
    <x v="6"/>
    <s v="Guaraná Fantástica"/>
    <x v="6"/>
    <n v="4.5"/>
    <n v="28"/>
    <n v="0"/>
    <n v="126"/>
    <s v="Anne Dodsworth"/>
  </r>
  <r>
    <n v="10263"/>
    <x v="13"/>
    <x v="9"/>
    <x v="6"/>
    <s v="Longlife Tofu"/>
    <x v="2"/>
    <n v="10"/>
    <n v="36"/>
    <n v="0.25"/>
    <n v="270"/>
    <s v="Anne Dodsworth"/>
  </r>
  <r>
    <n v="10264"/>
    <x v="14"/>
    <x v="14"/>
    <x v="9"/>
    <s v="Chang"/>
    <x v="6"/>
    <n v="19"/>
    <n v="35"/>
    <n v="0"/>
    <n v="665"/>
    <s v="Michael Suyama"/>
  </r>
  <r>
    <n v="10264"/>
    <x v="14"/>
    <x v="14"/>
    <x v="9"/>
    <s v="Jack's New England Clam Chowder"/>
    <x v="3"/>
    <n v="9.65"/>
    <n v="25"/>
    <n v="0.15"/>
    <n v="205.06"/>
    <s v="Michael Suyama"/>
  </r>
  <r>
    <n v="10265"/>
    <x v="15"/>
    <x v="15"/>
    <x v="0"/>
    <s v="Alice Mutton"/>
    <x v="7"/>
    <n v="39"/>
    <n v="30"/>
    <n v="0"/>
    <n v="1170"/>
    <s v="Andrew Fuller"/>
  </r>
  <r>
    <n v="10265"/>
    <x v="15"/>
    <x v="15"/>
    <x v="0"/>
    <s v="Outback Lager"/>
    <x v="6"/>
    <n v="15"/>
    <n v="20"/>
    <n v="0"/>
    <n v="300"/>
    <s v="Andrew Fuller"/>
  </r>
  <r>
    <n v="10266"/>
    <x v="16"/>
    <x v="16"/>
    <x v="10"/>
    <s v="Queso Manchego La Pastora"/>
    <x v="0"/>
    <n v="38"/>
    <n v="12"/>
    <n v="0.05"/>
    <n v="433.2"/>
    <s v="Janet Leverling"/>
  </r>
  <r>
    <n v="10267"/>
    <x v="17"/>
    <x v="17"/>
    <x v="1"/>
    <s v="Lakkalikööri"/>
    <x v="6"/>
    <n v="18"/>
    <n v="15"/>
    <n v="0.15"/>
    <n v="229.5"/>
    <s v="Margaret Peacock"/>
  </r>
  <r>
    <n v="10267"/>
    <x v="17"/>
    <x v="17"/>
    <x v="1"/>
    <s v="Boston Crab Meat"/>
    <x v="3"/>
    <n v="18.399999999999999"/>
    <n v="50"/>
    <n v="0"/>
    <n v="920"/>
    <s v="Margaret Peacock"/>
  </r>
  <r>
    <n v="10267"/>
    <x v="17"/>
    <x v="17"/>
    <x v="1"/>
    <s v="Raclette Courdavault"/>
    <x v="0"/>
    <n v="55"/>
    <n v="70"/>
    <n v="0.15"/>
    <n v="3272.5"/>
    <s v="Margaret Peacock"/>
  </r>
  <r>
    <n v="10268"/>
    <x v="18"/>
    <x v="18"/>
    <x v="5"/>
    <s v="Mozzarella di Giovanni"/>
    <x v="0"/>
    <n v="34.799999999999997"/>
    <n v="4"/>
    <n v="0"/>
    <n v="139.19999999999999"/>
    <s v="Laura Callahan"/>
  </r>
  <r>
    <n v="10268"/>
    <x v="18"/>
    <x v="18"/>
    <x v="5"/>
    <s v="Thüringer Rostbratwurst"/>
    <x v="7"/>
    <n v="123.79"/>
    <n v="10"/>
    <n v="0"/>
    <n v="1237.9000000000001"/>
    <s v="Laura Callahan"/>
  </r>
  <r>
    <n v="10269"/>
    <x v="19"/>
    <x v="19"/>
    <x v="8"/>
    <s v="Mozzarella di Giovanni"/>
    <x v="0"/>
    <n v="34.799999999999997"/>
    <n v="20"/>
    <n v="0.05"/>
    <n v="661.2"/>
    <s v="Steven Buchanan"/>
  </r>
  <r>
    <n v="10269"/>
    <x v="19"/>
    <x v="19"/>
    <x v="8"/>
    <s v="Geitost"/>
    <x v="0"/>
    <n v="2.5"/>
    <n v="60"/>
    <n v="0.05"/>
    <n v="142.5"/>
    <s v="Steven Buchanan"/>
  </r>
  <r>
    <n v="10270"/>
    <x v="20"/>
    <x v="16"/>
    <x v="10"/>
    <s v="Inlagd Sill"/>
    <x v="3"/>
    <n v="19"/>
    <n v="30"/>
    <n v="0"/>
    <n v="570"/>
    <s v="Nancy Davolio"/>
  </r>
  <r>
    <n v="10270"/>
    <x v="20"/>
    <x v="16"/>
    <x v="10"/>
    <s v="Ipoh Coffee"/>
    <x v="6"/>
    <n v="46"/>
    <n v="25"/>
    <n v="0"/>
    <n v="1150"/>
    <s v="Nancy Davolio"/>
  </r>
  <r>
    <n v="10271"/>
    <x v="20"/>
    <x v="20"/>
    <x v="8"/>
    <s v="Geitost"/>
    <x v="0"/>
    <n v="2.5"/>
    <n v="24"/>
    <n v="0"/>
    <n v="60"/>
    <s v="Michael Suyama"/>
  </r>
  <r>
    <n v="10272"/>
    <x v="21"/>
    <x v="13"/>
    <x v="8"/>
    <s v="Gorgonzola Telino"/>
    <x v="0"/>
    <n v="12.5"/>
    <n v="40"/>
    <n v="0"/>
    <n v="500"/>
    <s v="Michael Suyama"/>
  </r>
  <r>
    <n v="10272"/>
    <x v="21"/>
    <x v="13"/>
    <x v="8"/>
    <s v="Sir Rodney's Marmalade"/>
    <x v="5"/>
    <n v="81"/>
    <n v="6"/>
    <n v="0"/>
    <n v="486"/>
    <s v="Michael Suyama"/>
  </r>
  <r>
    <n v="10272"/>
    <x v="21"/>
    <x v="13"/>
    <x v="8"/>
    <s v="Mozzarella di Giovanni"/>
    <x v="0"/>
    <n v="34.799999999999997"/>
    <n v="24"/>
    <n v="0"/>
    <n v="835.2"/>
    <s v="Michael Suyama"/>
  </r>
  <r>
    <n v="10273"/>
    <x v="22"/>
    <x v="21"/>
    <x v="1"/>
    <s v="Boston Crab Meat"/>
    <x v="3"/>
    <n v="18.399999999999999"/>
    <n v="60"/>
    <n v="0.05"/>
    <n v="1048.8"/>
    <s v="Janet Leverling"/>
  </r>
  <r>
    <n v="10273"/>
    <x v="22"/>
    <x v="21"/>
    <x v="1"/>
    <s v="Geitost"/>
    <x v="0"/>
    <n v="2.5"/>
    <n v="20"/>
    <n v="0"/>
    <n v="50"/>
    <s v="Janet Leverling"/>
  </r>
  <r>
    <n v="10273"/>
    <x v="22"/>
    <x v="21"/>
    <x v="1"/>
    <s v="Gorgonzola Telino"/>
    <x v="0"/>
    <n v="12.5"/>
    <n v="15"/>
    <n v="0.05"/>
    <n v="178.13"/>
    <s v="Janet Leverling"/>
  </r>
  <r>
    <n v="10273"/>
    <x v="22"/>
    <x v="21"/>
    <x v="1"/>
    <s v="Ikura"/>
    <x v="3"/>
    <n v="31"/>
    <n v="24"/>
    <n v="0.05"/>
    <n v="706.8"/>
    <s v="Janet Leverling"/>
  </r>
  <r>
    <n v="10273"/>
    <x v="22"/>
    <x v="21"/>
    <x v="1"/>
    <s v="Lakkalikööri"/>
    <x v="6"/>
    <n v="18"/>
    <n v="33"/>
    <n v="0.05"/>
    <n v="564.29999999999995"/>
    <s v="Janet Leverling"/>
  </r>
  <r>
    <n v="10274"/>
    <x v="23"/>
    <x v="0"/>
    <x v="0"/>
    <s v="Fløtemysost"/>
    <x v="0"/>
    <n v="21.5"/>
    <n v="20"/>
    <n v="0"/>
    <n v="430"/>
    <s v="Michael Suyama"/>
  </r>
  <r>
    <n v="10274"/>
    <x v="23"/>
    <x v="0"/>
    <x v="0"/>
    <s v="Mozzarella di Giovanni"/>
    <x v="0"/>
    <n v="34.799999999999997"/>
    <n v="7"/>
    <n v="0"/>
    <n v="243.6"/>
    <s v="Michael Suyama"/>
  </r>
  <r>
    <n v="10275"/>
    <x v="24"/>
    <x v="22"/>
    <x v="11"/>
    <s v="Guaraná Fantástica"/>
    <x v="6"/>
    <n v="4.5"/>
    <n v="12"/>
    <n v="0.05"/>
    <n v="51.3"/>
    <s v="Nancy Davolio"/>
  </r>
  <r>
    <n v="10275"/>
    <x v="24"/>
    <x v="22"/>
    <x v="11"/>
    <s v="Raclette Courdavault"/>
    <x v="0"/>
    <n v="55"/>
    <n v="6"/>
    <n v="0.05"/>
    <n v="313.5"/>
    <s v="Nancy Davolio"/>
  </r>
  <r>
    <n v="10276"/>
    <x v="25"/>
    <x v="23"/>
    <x v="7"/>
    <s v="Ikura"/>
    <x v="3"/>
    <n v="31"/>
    <n v="15"/>
    <n v="0"/>
    <n v="465"/>
    <s v="Laura Callahan"/>
  </r>
  <r>
    <n v="10276"/>
    <x v="25"/>
    <x v="23"/>
    <x v="7"/>
    <s v="Konbu"/>
    <x v="3"/>
    <n v="6"/>
    <n v="10"/>
    <n v="0"/>
    <n v="60"/>
    <s v="Laura Callahan"/>
  </r>
  <r>
    <n v="10277"/>
    <x v="26"/>
    <x v="24"/>
    <x v="1"/>
    <s v="Rössle Sauerkraut"/>
    <x v="2"/>
    <n v="45.6"/>
    <n v="20"/>
    <n v="0"/>
    <n v="912"/>
    <s v="Andrew Fuller"/>
  </r>
  <r>
    <n v="10277"/>
    <x v="26"/>
    <x v="24"/>
    <x v="1"/>
    <s v="Tarte au sucre"/>
    <x v="5"/>
    <n v="49.3"/>
    <n v="12"/>
    <n v="0"/>
    <n v="591.6"/>
    <s v="Andrew Fuller"/>
  </r>
  <r>
    <n v="10278"/>
    <x v="27"/>
    <x v="25"/>
    <x v="9"/>
    <s v="Raclette Courdavault"/>
    <x v="0"/>
    <n v="55"/>
    <n v="15"/>
    <n v="0"/>
    <n v="825"/>
    <s v="Laura Callahan"/>
  </r>
  <r>
    <n v="10278"/>
    <x v="27"/>
    <x v="25"/>
    <x v="9"/>
    <s v="Röd Kaviar"/>
    <x v="3"/>
    <n v="15"/>
    <n v="25"/>
    <n v="0"/>
    <n v="375"/>
    <s v="Laura Callahan"/>
  </r>
  <r>
    <n v="10278"/>
    <x v="27"/>
    <x v="25"/>
    <x v="9"/>
    <s v="Gula Malacca"/>
    <x v="4"/>
    <n v="19.45"/>
    <n v="16"/>
    <n v="0"/>
    <n v="311.2"/>
    <s v="Laura Callahan"/>
  </r>
  <r>
    <n v="10278"/>
    <x v="27"/>
    <x v="25"/>
    <x v="9"/>
    <s v="Vegie-spread"/>
    <x v="4"/>
    <n v="43.9"/>
    <n v="8"/>
    <n v="0"/>
    <n v="351.2"/>
    <s v="Laura Callahan"/>
  </r>
  <r>
    <n v="10279"/>
    <x v="28"/>
    <x v="26"/>
    <x v="1"/>
    <s v="Alice Mutton"/>
    <x v="7"/>
    <n v="39"/>
    <n v="15"/>
    <n v="0.25"/>
    <n v="438.75"/>
    <s v="Laura Callahan"/>
  </r>
  <r>
    <n v="10280"/>
    <x v="29"/>
    <x v="25"/>
    <x v="9"/>
    <s v="Pâté chinois"/>
    <x v="7"/>
    <n v="24"/>
    <n v="20"/>
    <n v="0"/>
    <n v="480"/>
    <s v="Andrew Fuller"/>
  </r>
  <r>
    <n v="10280"/>
    <x v="29"/>
    <x v="25"/>
    <x v="9"/>
    <s v="Rhönbräu Klosterbier"/>
    <x v="6"/>
    <n v="7.75"/>
    <n v="30"/>
    <n v="0"/>
    <n v="232.5"/>
    <s v="Andrew Fuller"/>
  </r>
  <r>
    <n v="10280"/>
    <x v="29"/>
    <x v="25"/>
    <x v="9"/>
    <s v="Guaraná Fantástica"/>
    <x v="6"/>
    <n v="4.5"/>
    <n v="12"/>
    <n v="0"/>
    <n v="54"/>
    <s v="Andrew Fuller"/>
  </r>
  <r>
    <n v="10281"/>
    <x v="29"/>
    <x v="27"/>
    <x v="12"/>
    <s v="Guaraná Fantástica"/>
    <x v="6"/>
    <n v="4.5"/>
    <n v="6"/>
    <n v="0"/>
    <n v="27"/>
    <s v="Margaret Peacock"/>
  </r>
  <r>
    <n v="10281"/>
    <x v="29"/>
    <x v="27"/>
    <x v="12"/>
    <s v="Steeleye Stout"/>
    <x v="6"/>
    <n v="18"/>
    <n v="4"/>
    <n v="0"/>
    <n v="72"/>
    <s v="Margaret Peacock"/>
  </r>
  <r>
    <n v="10281"/>
    <x v="29"/>
    <x v="27"/>
    <x v="12"/>
    <s v="Teatime Chocolate Biscuits"/>
    <x v="5"/>
    <n v="9.1999999999999993"/>
    <n v="1"/>
    <n v="0"/>
    <n v="9.1999999999999993"/>
    <s v="Margaret Peacock"/>
  </r>
  <r>
    <n v="10282"/>
    <x v="30"/>
    <x v="27"/>
    <x v="12"/>
    <s v="Ravioli Angelo"/>
    <x v="1"/>
    <n v="19.5"/>
    <n v="2"/>
    <n v="0"/>
    <n v="39"/>
    <s v="Margaret Peacock"/>
  </r>
  <r>
    <n v="10282"/>
    <x v="30"/>
    <x v="27"/>
    <x v="12"/>
    <s v="Nord-Ost Matjeshering"/>
    <x v="3"/>
    <n v="25.89"/>
    <n v="6"/>
    <n v="0"/>
    <n v="155.34"/>
    <s v="Margaret Peacock"/>
  </r>
  <r>
    <n v="10283"/>
    <x v="31"/>
    <x v="28"/>
    <x v="5"/>
    <s v="Teatime Chocolate Biscuits"/>
    <x v="5"/>
    <n v="9.1999999999999993"/>
    <n v="18"/>
    <n v="0"/>
    <n v="165.6"/>
    <s v="Janet Leverling"/>
  </r>
  <r>
    <n v="10283"/>
    <x v="31"/>
    <x v="28"/>
    <x v="5"/>
    <s v="Camembert Pierrot"/>
    <x v="0"/>
    <n v="34"/>
    <n v="35"/>
    <n v="0"/>
    <n v="1190"/>
    <s v="Janet Leverling"/>
  </r>
  <r>
    <n v="10283"/>
    <x v="31"/>
    <x v="28"/>
    <x v="5"/>
    <s v="Genen Shouyu"/>
    <x v="4"/>
    <n v="15.5"/>
    <n v="20"/>
    <n v="0"/>
    <n v="310"/>
    <s v="Janet Leverling"/>
  </r>
  <r>
    <n v="10283"/>
    <x v="31"/>
    <x v="28"/>
    <x v="5"/>
    <s v="Mozzarella di Giovanni"/>
    <x v="0"/>
    <n v="34.799999999999997"/>
    <n v="3"/>
    <n v="0"/>
    <n v="104.4"/>
    <s v="Janet Leverling"/>
  </r>
  <r>
    <n v="10284"/>
    <x v="32"/>
    <x v="26"/>
    <x v="1"/>
    <s v="Laughing Lumberjack Lager"/>
    <x v="6"/>
    <n v="14"/>
    <n v="5"/>
    <n v="0.25"/>
    <n v="52.5"/>
    <s v="Margaret Peacock"/>
  </r>
  <r>
    <n v="10284"/>
    <x v="32"/>
    <x v="26"/>
    <x v="1"/>
    <s v="Gula Malacca"/>
    <x v="4"/>
    <n v="19.45"/>
    <n v="21"/>
    <n v="0"/>
    <n v="408.45"/>
    <s v="Margaret Peacock"/>
  </r>
  <r>
    <n v="10284"/>
    <x v="32"/>
    <x v="26"/>
    <x v="1"/>
    <s v="Camembert Pierrot"/>
    <x v="0"/>
    <n v="34"/>
    <n v="20"/>
    <n v="0.25"/>
    <n v="510"/>
    <s v="Margaret Peacock"/>
  </r>
  <r>
    <n v="10284"/>
    <x v="32"/>
    <x v="26"/>
    <x v="1"/>
    <s v="Schoggi Schokolade"/>
    <x v="5"/>
    <n v="43.9"/>
    <n v="15"/>
    <n v="0.25"/>
    <n v="493.88"/>
    <s v="Margaret Peacock"/>
  </r>
  <r>
    <n v="10285"/>
    <x v="33"/>
    <x v="21"/>
    <x v="1"/>
    <s v="Chai"/>
    <x v="6"/>
    <n v="18"/>
    <n v="45"/>
    <n v="0.2"/>
    <n v="648"/>
    <s v="Nancy Davolio"/>
  </r>
  <r>
    <n v="10285"/>
    <x v="33"/>
    <x v="21"/>
    <x v="1"/>
    <s v="Boston Crab Meat"/>
    <x v="3"/>
    <n v="18.399999999999999"/>
    <n v="40"/>
    <n v="0.2"/>
    <n v="588.79999999999995"/>
    <s v="Nancy Davolio"/>
  </r>
  <r>
    <n v="10285"/>
    <x v="33"/>
    <x v="21"/>
    <x v="1"/>
    <s v="Perth Pasties"/>
    <x v="7"/>
    <n v="32.799999999999997"/>
    <n v="36"/>
    <n v="0.2"/>
    <n v="944.64"/>
    <s v="Nancy Davolio"/>
  </r>
  <r>
    <n v="10286"/>
    <x v="34"/>
    <x v="21"/>
    <x v="1"/>
    <s v="Tarte au sucre"/>
    <x v="5"/>
    <n v="49.3"/>
    <n v="40"/>
    <n v="0"/>
    <n v="1972"/>
    <s v="Laura Callahan"/>
  </r>
  <r>
    <n v="10286"/>
    <x v="34"/>
    <x v="21"/>
    <x v="1"/>
    <s v="Steeleye Stout"/>
    <x v="6"/>
    <n v="18"/>
    <n v="100"/>
    <n v="0"/>
    <n v="1800"/>
    <s v="Laura Callahan"/>
  </r>
  <r>
    <n v="10287"/>
    <x v="35"/>
    <x v="29"/>
    <x v="2"/>
    <s v="Spegesild"/>
    <x v="3"/>
    <n v="12"/>
    <n v="15"/>
    <n v="0.15"/>
    <n v="153"/>
    <s v="Laura Callahan"/>
  </r>
  <r>
    <n v="10287"/>
    <x v="35"/>
    <x v="29"/>
    <x v="2"/>
    <s v="Pavlova"/>
    <x v="5"/>
    <n v="17.45"/>
    <n v="40"/>
    <n v="0.15"/>
    <n v="593.29999999999995"/>
    <s v="Laura Callahan"/>
  </r>
  <r>
    <n v="10287"/>
    <x v="35"/>
    <x v="29"/>
    <x v="2"/>
    <s v="Sasquatch Ale"/>
    <x v="6"/>
    <n v="14"/>
    <n v="20"/>
    <n v="0"/>
    <n v="280"/>
    <s v="Laura Callahan"/>
  </r>
  <r>
    <n v="10288"/>
    <x v="36"/>
    <x v="30"/>
    <x v="11"/>
    <s v="Scottish Longbreads"/>
    <x v="5"/>
    <n v="12.5"/>
    <n v="3"/>
    <n v="0.1"/>
    <n v="33.75"/>
    <s v="Margaret Peacock"/>
  </r>
  <r>
    <n v="10288"/>
    <x v="36"/>
    <x v="30"/>
    <x v="11"/>
    <s v="Tourtière"/>
    <x v="7"/>
    <n v="7.45"/>
    <n v="10"/>
    <n v="0.1"/>
    <n v="67.05"/>
    <s v="Margaret Peacock"/>
  </r>
  <r>
    <n v="10289"/>
    <x v="37"/>
    <x v="31"/>
    <x v="13"/>
    <s v="Aniseed Syrup"/>
    <x v="4"/>
    <n v="10"/>
    <n v="30"/>
    <n v="0"/>
    <n v="300"/>
    <s v="Robert King"/>
  </r>
  <r>
    <n v="10289"/>
    <x v="37"/>
    <x v="31"/>
    <x v="13"/>
    <s v="Wimmers gute Semmelknödel"/>
    <x v="1"/>
    <n v="33.25"/>
    <n v="9"/>
    <n v="0"/>
    <n v="299.25"/>
    <s v="Robert King"/>
  </r>
  <r>
    <n v="10290"/>
    <x v="38"/>
    <x v="32"/>
    <x v="2"/>
    <s v="Original Frankfurter grüne Soße"/>
    <x v="4"/>
    <n v="13"/>
    <n v="10"/>
    <n v="0"/>
    <n v="130"/>
    <s v="Laura Callahan"/>
  </r>
  <r>
    <n v="10290"/>
    <x v="38"/>
    <x v="32"/>
    <x v="2"/>
    <s v="Thüringer Rostbratwurst"/>
    <x v="7"/>
    <n v="123.79"/>
    <n v="15"/>
    <n v="0"/>
    <n v="1856.85"/>
    <s v="Laura Callahan"/>
  </r>
  <r>
    <n v="10290"/>
    <x v="38"/>
    <x v="32"/>
    <x v="2"/>
    <s v="Maxilaku"/>
    <x v="5"/>
    <n v="20"/>
    <n v="15"/>
    <n v="0"/>
    <n v="300"/>
    <s v="Laura Callahan"/>
  </r>
  <r>
    <n v="10290"/>
    <x v="38"/>
    <x v="32"/>
    <x v="2"/>
    <s v="Chef Anton's Gumbo Mix"/>
    <x v="4"/>
    <n v="21.35"/>
    <n v="20"/>
    <n v="0"/>
    <n v="427"/>
    <s v="Laura Callahan"/>
  </r>
  <r>
    <n v="10291"/>
    <x v="38"/>
    <x v="12"/>
    <x v="2"/>
    <s v="Gula Malacca"/>
    <x v="4"/>
    <n v="19.45"/>
    <n v="24"/>
    <n v="0.1"/>
    <n v="420.12"/>
    <s v="Michael Suyama"/>
  </r>
  <r>
    <n v="10291"/>
    <x v="38"/>
    <x v="12"/>
    <x v="2"/>
    <s v="Konbu"/>
    <x v="3"/>
    <n v="6"/>
    <n v="20"/>
    <n v="0.1"/>
    <n v="108"/>
    <s v="Michael Suyama"/>
  </r>
  <r>
    <n v="10291"/>
    <x v="38"/>
    <x v="12"/>
    <x v="2"/>
    <s v="Manjimup Dried Apples"/>
    <x v="2"/>
    <n v="53"/>
    <n v="2"/>
    <n v="0.1"/>
    <n v="95.4"/>
    <s v="Michael Suyama"/>
  </r>
  <r>
    <n v="10292"/>
    <x v="39"/>
    <x v="33"/>
    <x v="2"/>
    <s v="Sir Rodney's Marmalade"/>
    <x v="5"/>
    <n v="81"/>
    <n v="20"/>
    <n v="0"/>
    <n v="1620"/>
    <s v="Nancy Davolio"/>
  </r>
  <r>
    <n v="10293"/>
    <x v="40"/>
    <x v="23"/>
    <x v="7"/>
    <s v="Carnarvon Tigers"/>
    <x v="3"/>
    <n v="62.5"/>
    <n v="12"/>
    <n v="0"/>
    <n v="750"/>
    <s v="Nancy Davolio"/>
  </r>
  <r>
    <n v="10293"/>
    <x v="40"/>
    <x v="23"/>
    <x v="7"/>
    <s v="Rhönbräu Klosterbier"/>
    <x v="6"/>
    <n v="7.75"/>
    <n v="6"/>
    <n v="0"/>
    <n v="46.5"/>
    <s v="Nancy Davolio"/>
  </r>
  <r>
    <n v="10293"/>
    <x v="40"/>
    <x v="23"/>
    <x v="7"/>
    <s v="Guaraná Fantástica"/>
    <x v="6"/>
    <n v="4.5"/>
    <n v="10"/>
    <n v="0"/>
    <n v="45"/>
    <s v="Nancy Davolio"/>
  </r>
  <r>
    <n v="10293"/>
    <x v="40"/>
    <x v="23"/>
    <x v="7"/>
    <s v="Vegie-spread"/>
    <x v="4"/>
    <n v="43.9"/>
    <n v="5"/>
    <n v="0"/>
    <n v="219.5"/>
    <s v="Nancy Davolio"/>
  </r>
  <r>
    <n v="10294"/>
    <x v="41"/>
    <x v="13"/>
    <x v="8"/>
    <s v="Camembert Pierrot"/>
    <x v="0"/>
    <n v="34"/>
    <n v="21"/>
    <n v="0"/>
    <n v="714"/>
    <s v="Margaret Peacock"/>
  </r>
  <r>
    <n v="10294"/>
    <x v="41"/>
    <x v="13"/>
    <x v="8"/>
    <s v="Rhönbräu Klosterbier"/>
    <x v="6"/>
    <n v="7.75"/>
    <n v="6"/>
    <n v="0"/>
    <n v="46.5"/>
    <s v="Margaret Peacock"/>
  </r>
  <r>
    <n v="10294"/>
    <x v="41"/>
    <x v="13"/>
    <x v="8"/>
    <s v="Chai"/>
    <x v="6"/>
    <n v="18"/>
    <n v="18"/>
    <n v="0"/>
    <n v="324"/>
    <s v="Margaret Peacock"/>
  </r>
  <r>
    <n v="10294"/>
    <x v="41"/>
    <x v="13"/>
    <x v="8"/>
    <s v="Ipoh Coffee"/>
    <x v="6"/>
    <n v="46"/>
    <n v="15"/>
    <n v="0"/>
    <n v="690"/>
    <s v="Margaret Peacock"/>
  </r>
  <r>
    <n v="10294"/>
    <x v="41"/>
    <x v="13"/>
    <x v="8"/>
    <s v="Alice Mutton"/>
    <x v="7"/>
    <n v="39"/>
    <n v="15"/>
    <n v="0"/>
    <n v="585"/>
    <s v="Margaret Peacock"/>
  </r>
  <r>
    <n v="10295"/>
    <x v="42"/>
    <x v="0"/>
    <x v="0"/>
    <s v="Gnocchi di nonna Alice"/>
    <x v="1"/>
    <n v="38"/>
    <n v="4"/>
    <n v="0"/>
    <n v="152"/>
    <s v="Andrew Fuller"/>
  </r>
  <r>
    <n v="10296"/>
    <x v="43"/>
    <x v="28"/>
    <x v="5"/>
    <s v="Gudbrandsdalsost"/>
    <x v="0"/>
    <n v="36"/>
    <n v="15"/>
    <n v="0"/>
    <n v="540"/>
    <s v="Michael Suyama"/>
  </r>
  <r>
    <n v="10296"/>
    <x v="43"/>
    <x v="28"/>
    <x v="5"/>
    <s v="Queso Cabrales"/>
    <x v="0"/>
    <n v="21"/>
    <n v="12"/>
    <n v="0"/>
    <n v="252"/>
    <s v="Michael Suyama"/>
  </r>
  <r>
    <n v="10296"/>
    <x v="43"/>
    <x v="28"/>
    <x v="5"/>
    <s v="Pavlova"/>
    <x v="5"/>
    <n v="17.45"/>
    <n v="30"/>
    <n v="0"/>
    <n v="523.5"/>
    <s v="Michael Suyama"/>
  </r>
  <r>
    <n v="10297"/>
    <x v="44"/>
    <x v="15"/>
    <x v="0"/>
    <s v="Mozzarella di Giovanni"/>
    <x v="0"/>
    <n v="34.799999999999997"/>
    <n v="20"/>
    <n v="0"/>
    <n v="696"/>
    <s v="Steven Buchanan"/>
  </r>
  <r>
    <n v="10297"/>
    <x v="44"/>
    <x v="15"/>
    <x v="0"/>
    <s v="Chartreuse verte"/>
    <x v="6"/>
    <n v="18"/>
    <n v="60"/>
    <n v="0"/>
    <n v="1080"/>
    <s v="Steven Buchanan"/>
  </r>
  <r>
    <n v="10298"/>
    <x v="45"/>
    <x v="34"/>
    <x v="14"/>
    <s v="Chang"/>
    <x v="6"/>
    <n v="19"/>
    <n v="40"/>
    <n v="0"/>
    <n v="760"/>
    <s v="Michael Suyama"/>
  </r>
  <r>
    <n v="10298"/>
    <x v="45"/>
    <x v="34"/>
    <x v="14"/>
    <s v="Inlagd Sill"/>
    <x v="3"/>
    <n v="19"/>
    <n v="40"/>
    <n v="0.25"/>
    <n v="570"/>
    <s v="Michael Suyama"/>
  </r>
  <r>
    <n v="10298"/>
    <x v="45"/>
    <x v="34"/>
    <x v="14"/>
    <s v="Tarte au sucre"/>
    <x v="5"/>
    <n v="49.3"/>
    <n v="15"/>
    <n v="0"/>
    <n v="739.5"/>
    <s v="Michael Suyama"/>
  </r>
  <r>
    <n v="10298"/>
    <x v="45"/>
    <x v="34"/>
    <x v="14"/>
    <s v="Raclette Courdavault"/>
    <x v="0"/>
    <n v="55"/>
    <n v="30"/>
    <n v="0.25"/>
    <n v="1237.5"/>
    <s v="Michael Suyama"/>
  </r>
  <r>
    <n v="10299"/>
    <x v="46"/>
    <x v="29"/>
    <x v="2"/>
    <s v="Outback Lager"/>
    <x v="6"/>
    <n v="15"/>
    <n v="20"/>
    <n v="0"/>
    <n v="300"/>
    <s v="Margaret Peacock"/>
  </r>
  <r>
    <n v="10299"/>
    <x v="46"/>
    <x v="29"/>
    <x v="2"/>
    <s v="Teatime Chocolate Biscuits"/>
    <x v="5"/>
    <n v="9.1999999999999993"/>
    <n v="15"/>
    <n v="0"/>
    <n v="138"/>
    <s v="Margaret Peacock"/>
  </r>
  <r>
    <n v="10300"/>
    <x v="47"/>
    <x v="22"/>
    <x v="11"/>
    <s v="Scottish Longbreads"/>
    <x v="5"/>
    <n v="12.5"/>
    <n v="20"/>
    <n v="0"/>
    <n v="250"/>
    <s v="Andrew Fuller"/>
  </r>
  <r>
    <n v="10300"/>
    <x v="47"/>
    <x v="22"/>
    <x v="11"/>
    <s v="Louisiana Hot Spiced Okra"/>
    <x v="4"/>
    <n v="17"/>
    <n v="30"/>
    <n v="0"/>
    <n v="510"/>
    <s v="Andrew Fuller"/>
  </r>
  <r>
    <n v="10301"/>
    <x v="47"/>
    <x v="35"/>
    <x v="1"/>
    <s v="Gnocchi di nonna Alice"/>
    <x v="1"/>
    <n v="38"/>
    <n v="20"/>
    <n v="0"/>
    <n v="760"/>
    <s v="Laura Callahan"/>
  </r>
  <r>
    <n v="10301"/>
    <x v="47"/>
    <x v="35"/>
    <x v="1"/>
    <s v="Boston Crab Meat"/>
    <x v="3"/>
    <n v="18.399999999999999"/>
    <n v="10"/>
    <n v="0"/>
    <n v="184"/>
    <s v="Laura Callahan"/>
  </r>
  <r>
    <n v="10302"/>
    <x v="48"/>
    <x v="4"/>
    <x v="3"/>
    <s v="Ipoh Coffee"/>
    <x v="6"/>
    <n v="46"/>
    <n v="12"/>
    <n v="0"/>
    <n v="552"/>
    <s v="Margaret Peacock"/>
  </r>
  <r>
    <n v="10302"/>
    <x v="48"/>
    <x v="4"/>
    <x v="3"/>
    <s v="Rössle Sauerkraut"/>
    <x v="2"/>
    <n v="45.6"/>
    <n v="28"/>
    <n v="0"/>
    <n v="1276.8"/>
    <s v="Margaret Peacock"/>
  </r>
  <r>
    <n v="10302"/>
    <x v="48"/>
    <x v="4"/>
    <x v="3"/>
    <s v="Alice Mutton"/>
    <x v="7"/>
    <n v="39"/>
    <n v="40"/>
    <n v="0"/>
    <n v="1560"/>
    <s v="Margaret Peacock"/>
  </r>
  <r>
    <n v="10303"/>
    <x v="49"/>
    <x v="36"/>
    <x v="12"/>
    <s v="Louisiana Fiery Hot Pepper Sauce"/>
    <x v="4"/>
    <n v="21.05"/>
    <n v="30"/>
    <n v="0.1"/>
    <n v="568.35"/>
    <s v="Robert King"/>
  </r>
  <r>
    <n v="10303"/>
    <x v="49"/>
    <x v="36"/>
    <x v="12"/>
    <s v="Boston Crab Meat"/>
    <x v="3"/>
    <n v="18.399999999999999"/>
    <n v="40"/>
    <n v="0.1"/>
    <n v="662.4"/>
    <s v="Robert King"/>
  </r>
  <r>
    <n v="10303"/>
    <x v="49"/>
    <x v="36"/>
    <x v="12"/>
    <s v="Scottish Longbreads"/>
    <x v="5"/>
    <n v="12.5"/>
    <n v="15"/>
    <n v="0.1"/>
    <n v="168.75"/>
    <s v="Robert King"/>
  </r>
  <r>
    <n v="10304"/>
    <x v="50"/>
    <x v="23"/>
    <x v="7"/>
    <s v="Maxilaku"/>
    <x v="5"/>
    <n v="20"/>
    <n v="30"/>
    <n v="0"/>
    <n v="600"/>
    <s v="Nancy Davolio"/>
  </r>
  <r>
    <n v="10304"/>
    <x v="50"/>
    <x v="23"/>
    <x v="7"/>
    <s v="Raclette Courdavault"/>
    <x v="0"/>
    <n v="55"/>
    <n v="10"/>
    <n v="0"/>
    <n v="550"/>
    <s v="Nancy Davolio"/>
  </r>
  <r>
    <n v="10304"/>
    <x v="50"/>
    <x v="23"/>
    <x v="7"/>
    <s v="Fløtemysost"/>
    <x v="0"/>
    <n v="21.5"/>
    <n v="2"/>
    <n v="0"/>
    <n v="43"/>
    <s v="Nancy Davolio"/>
  </r>
  <r>
    <n v="10305"/>
    <x v="51"/>
    <x v="37"/>
    <x v="8"/>
    <s v="Chartreuse verte"/>
    <x v="6"/>
    <n v="18"/>
    <n v="30"/>
    <n v="0.1"/>
    <n v="486"/>
    <s v="Laura Callahan"/>
  </r>
  <r>
    <n v="10305"/>
    <x v="51"/>
    <x v="37"/>
    <x v="8"/>
    <s v="Thüringer Rostbratwurst"/>
    <x v="7"/>
    <n v="123.79"/>
    <n v="25"/>
    <n v="0.1"/>
    <n v="2785.28"/>
    <s v="Laura Callahan"/>
  </r>
  <r>
    <n v="10305"/>
    <x v="51"/>
    <x v="37"/>
    <x v="8"/>
    <s v="Carnarvon Tigers"/>
    <x v="3"/>
    <n v="62.5"/>
    <n v="25"/>
    <n v="0.1"/>
    <n v="1406.25"/>
    <s v="Laura Callahan"/>
  </r>
  <r>
    <n v="10306"/>
    <x v="52"/>
    <x v="27"/>
    <x v="12"/>
    <s v="Nord-Ost Matjeshering"/>
    <x v="3"/>
    <n v="25.89"/>
    <n v="10"/>
    <n v="0"/>
    <n v="258.89999999999998"/>
    <s v="Nancy Davolio"/>
  </r>
  <r>
    <n v="10306"/>
    <x v="52"/>
    <x v="27"/>
    <x v="12"/>
    <s v="Perth Pasties"/>
    <x v="7"/>
    <n v="32.799999999999997"/>
    <n v="10"/>
    <n v="0"/>
    <n v="328"/>
    <s v="Nancy Davolio"/>
  </r>
  <r>
    <n v="10306"/>
    <x v="52"/>
    <x v="27"/>
    <x v="12"/>
    <s v="Tourtière"/>
    <x v="7"/>
    <n v="7.45"/>
    <n v="5"/>
    <n v="0"/>
    <n v="37.25"/>
    <s v="Nancy Davolio"/>
  </r>
  <r>
    <n v="10307"/>
    <x v="53"/>
    <x v="38"/>
    <x v="8"/>
    <s v="Tarte au sucre"/>
    <x v="5"/>
    <n v="49.3"/>
    <n v="10"/>
    <n v="0"/>
    <n v="493"/>
    <s v="Andrew Fuller"/>
  </r>
  <r>
    <n v="10307"/>
    <x v="53"/>
    <x v="38"/>
    <x v="8"/>
    <s v="Scottish Longbreads"/>
    <x v="5"/>
    <n v="12.5"/>
    <n v="3"/>
    <n v="0"/>
    <n v="37.5"/>
    <s v="Andrew Fuller"/>
  </r>
  <r>
    <n v="10308"/>
    <x v="54"/>
    <x v="39"/>
    <x v="7"/>
    <s v="Outback Lager"/>
    <x v="6"/>
    <n v="15"/>
    <n v="5"/>
    <n v="0"/>
    <n v="75"/>
    <s v="Robert King"/>
  </r>
  <r>
    <n v="10308"/>
    <x v="54"/>
    <x v="39"/>
    <x v="7"/>
    <s v="Gudbrandsdalsost"/>
    <x v="0"/>
    <n v="36"/>
    <n v="1"/>
    <n v="0"/>
    <n v="36"/>
    <s v="Robert King"/>
  </r>
  <r>
    <n v="10309"/>
    <x v="55"/>
    <x v="34"/>
    <x v="14"/>
    <s v="Singaporean Hokkien Fried Mee"/>
    <x v="1"/>
    <n v="14"/>
    <n v="2"/>
    <n v="0"/>
    <n v="28"/>
    <s v="Janet Leverling"/>
  </r>
  <r>
    <n v="10309"/>
    <x v="55"/>
    <x v="34"/>
    <x v="14"/>
    <s v="Ipoh Coffee"/>
    <x v="6"/>
    <n v="46"/>
    <n v="20"/>
    <n v="0"/>
    <n v="920"/>
    <s v="Janet Leverling"/>
  </r>
  <r>
    <n v="10309"/>
    <x v="55"/>
    <x v="34"/>
    <x v="14"/>
    <s v="Grandma's Boysenberry Spread"/>
    <x v="4"/>
    <n v="25"/>
    <n v="30"/>
    <n v="0"/>
    <n v="750"/>
    <s v="Janet Leverling"/>
  </r>
  <r>
    <n v="10309"/>
    <x v="55"/>
    <x v="34"/>
    <x v="14"/>
    <s v="Chef Anton's Cajun Seasoning"/>
    <x v="4"/>
    <n v="22"/>
    <n v="20"/>
    <n v="0"/>
    <n v="440"/>
    <s v="Janet Leverling"/>
  </r>
  <r>
    <n v="10309"/>
    <x v="55"/>
    <x v="34"/>
    <x v="14"/>
    <s v="Fløtemysost"/>
    <x v="0"/>
    <n v="21.5"/>
    <n v="3"/>
    <n v="0"/>
    <n v="64.5"/>
    <s v="Janet Leverling"/>
  </r>
  <r>
    <n v="10310"/>
    <x v="56"/>
    <x v="40"/>
    <x v="8"/>
    <s v="Pavlova"/>
    <x v="5"/>
    <n v="17.45"/>
    <n v="10"/>
    <n v="0"/>
    <n v="174.5"/>
    <s v="Laura Callahan"/>
  </r>
  <r>
    <n v="10310"/>
    <x v="56"/>
    <x v="40"/>
    <x v="8"/>
    <s v="Tarte au sucre"/>
    <x v="5"/>
    <n v="49.3"/>
    <n v="5"/>
    <n v="0"/>
    <n v="246.5"/>
    <s v="Laura Callahan"/>
  </r>
  <r>
    <n v="10311"/>
    <x v="56"/>
    <x v="41"/>
    <x v="0"/>
    <s v="Gudbrandsdalsost"/>
    <x v="0"/>
    <n v="36"/>
    <n v="7"/>
    <n v="0"/>
    <n v="252"/>
    <s v="Nancy Davolio"/>
  </r>
  <r>
    <n v="10311"/>
    <x v="56"/>
    <x v="41"/>
    <x v="0"/>
    <s v="Singaporean Hokkien Fried Mee"/>
    <x v="1"/>
    <n v="14"/>
    <n v="6"/>
    <n v="0"/>
    <n v="84"/>
    <s v="Nancy Davolio"/>
  </r>
  <r>
    <n v="10312"/>
    <x v="57"/>
    <x v="35"/>
    <x v="1"/>
    <s v="Rhönbräu Klosterbier"/>
    <x v="6"/>
    <n v="7.75"/>
    <n v="10"/>
    <n v="0"/>
    <n v="77.5"/>
    <s v="Andrew Fuller"/>
  </r>
  <r>
    <n v="10312"/>
    <x v="57"/>
    <x v="35"/>
    <x v="1"/>
    <s v="Rössle Sauerkraut"/>
    <x v="2"/>
    <n v="45.6"/>
    <n v="4"/>
    <n v="0"/>
    <n v="182.4"/>
    <s v="Andrew Fuller"/>
  </r>
  <r>
    <n v="10312"/>
    <x v="57"/>
    <x v="35"/>
    <x v="1"/>
    <s v="Ipoh Coffee"/>
    <x v="6"/>
    <n v="46"/>
    <n v="24"/>
    <n v="0"/>
    <n v="1104"/>
    <s v="Andrew Fuller"/>
  </r>
  <r>
    <n v="10312"/>
    <x v="57"/>
    <x v="35"/>
    <x v="1"/>
    <s v="Perth Pasties"/>
    <x v="7"/>
    <n v="32.799999999999997"/>
    <n v="20"/>
    <n v="0"/>
    <n v="656"/>
    <s v="Andrew Fuller"/>
  </r>
  <r>
    <n v="10313"/>
    <x v="58"/>
    <x v="21"/>
    <x v="1"/>
    <s v="Inlagd Sill"/>
    <x v="3"/>
    <n v="19"/>
    <n v="12"/>
    <n v="0"/>
    <n v="228"/>
    <s v="Andrew Fuller"/>
  </r>
  <r>
    <n v="10314"/>
    <x v="59"/>
    <x v="13"/>
    <x v="8"/>
    <s v="Tarte au sucre"/>
    <x v="5"/>
    <n v="49.3"/>
    <n v="25"/>
    <n v="0.1"/>
    <n v="1109.25"/>
    <s v="Nancy Davolio"/>
  </r>
  <r>
    <n v="10314"/>
    <x v="59"/>
    <x v="13"/>
    <x v="8"/>
    <s v="Escargots de Bourgogne"/>
    <x v="3"/>
    <n v="13.25"/>
    <n v="30"/>
    <n v="0.1"/>
    <n v="357.75"/>
    <s v="Nancy Davolio"/>
  </r>
  <r>
    <n v="10314"/>
    <x v="59"/>
    <x v="13"/>
    <x v="8"/>
    <s v="Mascarpone Fabioli"/>
    <x v="0"/>
    <n v="32"/>
    <n v="40"/>
    <n v="0.1"/>
    <n v="1152"/>
    <s v="Nancy Davolio"/>
  </r>
  <r>
    <n v="10315"/>
    <x v="60"/>
    <x v="42"/>
    <x v="13"/>
    <s v="Outback Lager"/>
    <x v="6"/>
    <n v="15"/>
    <n v="30"/>
    <n v="0"/>
    <n v="450"/>
    <s v="Margaret Peacock"/>
  </r>
  <r>
    <n v="10315"/>
    <x v="60"/>
    <x v="42"/>
    <x v="13"/>
    <s v="Sasquatch Ale"/>
    <x v="6"/>
    <n v="14"/>
    <n v="14"/>
    <n v="0"/>
    <n v="196"/>
    <s v="Margaret Peacock"/>
  </r>
  <r>
    <n v="10316"/>
    <x v="61"/>
    <x v="13"/>
    <x v="8"/>
    <s v="Tarte au sucre"/>
    <x v="5"/>
    <n v="49.3"/>
    <n v="70"/>
    <n v="0"/>
    <n v="3451"/>
    <s v="Nancy Davolio"/>
  </r>
  <r>
    <n v="10316"/>
    <x v="61"/>
    <x v="13"/>
    <x v="8"/>
    <s v="Jack's New England Clam Chowder"/>
    <x v="3"/>
    <n v="9.65"/>
    <n v="10"/>
    <n v="0"/>
    <n v="96.5"/>
    <s v="Nancy Davolio"/>
  </r>
  <r>
    <n v="10317"/>
    <x v="62"/>
    <x v="38"/>
    <x v="8"/>
    <s v="Chai"/>
    <x v="6"/>
    <n v="18"/>
    <n v="20"/>
    <n v="0"/>
    <n v="360"/>
    <s v="Michael Suyama"/>
  </r>
  <r>
    <n v="10318"/>
    <x v="63"/>
    <x v="42"/>
    <x v="13"/>
    <s v="Jack's New England Clam Chowder"/>
    <x v="3"/>
    <n v="9.65"/>
    <n v="20"/>
    <n v="0"/>
    <n v="193"/>
    <s v="Laura Callahan"/>
  </r>
  <r>
    <n v="10318"/>
    <x v="63"/>
    <x v="42"/>
    <x v="13"/>
    <s v="Lakkalikööri"/>
    <x v="6"/>
    <n v="18"/>
    <n v="6"/>
    <n v="0"/>
    <n v="108"/>
    <s v="Laura Callahan"/>
  </r>
  <r>
    <n v="10319"/>
    <x v="64"/>
    <x v="23"/>
    <x v="7"/>
    <s v="Alice Mutton"/>
    <x v="7"/>
    <n v="39"/>
    <n v="8"/>
    <n v="0"/>
    <n v="312"/>
    <s v="Robert King"/>
  </r>
  <r>
    <n v="10319"/>
    <x v="64"/>
    <x v="23"/>
    <x v="7"/>
    <s v="Rössle Sauerkraut"/>
    <x v="2"/>
    <n v="45.6"/>
    <n v="14"/>
    <n v="0"/>
    <n v="638.4"/>
    <s v="Robert King"/>
  </r>
  <r>
    <n v="10319"/>
    <x v="64"/>
    <x v="23"/>
    <x v="7"/>
    <s v="Lakkalikööri"/>
    <x v="6"/>
    <n v="18"/>
    <n v="30"/>
    <n v="0"/>
    <n v="540"/>
    <s v="Robert King"/>
  </r>
  <r>
    <n v="10320"/>
    <x v="65"/>
    <x v="16"/>
    <x v="10"/>
    <s v="Fløtemysost"/>
    <x v="0"/>
    <n v="21.5"/>
    <n v="30"/>
    <n v="0"/>
    <n v="645"/>
    <s v="Steven Buchanan"/>
  </r>
  <r>
    <n v="10321"/>
    <x v="65"/>
    <x v="42"/>
    <x v="13"/>
    <s v="Steeleye Stout"/>
    <x v="6"/>
    <n v="18"/>
    <n v="10"/>
    <n v="0"/>
    <n v="180"/>
    <s v="Janet Leverling"/>
  </r>
  <r>
    <n v="10322"/>
    <x v="66"/>
    <x v="43"/>
    <x v="7"/>
    <s v="Filo Mix"/>
    <x v="1"/>
    <n v="7"/>
    <n v="20"/>
    <n v="0"/>
    <n v="140"/>
    <s v="Robert King"/>
  </r>
  <r>
    <n v="10323"/>
    <x v="67"/>
    <x v="44"/>
    <x v="1"/>
    <s v="NuNuCa Nuß-Nougat-Creme"/>
    <x v="5"/>
    <n v="14"/>
    <n v="4"/>
    <n v="0"/>
    <n v="56"/>
    <s v="Margaret Peacock"/>
  </r>
  <r>
    <n v="10323"/>
    <x v="67"/>
    <x v="44"/>
    <x v="1"/>
    <s v="Genen Shouyu"/>
    <x v="4"/>
    <n v="15.5"/>
    <n v="5"/>
    <n v="0"/>
    <n v="77.5"/>
    <s v="Margaret Peacock"/>
  </r>
  <r>
    <n v="10323"/>
    <x v="67"/>
    <x v="44"/>
    <x v="1"/>
    <s v="Chartreuse verte"/>
    <x v="6"/>
    <n v="18"/>
    <n v="4"/>
    <n v="0"/>
    <n v="72"/>
    <s v="Margaret Peacock"/>
  </r>
  <r>
    <n v="10324"/>
    <x v="68"/>
    <x v="45"/>
    <x v="8"/>
    <s v="Spegesild"/>
    <x v="3"/>
    <n v="12"/>
    <n v="30"/>
    <n v="0"/>
    <n v="360"/>
    <s v="Anne Dodsworth"/>
  </r>
  <r>
    <n v="10324"/>
    <x v="68"/>
    <x v="45"/>
    <x v="8"/>
    <s v="Vegie-spread"/>
    <x v="4"/>
    <n v="43.9"/>
    <n v="80"/>
    <n v="0.15"/>
    <n v="2985.2"/>
    <s v="Anne Dodsworth"/>
  </r>
  <r>
    <n v="10324"/>
    <x v="68"/>
    <x v="45"/>
    <x v="8"/>
    <s v="Raclette Courdavault"/>
    <x v="0"/>
    <n v="55"/>
    <n v="40"/>
    <n v="0.15"/>
    <n v="1870"/>
    <s v="Anne Dodsworth"/>
  </r>
  <r>
    <n v="10324"/>
    <x v="68"/>
    <x v="45"/>
    <x v="8"/>
    <s v="Pavlova"/>
    <x v="5"/>
    <n v="17.45"/>
    <n v="21"/>
    <n v="0.15"/>
    <n v="311.48"/>
    <s v="Anne Dodsworth"/>
  </r>
  <r>
    <n v="10324"/>
    <x v="68"/>
    <x v="45"/>
    <x v="8"/>
    <s v="Steeleye Stout"/>
    <x v="6"/>
    <n v="18"/>
    <n v="70"/>
    <n v="0.15"/>
    <n v="1071"/>
    <s v="Anne Dodsworth"/>
  </r>
  <r>
    <n v="10325"/>
    <x v="69"/>
    <x v="44"/>
    <x v="1"/>
    <s v="Tofu"/>
    <x v="2"/>
    <n v="23.25"/>
    <n v="9"/>
    <n v="0"/>
    <n v="209.25"/>
    <s v="Nancy Davolio"/>
  </r>
  <r>
    <n v="10325"/>
    <x v="69"/>
    <x v="44"/>
    <x v="1"/>
    <s v="Grandma's Boysenberry Spread"/>
    <x v="4"/>
    <n v="25"/>
    <n v="6"/>
    <n v="0"/>
    <n v="150"/>
    <s v="Nancy Davolio"/>
  </r>
  <r>
    <n v="10325"/>
    <x v="69"/>
    <x v="44"/>
    <x v="1"/>
    <s v="Mozzarella di Giovanni"/>
    <x v="0"/>
    <n v="34.799999999999997"/>
    <n v="40"/>
    <n v="0"/>
    <n v="1392"/>
    <s v="Nancy Davolio"/>
  </r>
  <r>
    <n v="10325"/>
    <x v="69"/>
    <x v="44"/>
    <x v="1"/>
    <s v="Gorgonzola Telino"/>
    <x v="0"/>
    <n v="12.5"/>
    <n v="4"/>
    <n v="0"/>
    <n v="50"/>
    <s v="Nancy Davolio"/>
  </r>
  <r>
    <n v="10325"/>
    <x v="69"/>
    <x v="44"/>
    <x v="1"/>
    <s v="Konbu"/>
    <x v="3"/>
    <n v="6"/>
    <n v="12"/>
    <n v="0"/>
    <n v="72"/>
    <s v="Nancy Davolio"/>
  </r>
  <r>
    <n v="10326"/>
    <x v="70"/>
    <x v="46"/>
    <x v="12"/>
    <s v="Ravioli Angelo"/>
    <x v="1"/>
    <n v="19.5"/>
    <n v="16"/>
    <n v="0"/>
    <n v="312"/>
    <s v="Margaret Peacock"/>
  </r>
  <r>
    <n v="10326"/>
    <x v="70"/>
    <x v="46"/>
    <x v="12"/>
    <s v="Chef Anton's Cajun Seasoning"/>
    <x v="4"/>
    <n v="22"/>
    <n v="24"/>
    <n v="0"/>
    <n v="528"/>
    <s v="Margaret Peacock"/>
  </r>
  <r>
    <n v="10326"/>
    <x v="70"/>
    <x v="46"/>
    <x v="12"/>
    <s v="Rhönbräu Klosterbier"/>
    <x v="6"/>
    <n v="7.75"/>
    <n v="50"/>
    <n v="0"/>
    <n v="387.5"/>
    <s v="Margaret Peacock"/>
  </r>
  <r>
    <n v="10327"/>
    <x v="71"/>
    <x v="14"/>
    <x v="9"/>
    <s v="Queso Cabrales"/>
    <x v="0"/>
    <n v="21"/>
    <n v="50"/>
    <n v="0.2"/>
    <n v="840"/>
    <s v="Andrew Fuller"/>
  </r>
  <r>
    <n v="10327"/>
    <x v="71"/>
    <x v="14"/>
    <x v="9"/>
    <s v="Chang"/>
    <x v="6"/>
    <n v="19"/>
    <n v="25"/>
    <n v="0.2"/>
    <n v="380"/>
    <s v="Andrew Fuller"/>
  </r>
  <r>
    <n v="10327"/>
    <x v="71"/>
    <x v="14"/>
    <x v="9"/>
    <s v="Nord-Ost Matjeshering"/>
    <x v="3"/>
    <n v="25.89"/>
    <n v="35"/>
    <n v="0.2"/>
    <n v="724.92"/>
    <s v="Andrew Fuller"/>
  </r>
  <r>
    <n v="10327"/>
    <x v="71"/>
    <x v="14"/>
    <x v="9"/>
    <s v="Escargots de Bourgogne"/>
    <x v="3"/>
    <n v="13.25"/>
    <n v="30"/>
    <n v="0.2"/>
    <n v="318"/>
    <s v="Andrew Fuller"/>
  </r>
  <r>
    <n v="10328"/>
    <x v="72"/>
    <x v="47"/>
    <x v="15"/>
    <s v="Raclette Courdavault"/>
    <x v="0"/>
    <n v="55"/>
    <n v="9"/>
    <n v="0"/>
    <n v="495"/>
    <s v="Margaret Peacock"/>
  </r>
  <r>
    <n v="10328"/>
    <x v="72"/>
    <x v="47"/>
    <x v="15"/>
    <s v="Louisiana Fiery Hot Pepper Sauce"/>
    <x v="4"/>
    <n v="21.05"/>
    <n v="40"/>
    <n v="0"/>
    <n v="842"/>
    <s v="Margaret Peacock"/>
  </r>
  <r>
    <n v="10328"/>
    <x v="72"/>
    <x v="47"/>
    <x v="15"/>
    <s v="Scottish Longbreads"/>
    <x v="5"/>
    <n v="12.5"/>
    <n v="10"/>
    <n v="0"/>
    <n v="125"/>
    <s v="Margaret Peacock"/>
  </r>
  <r>
    <n v="10329"/>
    <x v="73"/>
    <x v="20"/>
    <x v="8"/>
    <s v="Gnocchi di nonna Alice"/>
    <x v="1"/>
    <n v="38"/>
    <n v="12"/>
    <n v="0.05"/>
    <n v="433.2"/>
    <s v="Margaret Peacock"/>
  </r>
  <r>
    <n v="10329"/>
    <x v="73"/>
    <x v="20"/>
    <x v="8"/>
    <s v="Côte de Blaye"/>
    <x v="6"/>
    <n v="263.5"/>
    <n v="20"/>
    <n v="0.05"/>
    <n v="5006.5"/>
    <s v="Margaret Peacock"/>
  </r>
  <r>
    <n v="10329"/>
    <x v="73"/>
    <x v="20"/>
    <x v="8"/>
    <s v="Nord-Ost Matjeshering"/>
    <x v="3"/>
    <n v="25.89"/>
    <n v="8"/>
    <n v="0.05"/>
    <n v="196.76"/>
    <s v="Margaret Peacock"/>
  </r>
  <r>
    <n v="10329"/>
    <x v="73"/>
    <x v="20"/>
    <x v="8"/>
    <s v="Teatime Chocolate Biscuits"/>
    <x v="5"/>
    <n v="9.1999999999999993"/>
    <n v="10"/>
    <n v="0.05"/>
    <n v="87.4"/>
    <s v="Margaret Peacock"/>
  </r>
  <r>
    <n v="10330"/>
    <x v="74"/>
    <x v="28"/>
    <x v="5"/>
    <s v="Gumbär Gummibärchen"/>
    <x v="5"/>
    <n v="31.23"/>
    <n v="50"/>
    <n v="0.15"/>
    <n v="1327.28"/>
    <s v="Janet Leverling"/>
  </r>
  <r>
    <n v="10330"/>
    <x v="74"/>
    <x v="28"/>
    <x v="5"/>
    <s v="Mozzarella di Giovanni"/>
    <x v="0"/>
    <n v="34.799999999999997"/>
    <n v="25"/>
    <n v="0.15"/>
    <n v="739.5"/>
    <s v="Janet Leverling"/>
  </r>
  <r>
    <n v="10331"/>
    <x v="74"/>
    <x v="48"/>
    <x v="0"/>
    <s v="Tourtière"/>
    <x v="7"/>
    <n v="7.45"/>
    <n v="15"/>
    <n v="0"/>
    <n v="111.75"/>
    <s v="Anne Dodsworth"/>
  </r>
  <r>
    <n v="10332"/>
    <x v="75"/>
    <x v="49"/>
    <x v="16"/>
    <s v="Zaanse koeken"/>
    <x v="5"/>
    <n v="9.5"/>
    <n v="16"/>
    <n v="0.2"/>
    <n v="121.6"/>
    <s v="Janet Leverling"/>
  </r>
  <r>
    <n v="10332"/>
    <x v="75"/>
    <x v="49"/>
    <x v="16"/>
    <s v="Singaporean Hokkien Fried Mee"/>
    <x v="1"/>
    <n v="14"/>
    <n v="10"/>
    <n v="0.2"/>
    <n v="112"/>
    <s v="Janet Leverling"/>
  </r>
  <r>
    <n v="10332"/>
    <x v="75"/>
    <x v="49"/>
    <x v="16"/>
    <s v="Carnarvon Tigers"/>
    <x v="3"/>
    <n v="62.5"/>
    <n v="40"/>
    <n v="0.2"/>
    <n v="2000"/>
    <s v="Janet Leverling"/>
  </r>
  <r>
    <n v="10333"/>
    <x v="76"/>
    <x v="16"/>
    <x v="10"/>
    <s v="Fløtemysost"/>
    <x v="0"/>
    <n v="21.5"/>
    <n v="40"/>
    <n v="0.1"/>
    <n v="774"/>
    <s v="Steven Buchanan"/>
  </r>
  <r>
    <n v="10333"/>
    <x v="76"/>
    <x v="16"/>
    <x v="10"/>
    <s v="Tofu"/>
    <x v="2"/>
    <n v="23.25"/>
    <n v="10"/>
    <n v="0"/>
    <n v="232.5"/>
    <s v="Steven Buchanan"/>
  </r>
  <r>
    <n v="10333"/>
    <x v="76"/>
    <x v="16"/>
    <x v="10"/>
    <s v="Sir Rodney's Scones"/>
    <x v="5"/>
    <n v="10"/>
    <n v="10"/>
    <n v="0.1"/>
    <n v="90"/>
    <s v="Steven Buchanan"/>
  </r>
  <r>
    <n v="10334"/>
    <x v="77"/>
    <x v="3"/>
    <x v="0"/>
    <s v="Filo Mix"/>
    <x v="1"/>
    <n v="7"/>
    <n v="8"/>
    <n v="0"/>
    <n v="56"/>
    <s v="Laura Callahan"/>
  </r>
  <r>
    <n v="10334"/>
    <x v="77"/>
    <x v="3"/>
    <x v="0"/>
    <s v="Scottish Longbreads"/>
    <x v="5"/>
    <n v="12.5"/>
    <n v="10"/>
    <n v="0"/>
    <n v="125"/>
    <s v="Laura Callahan"/>
  </r>
  <r>
    <n v="10335"/>
    <x v="78"/>
    <x v="34"/>
    <x v="14"/>
    <s v="Mascarpone Fabioli"/>
    <x v="0"/>
    <n v="32"/>
    <n v="6"/>
    <n v="0.2"/>
    <n v="153.6"/>
    <s v="Robert King"/>
  </r>
  <r>
    <n v="10335"/>
    <x v="78"/>
    <x v="34"/>
    <x v="14"/>
    <s v="Gorgonzola Telino"/>
    <x v="0"/>
    <n v="12.5"/>
    <n v="25"/>
    <n v="0.2"/>
    <n v="250"/>
    <s v="Robert King"/>
  </r>
  <r>
    <n v="10335"/>
    <x v="78"/>
    <x v="34"/>
    <x v="14"/>
    <s v="Chang"/>
    <x v="6"/>
    <n v="19"/>
    <n v="7"/>
    <n v="0.2"/>
    <n v="106.4"/>
    <s v="Robert King"/>
  </r>
  <r>
    <n v="10335"/>
    <x v="78"/>
    <x v="34"/>
    <x v="14"/>
    <s v="Manjimup Dried Apples"/>
    <x v="2"/>
    <n v="53"/>
    <n v="48"/>
    <n v="0.2"/>
    <n v="2035.2"/>
    <s v="Robert King"/>
  </r>
  <r>
    <n v="10336"/>
    <x v="79"/>
    <x v="50"/>
    <x v="15"/>
    <s v="Chef Anton's Cajun Seasoning"/>
    <x v="4"/>
    <n v="22"/>
    <n v="18"/>
    <n v="0.1"/>
    <n v="356.4"/>
    <s v="Robert King"/>
  </r>
  <r>
    <n v="10337"/>
    <x v="80"/>
    <x v="17"/>
    <x v="1"/>
    <s v="Tunnbröd"/>
    <x v="1"/>
    <n v="9"/>
    <n v="40"/>
    <n v="0"/>
    <n v="360"/>
    <s v="Margaret Peacock"/>
  </r>
  <r>
    <n v="10337"/>
    <x v="80"/>
    <x v="17"/>
    <x v="1"/>
    <s v="Gumbär Gummibärchen"/>
    <x v="5"/>
    <n v="31.23"/>
    <n v="24"/>
    <n v="0"/>
    <n v="749.52"/>
    <s v="Margaret Peacock"/>
  </r>
  <r>
    <n v="10337"/>
    <x v="80"/>
    <x v="17"/>
    <x v="1"/>
    <s v="Inlagd Sill"/>
    <x v="3"/>
    <n v="19"/>
    <n v="20"/>
    <n v="0"/>
    <n v="380"/>
    <s v="Margaret Peacock"/>
  </r>
  <r>
    <n v="10337"/>
    <x v="80"/>
    <x v="17"/>
    <x v="1"/>
    <s v="Gravad lax"/>
    <x v="3"/>
    <n v="26"/>
    <n v="28"/>
    <n v="0"/>
    <n v="728"/>
    <s v="Margaret Peacock"/>
  </r>
  <r>
    <n v="10337"/>
    <x v="80"/>
    <x v="17"/>
    <x v="1"/>
    <s v="Mozzarella di Giovanni"/>
    <x v="0"/>
    <n v="34.799999999999997"/>
    <n v="25"/>
    <n v="0"/>
    <n v="870"/>
    <s v="Margaret Peacock"/>
  </r>
  <r>
    <n v="10338"/>
    <x v="81"/>
    <x v="37"/>
    <x v="8"/>
    <s v="Nord-Ost Matjeshering"/>
    <x v="3"/>
    <n v="25.89"/>
    <n v="15"/>
    <n v="0"/>
    <n v="388.35"/>
    <s v="Margaret Peacock"/>
  </r>
  <r>
    <n v="10338"/>
    <x v="81"/>
    <x v="37"/>
    <x v="8"/>
    <s v="Alice Mutton"/>
    <x v="7"/>
    <n v="39"/>
    <n v="20"/>
    <n v="0"/>
    <n v="780"/>
    <s v="Margaret Peacock"/>
  </r>
  <r>
    <n v="10339"/>
    <x v="82"/>
    <x v="49"/>
    <x v="16"/>
    <s v="Alice Mutton"/>
    <x v="7"/>
    <n v="39"/>
    <n v="70"/>
    <n v="0.05"/>
    <n v="2593.5"/>
    <s v="Andrew Fuller"/>
  </r>
  <r>
    <n v="10339"/>
    <x v="82"/>
    <x v="49"/>
    <x v="16"/>
    <s v="Tarte au sucre"/>
    <x v="5"/>
    <n v="49.3"/>
    <n v="28"/>
    <n v="0"/>
    <n v="1380.4"/>
    <s v="Andrew Fuller"/>
  </r>
  <r>
    <n v="10339"/>
    <x v="82"/>
    <x v="49"/>
    <x v="16"/>
    <s v="Chef Anton's Cajun Seasoning"/>
    <x v="4"/>
    <n v="22"/>
    <n v="10"/>
    <n v="0"/>
    <n v="220"/>
    <s v="Andrew Fuller"/>
  </r>
  <r>
    <n v="10340"/>
    <x v="83"/>
    <x v="48"/>
    <x v="0"/>
    <s v="Carnarvon Tigers"/>
    <x v="3"/>
    <n v="62.5"/>
    <n v="20"/>
    <n v="0.05"/>
    <n v="1187.5"/>
    <s v="Nancy Davolio"/>
  </r>
  <r>
    <n v="10340"/>
    <x v="83"/>
    <x v="48"/>
    <x v="0"/>
    <s v="Ipoh Coffee"/>
    <x v="6"/>
    <n v="46"/>
    <n v="40"/>
    <n v="0.05"/>
    <n v="1748"/>
    <s v="Nancy Davolio"/>
  </r>
  <r>
    <n v="10340"/>
    <x v="83"/>
    <x v="48"/>
    <x v="0"/>
    <s v="Jack's New England Clam Chowder"/>
    <x v="3"/>
    <n v="9.65"/>
    <n v="12"/>
    <n v="0.05"/>
    <n v="110.01"/>
    <s v="Nancy Davolio"/>
  </r>
  <r>
    <n v="10341"/>
    <x v="83"/>
    <x v="51"/>
    <x v="17"/>
    <s v="Raclette Courdavault"/>
    <x v="0"/>
    <n v="55"/>
    <n v="9"/>
    <n v="0.15"/>
    <n v="420.75"/>
    <s v="Robert King"/>
  </r>
  <r>
    <n v="10341"/>
    <x v="83"/>
    <x v="51"/>
    <x v="17"/>
    <s v="Geitost"/>
    <x v="0"/>
    <n v="2.5"/>
    <n v="8"/>
    <n v="0"/>
    <n v="20"/>
    <s v="Robert King"/>
  </r>
  <r>
    <n v="10342"/>
    <x v="84"/>
    <x v="17"/>
    <x v="1"/>
    <s v="Pâté chinois"/>
    <x v="7"/>
    <n v="24"/>
    <n v="40"/>
    <n v="0.2"/>
    <n v="768"/>
    <s v="Margaret Peacock"/>
  </r>
  <r>
    <n v="10342"/>
    <x v="84"/>
    <x v="17"/>
    <x v="1"/>
    <s v="Chang"/>
    <x v="6"/>
    <n v="19"/>
    <n v="24"/>
    <n v="0.2"/>
    <n v="364.8"/>
    <s v="Margaret Peacock"/>
  </r>
  <r>
    <n v="10342"/>
    <x v="84"/>
    <x v="17"/>
    <x v="1"/>
    <s v="Inlagd Sill"/>
    <x v="3"/>
    <n v="19"/>
    <n v="40"/>
    <n v="0.2"/>
    <n v="608"/>
    <s v="Margaret Peacock"/>
  </r>
  <r>
    <n v="10342"/>
    <x v="84"/>
    <x v="17"/>
    <x v="1"/>
    <s v="Gorgonzola Telino"/>
    <x v="0"/>
    <n v="12.5"/>
    <n v="56"/>
    <n v="0.2"/>
    <n v="560"/>
    <s v="Margaret Peacock"/>
  </r>
  <r>
    <n v="10343"/>
    <x v="85"/>
    <x v="26"/>
    <x v="1"/>
    <s v="Lakkalikööri"/>
    <x v="6"/>
    <n v="18"/>
    <n v="15"/>
    <n v="0"/>
    <n v="270"/>
    <s v="Margaret Peacock"/>
  </r>
  <r>
    <n v="10343"/>
    <x v="85"/>
    <x v="26"/>
    <x v="1"/>
    <s v="Scottish Longbreads"/>
    <x v="5"/>
    <n v="12.5"/>
    <n v="4"/>
    <n v="0.05"/>
    <n v="47.5"/>
    <s v="Margaret Peacock"/>
  </r>
  <r>
    <n v="10343"/>
    <x v="85"/>
    <x v="26"/>
    <x v="1"/>
    <s v="Wimmers gute Semmelknödel"/>
    <x v="1"/>
    <n v="33.25"/>
    <n v="50"/>
    <n v="0"/>
    <n v="1662.5"/>
    <s v="Margaret Peacock"/>
  </r>
  <r>
    <n v="10344"/>
    <x v="86"/>
    <x v="19"/>
    <x v="8"/>
    <s v="Chef Anton's Cajun Seasoning"/>
    <x v="4"/>
    <n v="22"/>
    <n v="35"/>
    <n v="0"/>
    <n v="770"/>
    <s v="Margaret Peacock"/>
  </r>
  <r>
    <n v="10344"/>
    <x v="86"/>
    <x v="19"/>
    <x v="8"/>
    <s v="Northwoods Cranberry Sauce"/>
    <x v="4"/>
    <n v="40"/>
    <n v="70"/>
    <n v="0.25"/>
    <n v="2100"/>
    <s v="Margaret Peacock"/>
  </r>
  <r>
    <n v="10345"/>
    <x v="87"/>
    <x v="21"/>
    <x v="1"/>
    <s v="Northwoods Cranberry Sauce"/>
    <x v="4"/>
    <n v="40"/>
    <n v="70"/>
    <n v="0"/>
    <n v="2800"/>
    <s v="Andrew Fuller"/>
  </r>
  <r>
    <n v="10345"/>
    <x v="87"/>
    <x v="21"/>
    <x v="1"/>
    <s v="Teatime Chocolate Biscuits"/>
    <x v="5"/>
    <n v="9.1999999999999993"/>
    <n v="80"/>
    <n v="0"/>
    <n v="736"/>
    <s v="Andrew Fuller"/>
  </r>
  <r>
    <n v="10345"/>
    <x v="87"/>
    <x v="21"/>
    <x v="1"/>
    <s v="Singaporean Hokkien Fried Mee"/>
    <x v="1"/>
    <n v="14"/>
    <n v="9"/>
    <n v="0"/>
    <n v="126"/>
    <s v="Andrew Fuller"/>
  </r>
  <r>
    <n v="10346"/>
    <x v="88"/>
    <x v="13"/>
    <x v="8"/>
    <s v="Alice Mutton"/>
    <x v="7"/>
    <n v="39"/>
    <n v="36"/>
    <n v="0.1"/>
    <n v="1263.5999999999999"/>
    <s v="Janet Leverling"/>
  </r>
  <r>
    <n v="10346"/>
    <x v="88"/>
    <x v="13"/>
    <x v="8"/>
    <s v="Gnocchi di nonna Alice"/>
    <x v="1"/>
    <n v="38"/>
    <n v="20"/>
    <n v="0"/>
    <n v="760"/>
    <s v="Janet Leverling"/>
  </r>
  <r>
    <n v="10347"/>
    <x v="89"/>
    <x v="52"/>
    <x v="2"/>
    <s v="NuNuCa Nuß-Nougat-Creme"/>
    <x v="5"/>
    <n v="14"/>
    <n v="10"/>
    <n v="0"/>
    <n v="140"/>
    <s v="Margaret Peacock"/>
  </r>
  <r>
    <n v="10347"/>
    <x v="89"/>
    <x v="52"/>
    <x v="2"/>
    <s v="Rhönbräu Klosterbier"/>
    <x v="6"/>
    <n v="7.75"/>
    <n v="6"/>
    <n v="0.15"/>
    <n v="39.53"/>
    <s v="Margaret Peacock"/>
  </r>
  <r>
    <n v="10347"/>
    <x v="89"/>
    <x v="52"/>
    <x v="2"/>
    <s v="Boston Crab Meat"/>
    <x v="3"/>
    <n v="18.399999999999999"/>
    <n v="4"/>
    <n v="0"/>
    <n v="73.599999999999994"/>
    <s v="Margaret Peacock"/>
  </r>
  <r>
    <n v="10347"/>
    <x v="89"/>
    <x v="52"/>
    <x v="2"/>
    <s v="Chartreuse verte"/>
    <x v="6"/>
    <n v="18"/>
    <n v="50"/>
    <n v="0.15"/>
    <n v="765"/>
    <s v="Margaret Peacock"/>
  </r>
  <r>
    <n v="10348"/>
    <x v="90"/>
    <x v="35"/>
    <x v="1"/>
    <s v="Chai"/>
    <x v="6"/>
    <n v="18"/>
    <n v="15"/>
    <n v="0.15"/>
    <n v="229.5"/>
    <s v="Margaret Peacock"/>
  </r>
  <r>
    <n v="10348"/>
    <x v="90"/>
    <x v="35"/>
    <x v="1"/>
    <s v="Tunnbröd"/>
    <x v="1"/>
    <n v="9"/>
    <n v="25"/>
    <n v="0"/>
    <n v="225"/>
    <s v="Margaret Peacock"/>
  </r>
  <r>
    <n v="10349"/>
    <x v="91"/>
    <x v="20"/>
    <x v="8"/>
    <s v="Tourtière"/>
    <x v="7"/>
    <n v="7.45"/>
    <n v="24"/>
    <n v="0"/>
    <n v="178.8"/>
    <s v="Robert King"/>
  </r>
  <r>
    <n v="10350"/>
    <x v="92"/>
    <x v="53"/>
    <x v="0"/>
    <s v="Valkoinen suklaa"/>
    <x v="5"/>
    <n v="16.25"/>
    <n v="15"/>
    <n v="0.1"/>
    <n v="219.38"/>
    <s v="Michael Suyama"/>
  </r>
  <r>
    <n v="10350"/>
    <x v="92"/>
    <x v="53"/>
    <x v="0"/>
    <s v="Gudbrandsdalsost"/>
    <x v="0"/>
    <n v="36"/>
    <n v="18"/>
    <n v="0.1"/>
    <n v="583.20000000000005"/>
    <s v="Michael Suyama"/>
  </r>
  <r>
    <n v="10351"/>
    <x v="92"/>
    <x v="9"/>
    <x v="6"/>
    <s v="Côte de Blaye"/>
    <x v="6"/>
    <n v="263.5"/>
    <n v="20"/>
    <n v="0.05"/>
    <n v="5006.5"/>
    <s v="Nancy Davolio"/>
  </r>
  <r>
    <n v="10351"/>
    <x v="92"/>
    <x v="9"/>
    <x v="6"/>
    <s v="Gula Malacca"/>
    <x v="4"/>
    <n v="19.45"/>
    <n v="77"/>
    <n v="0.05"/>
    <n v="1422.77"/>
    <s v="Nancy Davolio"/>
  </r>
  <r>
    <n v="10351"/>
    <x v="92"/>
    <x v="9"/>
    <x v="6"/>
    <s v="Louisiana Fiery Hot Pepper Sauce"/>
    <x v="4"/>
    <n v="21.05"/>
    <n v="10"/>
    <n v="0.05"/>
    <n v="199.98"/>
    <s v="Nancy Davolio"/>
  </r>
  <r>
    <n v="10351"/>
    <x v="92"/>
    <x v="9"/>
    <x v="6"/>
    <s v="Jack's New England Clam Chowder"/>
    <x v="3"/>
    <n v="9.65"/>
    <n v="13"/>
    <n v="0"/>
    <n v="125.45"/>
    <s v="Nancy Davolio"/>
  </r>
  <r>
    <n v="10352"/>
    <x v="93"/>
    <x v="47"/>
    <x v="15"/>
    <s v="Tourtière"/>
    <x v="7"/>
    <n v="7.45"/>
    <n v="20"/>
    <n v="0.15"/>
    <n v="126.65"/>
    <s v="Janet Leverling"/>
  </r>
  <r>
    <n v="10352"/>
    <x v="93"/>
    <x v="47"/>
    <x v="15"/>
    <s v="Guaraná Fantástica"/>
    <x v="6"/>
    <n v="4.5"/>
    <n v="10"/>
    <n v="0"/>
    <n v="45"/>
    <s v="Janet Leverling"/>
  </r>
  <r>
    <n v="10353"/>
    <x v="94"/>
    <x v="54"/>
    <x v="6"/>
    <s v="Côte de Blaye"/>
    <x v="6"/>
    <n v="263.5"/>
    <n v="50"/>
    <n v="0.2"/>
    <n v="10540"/>
    <s v="Robert King"/>
  </r>
  <r>
    <n v="10353"/>
    <x v="94"/>
    <x v="54"/>
    <x v="6"/>
    <s v="Queso Cabrales"/>
    <x v="0"/>
    <n v="21"/>
    <n v="12"/>
    <n v="0.2"/>
    <n v="201.6"/>
    <s v="Robert King"/>
  </r>
  <r>
    <n v="10354"/>
    <x v="95"/>
    <x v="43"/>
    <x v="7"/>
    <s v="Thüringer Rostbratwurst"/>
    <x v="7"/>
    <n v="123.79"/>
    <n v="4"/>
    <n v="0"/>
    <n v="495.16"/>
    <s v="Laura Callahan"/>
  </r>
  <r>
    <n v="10354"/>
    <x v="95"/>
    <x v="43"/>
    <x v="7"/>
    <s v="Chai"/>
    <x v="6"/>
    <n v="18"/>
    <n v="12"/>
    <n v="0"/>
    <n v="216"/>
    <s v="Laura Callahan"/>
  </r>
  <r>
    <n v="10355"/>
    <x v="96"/>
    <x v="55"/>
    <x v="13"/>
    <s v="Guaraná Fantástica"/>
    <x v="6"/>
    <n v="4.5"/>
    <n v="25"/>
    <n v="0"/>
    <n v="112.5"/>
    <s v="Michael Suyama"/>
  </r>
  <r>
    <n v="10355"/>
    <x v="96"/>
    <x v="55"/>
    <x v="13"/>
    <s v="Ravioli Angelo"/>
    <x v="1"/>
    <n v="19.5"/>
    <n v="25"/>
    <n v="0"/>
    <n v="487.5"/>
    <s v="Michael Suyama"/>
  </r>
  <r>
    <n v="10356"/>
    <x v="97"/>
    <x v="35"/>
    <x v="1"/>
    <s v="Gorgonzola Telino"/>
    <x v="0"/>
    <n v="12.5"/>
    <n v="30"/>
    <n v="0"/>
    <n v="375"/>
    <s v="Michael Suyama"/>
  </r>
  <r>
    <n v="10356"/>
    <x v="97"/>
    <x v="35"/>
    <x v="1"/>
    <s v="Gudbrandsdalsost"/>
    <x v="0"/>
    <n v="36"/>
    <n v="20"/>
    <n v="0"/>
    <n v="720"/>
    <s v="Michael Suyama"/>
  </r>
  <r>
    <n v="10356"/>
    <x v="97"/>
    <x v="35"/>
    <x v="1"/>
    <s v="Pâté chinois"/>
    <x v="7"/>
    <n v="24"/>
    <n v="12"/>
    <n v="0"/>
    <n v="288"/>
    <s v="Michael Suyama"/>
  </r>
  <r>
    <n v="10357"/>
    <x v="98"/>
    <x v="28"/>
    <x v="5"/>
    <s v="Camembert Pierrot"/>
    <x v="0"/>
    <n v="34"/>
    <n v="8"/>
    <n v="0.2"/>
    <n v="217.6"/>
    <s v="Nancy Davolio"/>
  </r>
  <r>
    <n v="10357"/>
    <x v="98"/>
    <x v="28"/>
    <x v="5"/>
    <s v="Gumbär Gummibärchen"/>
    <x v="5"/>
    <n v="31.23"/>
    <n v="16"/>
    <n v="0"/>
    <n v="499.68"/>
    <s v="Nancy Davolio"/>
  </r>
  <r>
    <n v="10357"/>
    <x v="98"/>
    <x v="28"/>
    <x v="5"/>
    <s v="Ikura"/>
    <x v="3"/>
    <n v="31"/>
    <n v="30"/>
    <n v="0.2"/>
    <n v="744"/>
    <s v="Nancy Davolio"/>
  </r>
  <r>
    <n v="10358"/>
    <x v="99"/>
    <x v="53"/>
    <x v="0"/>
    <s v="Inlagd Sill"/>
    <x v="3"/>
    <n v="19"/>
    <n v="20"/>
    <n v="0.05"/>
    <n v="361"/>
    <s v="Steven Buchanan"/>
  </r>
  <r>
    <n v="10358"/>
    <x v="99"/>
    <x v="53"/>
    <x v="0"/>
    <s v="Sasquatch Ale"/>
    <x v="6"/>
    <n v="14"/>
    <n v="10"/>
    <n v="0.05"/>
    <n v="133"/>
    <s v="Steven Buchanan"/>
  </r>
  <r>
    <n v="10358"/>
    <x v="99"/>
    <x v="53"/>
    <x v="0"/>
    <s v="Guaraná Fantástica"/>
    <x v="6"/>
    <n v="4.5"/>
    <n v="10"/>
    <n v="0.05"/>
    <n v="42.75"/>
    <s v="Steven Buchanan"/>
  </r>
  <r>
    <n v="10359"/>
    <x v="100"/>
    <x v="56"/>
    <x v="13"/>
    <s v="Pavlova"/>
    <x v="5"/>
    <n v="17.45"/>
    <n v="56"/>
    <n v="0.05"/>
    <n v="928.34"/>
    <s v="Steven Buchanan"/>
  </r>
  <r>
    <n v="10359"/>
    <x v="100"/>
    <x v="56"/>
    <x v="13"/>
    <s v="Camembert Pierrot"/>
    <x v="0"/>
    <n v="34"/>
    <n v="80"/>
    <n v="0.05"/>
    <n v="2584"/>
    <s v="Steven Buchanan"/>
  </r>
  <r>
    <n v="10359"/>
    <x v="100"/>
    <x v="56"/>
    <x v="13"/>
    <s v="Gorgonzola Telino"/>
    <x v="0"/>
    <n v="12.5"/>
    <n v="70"/>
    <n v="0.05"/>
    <n v="831.25"/>
    <s v="Steven Buchanan"/>
  </r>
  <r>
    <n v="10360"/>
    <x v="101"/>
    <x v="15"/>
    <x v="0"/>
    <s v="Maxilaku"/>
    <x v="5"/>
    <n v="20"/>
    <n v="35"/>
    <n v="0"/>
    <n v="700"/>
    <s v="Margaret Peacock"/>
  </r>
  <r>
    <n v="10360"/>
    <x v="101"/>
    <x v="15"/>
    <x v="0"/>
    <s v="Côte de Blaye"/>
    <x v="6"/>
    <n v="263.5"/>
    <n v="10"/>
    <n v="0"/>
    <n v="2635"/>
    <s v="Margaret Peacock"/>
  </r>
  <r>
    <n v="10360"/>
    <x v="101"/>
    <x v="15"/>
    <x v="0"/>
    <s v="Rössle Sauerkraut"/>
    <x v="2"/>
    <n v="45.6"/>
    <n v="30"/>
    <n v="0"/>
    <n v="1368"/>
    <s v="Margaret Peacock"/>
  </r>
  <r>
    <n v="10360"/>
    <x v="101"/>
    <x v="15"/>
    <x v="0"/>
    <s v="Thüringer Rostbratwurst"/>
    <x v="7"/>
    <n v="123.79"/>
    <n v="35"/>
    <n v="0"/>
    <n v="4332.6499999999996"/>
    <s v="Margaret Peacock"/>
  </r>
  <r>
    <n v="10360"/>
    <x v="101"/>
    <x v="15"/>
    <x v="0"/>
    <s v="Tourtière"/>
    <x v="7"/>
    <n v="7.45"/>
    <n v="28"/>
    <n v="0"/>
    <n v="208.6"/>
    <s v="Margaret Peacock"/>
  </r>
  <r>
    <n v="10361"/>
    <x v="101"/>
    <x v="21"/>
    <x v="1"/>
    <s v="Camembert Pierrot"/>
    <x v="0"/>
    <n v="34"/>
    <n v="55"/>
    <n v="0.1"/>
    <n v="1683"/>
    <s v="Nancy Davolio"/>
  </r>
  <r>
    <n v="10361"/>
    <x v="101"/>
    <x v="21"/>
    <x v="1"/>
    <s v="Chartreuse verte"/>
    <x v="6"/>
    <n v="18"/>
    <n v="54"/>
    <n v="0.1"/>
    <n v="874.8"/>
    <s v="Nancy Davolio"/>
  </r>
  <r>
    <n v="10362"/>
    <x v="102"/>
    <x v="48"/>
    <x v="0"/>
    <s v="Tourtière"/>
    <x v="7"/>
    <n v="7.45"/>
    <n v="24"/>
    <n v="0"/>
    <n v="178.8"/>
    <s v="Janet Leverling"/>
  </r>
  <r>
    <n v="10362"/>
    <x v="102"/>
    <x v="48"/>
    <x v="0"/>
    <s v="Manjimup Dried Apples"/>
    <x v="2"/>
    <n v="53"/>
    <n v="20"/>
    <n v="0"/>
    <n v="1060"/>
    <s v="Janet Leverling"/>
  </r>
  <r>
    <n v="10362"/>
    <x v="102"/>
    <x v="48"/>
    <x v="0"/>
    <s v="NuNuCa Nuß-Nougat-Creme"/>
    <x v="5"/>
    <n v="14"/>
    <n v="50"/>
    <n v="0"/>
    <n v="700"/>
    <s v="Janet Leverling"/>
  </r>
  <r>
    <n v="10363"/>
    <x v="103"/>
    <x v="57"/>
    <x v="1"/>
    <s v="Gorgonzola Telino"/>
    <x v="0"/>
    <n v="12.5"/>
    <n v="20"/>
    <n v="0"/>
    <n v="250"/>
    <s v="Margaret Peacock"/>
  </r>
  <r>
    <n v="10363"/>
    <x v="103"/>
    <x v="57"/>
    <x v="1"/>
    <s v="Lakkalikööri"/>
    <x v="6"/>
    <n v="18"/>
    <n v="12"/>
    <n v="0"/>
    <n v="216"/>
    <s v="Margaret Peacock"/>
  </r>
  <r>
    <n v="10363"/>
    <x v="103"/>
    <x v="57"/>
    <x v="1"/>
    <s v="Rhönbräu Klosterbier"/>
    <x v="6"/>
    <n v="7.75"/>
    <n v="12"/>
    <n v="0"/>
    <n v="93"/>
    <s v="Margaret Peacock"/>
  </r>
  <r>
    <n v="10364"/>
    <x v="103"/>
    <x v="58"/>
    <x v="13"/>
    <s v="Gudbrandsdalsost"/>
    <x v="0"/>
    <n v="36"/>
    <n v="30"/>
    <n v="0"/>
    <n v="1080"/>
    <s v="Nancy Davolio"/>
  </r>
  <r>
    <n v="10364"/>
    <x v="103"/>
    <x v="58"/>
    <x v="13"/>
    <s v="Fløtemysost"/>
    <x v="0"/>
    <n v="21.5"/>
    <n v="5"/>
    <n v="0"/>
    <n v="107.5"/>
    <s v="Nancy Davolio"/>
  </r>
  <r>
    <n v="10365"/>
    <x v="104"/>
    <x v="59"/>
    <x v="7"/>
    <s v="Queso Cabrales"/>
    <x v="0"/>
    <n v="21"/>
    <n v="24"/>
    <n v="0"/>
    <n v="504"/>
    <s v="Janet Leverling"/>
  </r>
  <r>
    <n v="10366"/>
    <x v="105"/>
    <x v="60"/>
    <x v="12"/>
    <s v="Louisiana Fiery Hot Pepper Sauce"/>
    <x v="4"/>
    <n v="21.05"/>
    <n v="5"/>
    <n v="0"/>
    <n v="105.25"/>
    <s v="Laura Callahan"/>
  </r>
  <r>
    <n v="10366"/>
    <x v="105"/>
    <x v="60"/>
    <x v="12"/>
    <s v="Original Frankfurter grüne Soße"/>
    <x v="4"/>
    <n v="13"/>
    <n v="5"/>
    <n v="0"/>
    <n v="65"/>
    <s v="Laura Callahan"/>
  </r>
  <r>
    <n v="10367"/>
    <x v="105"/>
    <x v="61"/>
    <x v="17"/>
    <s v="Original Frankfurter grüne Soße"/>
    <x v="4"/>
    <n v="13"/>
    <n v="7"/>
    <n v="0"/>
    <n v="91"/>
    <s v="Robert King"/>
  </r>
  <r>
    <n v="10367"/>
    <x v="105"/>
    <x v="61"/>
    <x v="17"/>
    <s v="Louisiana Fiery Hot Pepper Sauce"/>
    <x v="4"/>
    <n v="21.05"/>
    <n v="15"/>
    <n v="0"/>
    <n v="315.75"/>
    <s v="Robert King"/>
  </r>
  <r>
    <n v="10367"/>
    <x v="105"/>
    <x v="61"/>
    <x v="17"/>
    <s v="Sasquatch Ale"/>
    <x v="6"/>
    <n v="14"/>
    <n v="36"/>
    <n v="0"/>
    <n v="504"/>
    <s v="Robert King"/>
  </r>
  <r>
    <n v="10367"/>
    <x v="105"/>
    <x v="61"/>
    <x v="17"/>
    <s v="Tourtière"/>
    <x v="7"/>
    <n v="7.45"/>
    <n v="18"/>
    <n v="0"/>
    <n v="134.1"/>
    <s v="Robert King"/>
  </r>
  <r>
    <n v="10368"/>
    <x v="106"/>
    <x v="9"/>
    <x v="6"/>
    <s v="Wimmers gute Semmelknödel"/>
    <x v="1"/>
    <n v="33.25"/>
    <n v="35"/>
    <n v="0.1"/>
    <n v="1047.3800000000001"/>
    <s v="Andrew Fuller"/>
  </r>
  <r>
    <n v="10368"/>
    <x v="106"/>
    <x v="9"/>
    <x v="6"/>
    <s v="Rössle Sauerkraut"/>
    <x v="2"/>
    <n v="45.6"/>
    <n v="13"/>
    <n v="0.1"/>
    <n v="533.52"/>
    <s v="Andrew Fuller"/>
  </r>
  <r>
    <n v="10368"/>
    <x v="106"/>
    <x v="9"/>
    <x v="6"/>
    <s v="Ravioli Angelo"/>
    <x v="1"/>
    <n v="19.5"/>
    <n v="25"/>
    <n v="0"/>
    <n v="487.5"/>
    <s v="Andrew Fuller"/>
  </r>
  <r>
    <n v="10368"/>
    <x v="106"/>
    <x v="9"/>
    <x v="6"/>
    <s v="Sir Rodney's Scones"/>
    <x v="5"/>
    <n v="10"/>
    <n v="5"/>
    <n v="0.1"/>
    <n v="45"/>
    <s v="Andrew Fuller"/>
  </r>
  <r>
    <n v="10369"/>
    <x v="107"/>
    <x v="20"/>
    <x v="8"/>
    <s v="Gnocchi di nonna Alice"/>
    <x v="1"/>
    <n v="38"/>
    <n v="18"/>
    <n v="0.25"/>
    <n v="513"/>
    <s v="Laura Callahan"/>
  </r>
  <r>
    <n v="10369"/>
    <x v="107"/>
    <x v="20"/>
    <x v="8"/>
    <s v="Thüringer Rostbratwurst"/>
    <x v="7"/>
    <n v="123.79"/>
    <n v="20"/>
    <n v="0"/>
    <n v="2475.8000000000002"/>
    <s v="Laura Callahan"/>
  </r>
  <r>
    <n v="10370"/>
    <x v="108"/>
    <x v="5"/>
    <x v="4"/>
    <s v="Longlife Tofu"/>
    <x v="2"/>
    <n v="10"/>
    <n v="20"/>
    <n v="0.15"/>
    <n v="170"/>
    <s v="Michael Suyama"/>
  </r>
  <r>
    <n v="10370"/>
    <x v="108"/>
    <x v="5"/>
    <x v="4"/>
    <s v="Chai"/>
    <x v="6"/>
    <n v="18"/>
    <n v="15"/>
    <n v="0.15"/>
    <n v="229.5"/>
    <s v="Michael Suyama"/>
  </r>
  <r>
    <n v="10370"/>
    <x v="108"/>
    <x v="5"/>
    <x v="4"/>
    <s v="Wimmers gute Semmelknödel"/>
    <x v="1"/>
    <n v="33.25"/>
    <n v="30"/>
    <n v="0"/>
    <n v="997.5"/>
    <s v="Michael Suyama"/>
  </r>
  <r>
    <n v="10371"/>
    <x v="108"/>
    <x v="53"/>
    <x v="0"/>
    <s v="Inlagd Sill"/>
    <x v="3"/>
    <n v="19"/>
    <n v="6"/>
    <n v="0.2"/>
    <n v="91.2"/>
    <s v="Nancy Davolio"/>
  </r>
  <r>
    <n v="10372"/>
    <x v="109"/>
    <x v="62"/>
    <x v="2"/>
    <s v="Côte de Blaye"/>
    <x v="6"/>
    <n v="263.5"/>
    <n v="40"/>
    <n v="0.25"/>
    <n v="7905"/>
    <s v="Steven Buchanan"/>
  </r>
  <r>
    <n v="10372"/>
    <x v="109"/>
    <x v="62"/>
    <x v="2"/>
    <s v="Mozzarella di Giovanni"/>
    <x v="0"/>
    <n v="34.799999999999997"/>
    <n v="42"/>
    <n v="0.25"/>
    <n v="1096.2"/>
    <s v="Steven Buchanan"/>
  </r>
  <r>
    <n v="10372"/>
    <x v="109"/>
    <x v="62"/>
    <x v="2"/>
    <s v="Camembert Pierrot"/>
    <x v="0"/>
    <n v="34"/>
    <n v="70"/>
    <n v="0.25"/>
    <n v="1785"/>
    <s v="Steven Buchanan"/>
  </r>
  <r>
    <n v="10372"/>
    <x v="109"/>
    <x v="62"/>
    <x v="2"/>
    <s v="Sir Rodney's Marmalade"/>
    <x v="5"/>
    <n v="81"/>
    <n v="12"/>
    <n v="0.25"/>
    <n v="729"/>
    <s v="Steven Buchanan"/>
  </r>
  <r>
    <n v="10373"/>
    <x v="110"/>
    <x v="34"/>
    <x v="14"/>
    <s v="Fløtemysost"/>
    <x v="0"/>
    <n v="21.5"/>
    <n v="50"/>
    <n v="0.2"/>
    <n v="860"/>
    <s v="Margaret Peacock"/>
  </r>
  <r>
    <n v="10373"/>
    <x v="110"/>
    <x v="34"/>
    <x v="14"/>
    <s v="Escargots de Bourgogne"/>
    <x v="3"/>
    <n v="13.25"/>
    <n v="80"/>
    <n v="0.2"/>
    <n v="848"/>
    <s v="Margaret Peacock"/>
  </r>
  <r>
    <n v="10374"/>
    <x v="110"/>
    <x v="63"/>
    <x v="18"/>
    <s v="Escargots de Bourgogne"/>
    <x v="3"/>
    <n v="13.25"/>
    <n v="15"/>
    <n v="0"/>
    <n v="198.75"/>
    <s v="Nancy Davolio"/>
  </r>
  <r>
    <n v="10374"/>
    <x v="110"/>
    <x v="63"/>
    <x v="18"/>
    <s v="Gorgonzola Telino"/>
    <x v="0"/>
    <n v="12.5"/>
    <n v="30"/>
    <n v="0"/>
    <n v="375"/>
    <s v="Nancy Davolio"/>
  </r>
  <r>
    <n v="10375"/>
    <x v="111"/>
    <x v="64"/>
    <x v="8"/>
    <s v="Tourtière"/>
    <x v="7"/>
    <n v="7.45"/>
    <n v="10"/>
    <n v="0"/>
    <n v="74.5"/>
    <s v="Janet Leverling"/>
  </r>
  <r>
    <n v="10375"/>
    <x v="111"/>
    <x v="64"/>
    <x v="8"/>
    <s v="Tofu"/>
    <x v="2"/>
    <n v="23.25"/>
    <n v="15"/>
    <n v="0"/>
    <n v="348.75"/>
    <s v="Janet Leverling"/>
  </r>
  <r>
    <n v="10376"/>
    <x v="112"/>
    <x v="49"/>
    <x v="16"/>
    <s v="Gorgonzola Telino"/>
    <x v="0"/>
    <n v="12.5"/>
    <n v="42"/>
    <n v="0.05"/>
    <n v="498.75"/>
    <s v="Nancy Davolio"/>
  </r>
  <r>
    <n v="10377"/>
    <x v="112"/>
    <x v="56"/>
    <x v="13"/>
    <s v="Chartreuse verte"/>
    <x v="6"/>
    <n v="18"/>
    <n v="20"/>
    <n v="0.15"/>
    <n v="306"/>
    <s v="Nancy Davolio"/>
  </r>
  <r>
    <n v="10377"/>
    <x v="112"/>
    <x v="56"/>
    <x v="13"/>
    <s v="Rössle Sauerkraut"/>
    <x v="2"/>
    <n v="45.6"/>
    <n v="20"/>
    <n v="0.15"/>
    <n v="775.2"/>
    <s v="Nancy Davolio"/>
  </r>
  <r>
    <n v="10378"/>
    <x v="113"/>
    <x v="14"/>
    <x v="9"/>
    <s v="Fløtemysost"/>
    <x v="0"/>
    <n v="21.5"/>
    <n v="6"/>
    <n v="0"/>
    <n v="129"/>
    <s v="Steven Buchanan"/>
  </r>
  <r>
    <n v="10379"/>
    <x v="114"/>
    <x v="12"/>
    <x v="2"/>
    <s v="Jack's New England Clam Chowder"/>
    <x v="3"/>
    <n v="9.65"/>
    <n v="8"/>
    <n v="0.1"/>
    <n v="69.48"/>
    <s v="Andrew Fuller"/>
  </r>
  <r>
    <n v="10379"/>
    <x v="114"/>
    <x v="12"/>
    <x v="2"/>
    <s v="Louisiana Fiery Hot Pepper Sauce"/>
    <x v="4"/>
    <n v="21.05"/>
    <n v="20"/>
    <n v="0.1"/>
    <n v="378.9"/>
    <s v="Andrew Fuller"/>
  </r>
  <r>
    <n v="10379"/>
    <x v="114"/>
    <x v="12"/>
    <x v="2"/>
    <s v="Vegie-spread"/>
    <x v="4"/>
    <n v="43.9"/>
    <n v="16"/>
    <n v="0.1"/>
    <n v="632.16"/>
    <s v="Andrew Fuller"/>
  </r>
  <r>
    <n v="10380"/>
    <x v="115"/>
    <x v="34"/>
    <x v="14"/>
    <s v="Nord-Ost Matjeshering"/>
    <x v="3"/>
    <n v="25.89"/>
    <n v="18"/>
    <n v="0.1"/>
    <n v="419.42"/>
    <s v="Laura Callahan"/>
  </r>
  <r>
    <n v="10380"/>
    <x v="115"/>
    <x v="34"/>
    <x v="14"/>
    <s v="Camembert Pierrot"/>
    <x v="0"/>
    <n v="34"/>
    <n v="6"/>
    <n v="0.1"/>
    <n v="183.6"/>
    <s v="Laura Callahan"/>
  </r>
  <r>
    <n v="10380"/>
    <x v="115"/>
    <x v="34"/>
    <x v="14"/>
    <s v="Perth Pasties"/>
    <x v="7"/>
    <n v="32.799999999999997"/>
    <n v="20"/>
    <n v="0.1"/>
    <n v="590.4"/>
    <s v="Laura Callahan"/>
  </r>
  <r>
    <n v="10380"/>
    <x v="115"/>
    <x v="34"/>
    <x v="14"/>
    <s v="Outback Lager"/>
    <x v="6"/>
    <n v="15"/>
    <n v="30"/>
    <n v="0"/>
    <n v="450"/>
    <s v="Laura Callahan"/>
  </r>
  <r>
    <n v="10381"/>
    <x v="115"/>
    <x v="28"/>
    <x v="5"/>
    <s v="Longlife Tofu"/>
    <x v="2"/>
    <n v="10"/>
    <n v="14"/>
    <n v="0"/>
    <n v="140"/>
    <s v="Janet Leverling"/>
  </r>
  <r>
    <n v="10382"/>
    <x v="116"/>
    <x v="9"/>
    <x v="6"/>
    <s v="Geitost"/>
    <x v="0"/>
    <n v="2.5"/>
    <n v="60"/>
    <n v="0"/>
    <n v="150"/>
    <s v="Margaret Peacock"/>
  </r>
  <r>
    <n v="10382"/>
    <x v="116"/>
    <x v="9"/>
    <x v="6"/>
    <s v="Thüringer Rostbratwurst"/>
    <x v="7"/>
    <n v="123.79"/>
    <n v="14"/>
    <n v="0"/>
    <n v="1733.06"/>
    <s v="Margaret Peacock"/>
  </r>
  <r>
    <n v="10382"/>
    <x v="116"/>
    <x v="9"/>
    <x v="6"/>
    <s v="Chef Anton's Gumbo Mix"/>
    <x v="4"/>
    <n v="21.35"/>
    <n v="32"/>
    <n v="0"/>
    <n v="683.2"/>
    <s v="Margaret Peacock"/>
  </r>
  <r>
    <n v="10382"/>
    <x v="116"/>
    <x v="9"/>
    <x v="6"/>
    <s v="Longlife Tofu"/>
    <x v="2"/>
    <n v="10"/>
    <n v="50"/>
    <n v="0"/>
    <n v="500"/>
    <s v="Margaret Peacock"/>
  </r>
  <r>
    <n v="10382"/>
    <x v="116"/>
    <x v="9"/>
    <x v="6"/>
    <s v="Carnarvon Tigers"/>
    <x v="3"/>
    <n v="62.5"/>
    <n v="9"/>
    <n v="0"/>
    <n v="562.5"/>
    <s v="Margaret Peacock"/>
  </r>
  <r>
    <n v="10383"/>
    <x v="117"/>
    <x v="55"/>
    <x v="13"/>
    <s v="Valkoinen suklaa"/>
    <x v="5"/>
    <n v="16.25"/>
    <n v="15"/>
    <n v="0"/>
    <n v="243.75"/>
    <s v="Laura Callahan"/>
  </r>
  <r>
    <n v="10383"/>
    <x v="117"/>
    <x v="55"/>
    <x v="13"/>
    <s v="Gnocchi di nonna Alice"/>
    <x v="1"/>
    <n v="38"/>
    <n v="20"/>
    <n v="0"/>
    <n v="760"/>
    <s v="Laura Callahan"/>
  </r>
  <r>
    <n v="10383"/>
    <x v="117"/>
    <x v="55"/>
    <x v="13"/>
    <s v="Konbu"/>
    <x v="3"/>
    <n v="6"/>
    <n v="20"/>
    <n v="0"/>
    <n v="120"/>
    <s v="Laura Callahan"/>
  </r>
  <r>
    <n v="10384"/>
    <x v="117"/>
    <x v="25"/>
    <x v="9"/>
    <s v="Camembert Pierrot"/>
    <x v="0"/>
    <n v="34"/>
    <n v="15"/>
    <n v="0"/>
    <n v="510"/>
    <s v="Janet Leverling"/>
  </r>
  <r>
    <n v="10384"/>
    <x v="117"/>
    <x v="25"/>
    <x v="9"/>
    <s v="Sir Rodney's Marmalade"/>
    <x v="5"/>
    <n v="81"/>
    <n v="28"/>
    <n v="0"/>
    <n v="2268"/>
    <s v="Janet Leverling"/>
  </r>
  <r>
    <n v="10385"/>
    <x v="118"/>
    <x v="20"/>
    <x v="8"/>
    <s v="Scottish Longbreads"/>
    <x v="5"/>
    <n v="12.5"/>
    <n v="8"/>
    <n v="0.2"/>
    <n v="80"/>
    <s v="Nancy Davolio"/>
  </r>
  <r>
    <n v="10385"/>
    <x v="118"/>
    <x v="20"/>
    <x v="8"/>
    <s v="Uncle Bob's Organic Dried Pears"/>
    <x v="2"/>
    <n v="30"/>
    <n v="10"/>
    <n v="0.2"/>
    <n v="240"/>
    <s v="Nancy Davolio"/>
  </r>
  <r>
    <n v="10385"/>
    <x v="118"/>
    <x v="20"/>
    <x v="8"/>
    <s v="Camembert Pierrot"/>
    <x v="0"/>
    <n v="34"/>
    <n v="20"/>
    <n v="0.2"/>
    <n v="544"/>
    <s v="Nancy Davolio"/>
  </r>
  <r>
    <n v="10386"/>
    <x v="119"/>
    <x v="52"/>
    <x v="2"/>
    <s v="Sasquatch Ale"/>
    <x v="6"/>
    <n v="14"/>
    <n v="10"/>
    <n v="0"/>
    <n v="140"/>
    <s v="Anne Dodsworth"/>
  </r>
  <r>
    <n v="10386"/>
    <x v="119"/>
    <x v="52"/>
    <x v="2"/>
    <s v="Guaraná Fantástica"/>
    <x v="6"/>
    <n v="4.5"/>
    <n v="15"/>
    <n v="0"/>
    <n v="67.5"/>
    <s v="Anne Dodsworth"/>
  </r>
  <r>
    <n v="10387"/>
    <x v="119"/>
    <x v="65"/>
    <x v="19"/>
    <s v="Fløtemysost"/>
    <x v="0"/>
    <n v="21.5"/>
    <n v="15"/>
    <n v="0"/>
    <n v="322.5"/>
    <s v="Nancy Davolio"/>
  </r>
  <r>
    <n v="10387"/>
    <x v="119"/>
    <x v="65"/>
    <x v="19"/>
    <s v="Rössle Sauerkraut"/>
    <x v="2"/>
    <n v="45.6"/>
    <n v="6"/>
    <n v="0"/>
    <n v="273.60000000000002"/>
    <s v="Nancy Davolio"/>
  </r>
  <r>
    <n v="10387"/>
    <x v="119"/>
    <x v="65"/>
    <x v="19"/>
    <s v="Guaraná Fantástica"/>
    <x v="6"/>
    <n v="4.5"/>
    <n v="15"/>
    <n v="0"/>
    <n v="67.5"/>
    <s v="Nancy Davolio"/>
  </r>
  <r>
    <n v="10387"/>
    <x v="119"/>
    <x v="65"/>
    <x v="19"/>
    <s v="Raclette Courdavault"/>
    <x v="0"/>
    <n v="55"/>
    <n v="12"/>
    <n v="0"/>
    <n v="660"/>
    <s v="Nancy Davolio"/>
  </r>
  <r>
    <n v="10388"/>
    <x v="120"/>
    <x v="56"/>
    <x v="13"/>
    <s v="Filo Mix"/>
    <x v="1"/>
    <n v="7"/>
    <n v="20"/>
    <n v="0.2"/>
    <n v="112"/>
    <s v="Andrew Fuller"/>
  </r>
  <r>
    <n v="10388"/>
    <x v="120"/>
    <x v="56"/>
    <x v="13"/>
    <s v="Røgede sild"/>
    <x v="3"/>
    <n v="9.5"/>
    <n v="15"/>
    <n v="0.2"/>
    <n v="114"/>
    <s v="Andrew Fuller"/>
  </r>
  <r>
    <n v="10388"/>
    <x v="120"/>
    <x v="56"/>
    <x v="13"/>
    <s v="Perth Pasties"/>
    <x v="7"/>
    <n v="32.799999999999997"/>
    <n v="40"/>
    <n v="0"/>
    <n v="1312"/>
    <s v="Andrew Fuller"/>
  </r>
  <r>
    <n v="10389"/>
    <x v="121"/>
    <x v="66"/>
    <x v="16"/>
    <s v="Tarte au sucre"/>
    <x v="5"/>
    <n v="49.3"/>
    <n v="20"/>
    <n v="0"/>
    <n v="986"/>
    <s v="Margaret Peacock"/>
  </r>
  <r>
    <n v="10389"/>
    <x v="121"/>
    <x v="66"/>
    <x v="16"/>
    <s v="Outback Lager"/>
    <x v="6"/>
    <n v="15"/>
    <n v="30"/>
    <n v="0"/>
    <n v="450"/>
    <s v="Margaret Peacock"/>
  </r>
  <r>
    <n v="10389"/>
    <x v="121"/>
    <x v="66"/>
    <x v="16"/>
    <s v="Ikura"/>
    <x v="3"/>
    <n v="31"/>
    <n v="16"/>
    <n v="0"/>
    <n v="496"/>
    <s v="Margaret Peacock"/>
  </r>
  <r>
    <n v="10389"/>
    <x v="121"/>
    <x v="66"/>
    <x v="16"/>
    <s v="Pâté chinois"/>
    <x v="7"/>
    <n v="24"/>
    <n v="15"/>
    <n v="0"/>
    <n v="360"/>
    <s v="Margaret Peacock"/>
  </r>
  <r>
    <n v="10390"/>
    <x v="122"/>
    <x v="9"/>
    <x v="6"/>
    <s v="Mozzarella di Giovanni"/>
    <x v="0"/>
    <n v="34.799999999999997"/>
    <n v="24"/>
    <n v="0.1"/>
    <n v="751.68"/>
    <s v="Michael Suyama"/>
  </r>
  <r>
    <n v="10390"/>
    <x v="122"/>
    <x v="9"/>
    <x v="6"/>
    <s v="Steeleye Stout"/>
    <x v="6"/>
    <n v="18"/>
    <n v="40"/>
    <n v="0.1"/>
    <n v="648"/>
    <s v="Michael Suyama"/>
  </r>
  <r>
    <n v="10390"/>
    <x v="122"/>
    <x v="9"/>
    <x v="6"/>
    <s v="Spegesild"/>
    <x v="3"/>
    <n v="12"/>
    <n v="45"/>
    <n v="0"/>
    <n v="540"/>
    <s v="Michael Suyama"/>
  </r>
  <r>
    <n v="10390"/>
    <x v="122"/>
    <x v="9"/>
    <x v="6"/>
    <s v="Gorgonzola Telino"/>
    <x v="0"/>
    <n v="12.5"/>
    <n v="60"/>
    <n v="0.1"/>
    <n v="675"/>
    <s v="Michael Suyama"/>
  </r>
  <r>
    <n v="10391"/>
    <x v="122"/>
    <x v="57"/>
    <x v="1"/>
    <s v="Konbu"/>
    <x v="3"/>
    <n v="6"/>
    <n v="18"/>
    <n v="0"/>
    <n v="108"/>
    <s v="Janet Leverling"/>
  </r>
  <r>
    <n v="10392"/>
    <x v="123"/>
    <x v="54"/>
    <x v="6"/>
    <s v="Gudbrandsdalsost"/>
    <x v="0"/>
    <n v="36"/>
    <n v="50"/>
    <n v="0"/>
    <n v="1800"/>
    <s v="Andrew Fuller"/>
  </r>
  <r>
    <n v="10393"/>
    <x v="124"/>
    <x v="45"/>
    <x v="8"/>
    <s v="Gorgonzola Telino"/>
    <x v="0"/>
    <n v="12.5"/>
    <n v="32"/>
    <n v="0"/>
    <n v="400"/>
    <s v="Nancy Davolio"/>
  </r>
  <r>
    <n v="10393"/>
    <x v="124"/>
    <x v="45"/>
    <x v="8"/>
    <s v="NuNuCa Nuß-Nougat-Creme"/>
    <x v="5"/>
    <n v="14"/>
    <n v="7"/>
    <n v="0.25"/>
    <n v="73.5"/>
    <s v="Nancy Davolio"/>
  </r>
  <r>
    <n v="10393"/>
    <x v="124"/>
    <x v="45"/>
    <x v="8"/>
    <s v="Gumbär Gummibärchen"/>
    <x v="5"/>
    <n v="31.23"/>
    <n v="70"/>
    <n v="0.25"/>
    <n v="1639.58"/>
    <s v="Nancy Davolio"/>
  </r>
  <r>
    <n v="10393"/>
    <x v="124"/>
    <x v="45"/>
    <x v="8"/>
    <s v="Tofu"/>
    <x v="2"/>
    <n v="23.25"/>
    <n v="42"/>
    <n v="0.25"/>
    <n v="732.38"/>
    <s v="Nancy Davolio"/>
  </r>
  <r>
    <n v="10393"/>
    <x v="124"/>
    <x v="45"/>
    <x v="8"/>
    <s v="Chang"/>
    <x v="6"/>
    <n v="19"/>
    <n v="25"/>
    <n v="0.25"/>
    <n v="356.25"/>
    <s v="Nancy Davolio"/>
  </r>
  <r>
    <n v="10394"/>
    <x v="124"/>
    <x v="64"/>
    <x v="8"/>
    <s v="Konbu"/>
    <x v="3"/>
    <n v="6"/>
    <n v="10"/>
    <n v="0"/>
    <n v="60"/>
    <s v="Nancy Davolio"/>
  </r>
  <r>
    <n v="10394"/>
    <x v="124"/>
    <x v="64"/>
    <x v="8"/>
    <s v="Tarte au sucre"/>
    <x v="5"/>
    <n v="49.3"/>
    <n v="10"/>
    <n v="0"/>
    <n v="493"/>
    <s v="Nancy Davolio"/>
  </r>
  <r>
    <n v="10395"/>
    <x v="125"/>
    <x v="8"/>
    <x v="5"/>
    <s v="Perth Pasties"/>
    <x v="7"/>
    <n v="32.799999999999997"/>
    <n v="70"/>
    <n v="0.1"/>
    <n v="2066.4"/>
    <s v="Michael Suyama"/>
  </r>
  <r>
    <n v="10395"/>
    <x v="125"/>
    <x v="8"/>
    <x v="5"/>
    <s v="Spegesild"/>
    <x v="3"/>
    <n v="12"/>
    <n v="28"/>
    <n v="0.1"/>
    <n v="302.39999999999998"/>
    <s v="Michael Suyama"/>
  </r>
  <r>
    <n v="10395"/>
    <x v="125"/>
    <x v="8"/>
    <x v="5"/>
    <s v="Gudbrandsdalsost"/>
    <x v="0"/>
    <n v="36"/>
    <n v="8"/>
    <n v="0"/>
    <n v="288"/>
    <s v="Michael Suyama"/>
  </r>
  <r>
    <n v="10396"/>
    <x v="126"/>
    <x v="17"/>
    <x v="1"/>
    <s v="Tunnbröd"/>
    <x v="1"/>
    <n v="9"/>
    <n v="40"/>
    <n v="0"/>
    <n v="360"/>
    <s v="Nancy Davolio"/>
  </r>
  <r>
    <n v="10396"/>
    <x v="126"/>
    <x v="17"/>
    <x v="1"/>
    <s v="Mozzarella di Giovanni"/>
    <x v="0"/>
    <n v="34.799999999999997"/>
    <n v="21"/>
    <n v="0"/>
    <n v="730.8"/>
    <s v="Nancy Davolio"/>
  </r>
  <r>
    <n v="10396"/>
    <x v="126"/>
    <x v="17"/>
    <x v="1"/>
    <s v="Fløtemysost"/>
    <x v="0"/>
    <n v="21.5"/>
    <n v="60"/>
    <n v="0"/>
    <n v="1290"/>
    <s v="Nancy Davolio"/>
  </r>
  <r>
    <n v="10397"/>
    <x v="126"/>
    <x v="50"/>
    <x v="15"/>
    <s v="Sir Rodney's Scones"/>
    <x v="5"/>
    <n v="10"/>
    <n v="10"/>
    <n v="0.15"/>
    <n v="85"/>
    <s v="Steven Buchanan"/>
  </r>
  <r>
    <n v="10397"/>
    <x v="126"/>
    <x v="50"/>
    <x v="15"/>
    <s v="Manjimup Dried Apples"/>
    <x v="2"/>
    <n v="53"/>
    <n v="18"/>
    <n v="0.15"/>
    <n v="810.9"/>
    <s v="Steven Buchanan"/>
  </r>
  <r>
    <n v="10398"/>
    <x v="127"/>
    <x v="45"/>
    <x v="8"/>
    <s v="Steeleye Stout"/>
    <x v="6"/>
    <n v="18"/>
    <n v="30"/>
    <n v="0"/>
    <n v="540"/>
    <s v="Andrew Fuller"/>
  </r>
  <r>
    <n v="10398"/>
    <x v="127"/>
    <x v="45"/>
    <x v="8"/>
    <s v="Pâté chinois"/>
    <x v="7"/>
    <n v="24"/>
    <n v="120"/>
    <n v="0.1"/>
    <n v="2592"/>
    <s v="Andrew Fuller"/>
  </r>
  <r>
    <n v="10399"/>
    <x v="128"/>
    <x v="61"/>
    <x v="17"/>
    <s v="Scottish Longbreads"/>
    <x v="5"/>
    <n v="12.5"/>
    <n v="60"/>
    <n v="0"/>
    <n v="750"/>
    <s v="Laura Callahan"/>
  </r>
  <r>
    <n v="10399"/>
    <x v="128"/>
    <x v="61"/>
    <x v="17"/>
    <s v="Lakkalikööri"/>
    <x v="6"/>
    <n v="18"/>
    <n v="35"/>
    <n v="0"/>
    <n v="630"/>
    <s v="Laura Callahan"/>
  </r>
  <r>
    <n v="10399"/>
    <x v="128"/>
    <x v="61"/>
    <x v="17"/>
    <s v="Original Frankfurter grüne Soße"/>
    <x v="4"/>
    <n v="13"/>
    <n v="14"/>
    <n v="0"/>
    <n v="182"/>
    <s v="Laura Callahan"/>
  </r>
  <r>
    <n v="10399"/>
    <x v="128"/>
    <x v="61"/>
    <x v="17"/>
    <s v="Fløtemysost"/>
    <x v="0"/>
    <n v="21.5"/>
    <n v="30"/>
    <n v="0"/>
    <n v="645"/>
    <s v="Laura Callahan"/>
  </r>
  <r>
    <n v="10400"/>
    <x v="129"/>
    <x v="58"/>
    <x v="13"/>
    <s v="Maxilaku"/>
    <x v="5"/>
    <n v="20"/>
    <n v="30"/>
    <n v="0"/>
    <n v="600"/>
    <s v="Nancy Davolio"/>
  </r>
  <r>
    <n v="10400"/>
    <x v="129"/>
    <x v="58"/>
    <x v="13"/>
    <s v="Steeleye Stout"/>
    <x v="6"/>
    <n v="18"/>
    <n v="35"/>
    <n v="0"/>
    <n v="630"/>
    <s v="Nancy Davolio"/>
  </r>
  <r>
    <n v="10400"/>
    <x v="129"/>
    <x v="58"/>
    <x v="13"/>
    <s v="Thüringer Rostbratwurst"/>
    <x v="7"/>
    <n v="123.79"/>
    <n v="21"/>
    <n v="0"/>
    <n v="2599.59"/>
    <s v="Nancy Davolio"/>
  </r>
  <r>
    <n v="10401"/>
    <x v="129"/>
    <x v="13"/>
    <x v="8"/>
    <s v="Nord-Ost Matjeshering"/>
    <x v="3"/>
    <n v="25.89"/>
    <n v="18"/>
    <n v="0"/>
    <n v="466.02"/>
    <s v="Nancy Davolio"/>
  </r>
  <r>
    <n v="10401"/>
    <x v="129"/>
    <x v="13"/>
    <x v="8"/>
    <s v="Gnocchi di nonna Alice"/>
    <x v="1"/>
    <n v="38"/>
    <n v="70"/>
    <n v="0"/>
    <n v="2660"/>
    <s v="Nancy Davolio"/>
  </r>
  <r>
    <n v="10401"/>
    <x v="129"/>
    <x v="13"/>
    <x v="8"/>
    <s v="Fløtemysost"/>
    <x v="0"/>
    <n v="21.5"/>
    <n v="60"/>
    <n v="0"/>
    <n v="1290"/>
    <s v="Nancy Davolio"/>
  </r>
  <r>
    <n v="10401"/>
    <x v="129"/>
    <x v="13"/>
    <x v="8"/>
    <s v="Louisiana Fiery Hot Pepper Sauce"/>
    <x v="4"/>
    <n v="21.05"/>
    <n v="20"/>
    <n v="0"/>
    <n v="421"/>
    <s v="Nancy Davolio"/>
  </r>
  <r>
    <n v="10402"/>
    <x v="130"/>
    <x v="9"/>
    <x v="6"/>
    <s v="Tunnbröd"/>
    <x v="1"/>
    <n v="9"/>
    <n v="60"/>
    <n v="0"/>
    <n v="540"/>
    <s v="Laura Callahan"/>
  </r>
  <r>
    <n v="10402"/>
    <x v="130"/>
    <x v="9"/>
    <x v="6"/>
    <s v="Vegie-spread"/>
    <x v="4"/>
    <n v="43.9"/>
    <n v="65"/>
    <n v="0"/>
    <n v="2853.5"/>
    <s v="Laura Callahan"/>
  </r>
  <r>
    <n v="10403"/>
    <x v="131"/>
    <x v="9"/>
    <x v="6"/>
    <s v="Pavlova"/>
    <x v="5"/>
    <n v="17.45"/>
    <n v="21"/>
    <n v="0.15"/>
    <n v="311.48"/>
    <s v="Margaret Peacock"/>
  </r>
  <r>
    <n v="10403"/>
    <x v="131"/>
    <x v="9"/>
    <x v="6"/>
    <s v="Chocolade"/>
    <x v="5"/>
    <n v="12.75"/>
    <n v="70"/>
    <n v="0.15"/>
    <n v="758.63"/>
    <s v="Margaret Peacock"/>
  </r>
  <r>
    <n v="10404"/>
    <x v="131"/>
    <x v="22"/>
    <x v="11"/>
    <s v="Singaporean Hokkien Fried Mee"/>
    <x v="1"/>
    <n v="14"/>
    <n v="40"/>
    <n v="0.05"/>
    <n v="532"/>
    <s v="Andrew Fuller"/>
  </r>
  <r>
    <n v="10404"/>
    <x v="131"/>
    <x v="22"/>
    <x v="11"/>
    <s v="Gumbär Gummibärchen"/>
    <x v="5"/>
    <n v="31.23"/>
    <n v="30"/>
    <n v="0.05"/>
    <n v="890.06"/>
    <s v="Andrew Fuller"/>
  </r>
  <r>
    <n v="10404"/>
    <x v="131"/>
    <x v="22"/>
    <x v="11"/>
    <s v="Maxilaku"/>
    <x v="5"/>
    <n v="20"/>
    <n v="30"/>
    <n v="0.05"/>
    <n v="570"/>
    <s v="Andrew Fuller"/>
  </r>
  <r>
    <n v="10405"/>
    <x v="132"/>
    <x v="67"/>
    <x v="5"/>
    <s v="Aniseed Syrup"/>
    <x v="4"/>
    <n v="10"/>
    <n v="50"/>
    <n v="0"/>
    <n v="500"/>
    <s v="Nancy Davolio"/>
  </r>
  <r>
    <n v="10406"/>
    <x v="133"/>
    <x v="62"/>
    <x v="2"/>
    <s v="Inlagd Sill"/>
    <x v="3"/>
    <n v="19"/>
    <n v="5"/>
    <n v="0.1"/>
    <n v="85.5"/>
    <s v="Robert King"/>
  </r>
  <r>
    <n v="10406"/>
    <x v="133"/>
    <x v="62"/>
    <x v="2"/>
    <s v="Sir Rodney's Scones"/>
    <x v="5"/>
    <n v="10"/>
    <n v="30"/>
    <n v="0.1"/>
    <n v="270"/>
    <s v="Robert King"/>
  </r>
  <r>
    <n v="10406"/>
    <x v="133"/>
    <x v="62"/>
    <x v="2"/>
    <s v="Chai"/>
    <x v="6"/>
    <n v="18"/>
    <n v="10"/>
    <n v="0"/>
    <n v="180"/>
    <s v="Robert King"/>
  </r>
  <r>
    <n v="10406"/>
    <x v="133"/>
    <x v="62"/>
    <x v="2"/>
    <s v="Boston Crab Meat"/>
    <x v="3"/>
    <n v="18.399999999999999"/>
    <n v="2"/>
    <n v="0.1"/>
    <n v="33.119999999999997"/>
    <s v="Robert King"/>
  </r>
  <r>
    <n v="10406"/>
    <x v="133"/>
    <x v="62"/>
    <x v="2"/>
    <s v="Rössle Sauerkraut"/>
    <x v="2"/>
    <n v="45.6"/>
    <n v="42"/>
    <n v="0.1"/>
    <n v="1723.68"/>
    <s v="Robert King"/>
  </r>
  <r>
    <n v="10407"/>
    <x v="133"/>
    <x v="11"/>
    <x v="1"/>
    <s v="Gudbrandsdalsost"/>
    <x v="0"/>
    <n v="36"/>
    <n v="15"/>
    <n v="0"/>
    <n v="540"/>
    <s v="Andrew Fuller"/>
  </r>
  <r>
    <n v="10407"/>
    <x v="133"/>
    <x v="11"/>
    <x v="1"/>
    <s v="Fløtemysost"/>
    <x v="0"/>
    <n v="21.5"/>
    <n v="15"/>
    <n v="0"/>
    <n v="322.5"/>
    <s v="Andrew Fuller"/>
  </r>
  <r>
    <n v="10407"/>
    <x v="133"/>
    <x v="11"/>
    <x v="1"/>
    <s v="Queso Cabrales"/>
    <x v="0"/>
    <n v="21"/>
    <n v="30"/>
    <n v="0"/>
    <n v="630"/>
    <s v="Andrew Fuller"/>
  </r>
  <r>
    <n v="10408"/>
    <x v="134"/>
    <x v="68"/>
    <x v="0"/>
    <s v="Gravad lax"/>
    <x v="3"/>
    <n v="26"/>
    <n v="10"/>
    <n v="0"/>
    <n v="260"/>
    <s v="Laura Callahan"/>
  </r>
  <r>
    <n v="10408"/>
    <x v="134"/>
    <x v="68"/>
    <x v="0"/>
    <s v="Tourtière"/>
    <x v="7"/>
    <n v="7.45"/>
    <n v="6"/>
    <n v="0"/>
    <n v="44.7"/>
    <s v="Laura Callahan"/>
  </r>
  <r>
    <n v="10408"/>
    <x v="134"/>
    <x v="68"/>
    <x v="0"/>
    <s v="Tarte au sucre"/>
    <x v="5"/>
    <n v="49.3"/>
    <n v="35"/>
    <n v="0"/>
    <n v="1725.5"/>
    <s v="Laura Callahan"/>
  </r>
  <r>
    <n v="10409"/>
    <x v="135"/>
    <x v="69"/>
    <x v="20"/>
    <s v="Sir Rodney's Scones"/>
    <x v="5"/>
    <n v="10"/>
    <n v="12"/>
    <n v="0"/>
    <n v="120"/>
    <s v="Janet Leverling"/>
  </r>
  <r>
    <n v="10409"/>
    <x v="135"/>
    <x v="69"/>
    <x v="20"/>
    <s v="Tofu"/>
    <x v="2"/>
    <n v="23.25"/>
    <n v="12"/>
    <n v="0"/>
    <n v="279"/>
    <s v="Janet Leverling"/>
  </r>
  <r>
    <n v="10410"/>
    <x v="136"/>
    <x v="66"/>
    <x v="16"/>
    <s v="Raclette Courdavault"/>
    <x v="0"/>
    <n v="55"/>
    <n v="16"/>
    <n v="0"/>
    <n v="880"/>
    <s v="Janet Leverling"/>
  </r>
  <r>
    <n v="10410"/>
    <x v="136"/>
    <x v="66"/>
    <x v="16"/>
    <s v="Geitost"/>
    <x v="0"/>
    <n v="2.5"/>
    <n v="49"/>
    <n v="0"/>
    <n v="122.5"/>
    <s v="Janet Leverling"/>
  </r>
  <r>
    <n v="10411"/>
    <x v="136"/>
    <x v="66"/>
    <x v="16"/>
    <s v="Gula Malacca"/>
    <x v="4"/>
    <n v="19.45"/>
    <n v="40"/>
    <n v="0.2"/>
    <n v="622.4"/>
    <s v="Anne Dodsworth"/>
  </r>
  <r>
    <n v="10411"/>
    <x v="136"/>
    <x v="66"/>
    <x v="16"/>
    <s v="Jack's New England Clam Chowder"/>
    <x v="3"/>
    <n v="9.65"/>
    <n v="25"/>
    <n v="0.2"/>
    <n v="193"/>
    <s v="Anne Dodsworth"/>
  </r>
  <r>
    <n v="10411"/>
    <x v="136"/>
    <x v="66"/>
    <x v="16"/>
    <s v="Raclette Courdavault"/>
    <x v="0"/>
    <n v="55"/>
    <n v="9"/>
    <n v="0.2"/>
    <n v="396"/>
    <s v="Anne Dodsworth"/>
  </r>
  <r>
    <n v="10412"/>
    <x v="137"/>
    <x v="16"/>
    <x v="10"/>
    <s v="Tofu"/>
    <x v="2"/>
    <n v="23.25"/>
    <n v="20"/>
    <n v="0.1"/>
    <n v="418.5"/>
    <s v="Laura Callahan"/>
  </r>
  <r>
    <n v="10413"/>
    <x v="138"/>
    <x v="53"/>
    <x v="0"/>
    <s v="Tarte au sucre"/>
    <x v="5"/>
    <n v="49.3"/>
    <n v="40"/>
    <n v="0"/>
    <n v="1972"/>
    <s v="Janet Leverling"/>
  </r>
  <r>
    <n v="10413"/>
    <x v="138"/>
    <x v="53"/>
    <x v="0"/>
    <s v="Chai"/>
    <x v="6"/>
    <n v="18"/>
    <n v="24"/>
    <n v="0"/>
    <n v="432"/>
    <s v="Janet Leverling"/>
  </r>
  <r>
    <n v="10413"/>
    <x v="138"/>
    <x v="53"/>
    <x v="0"/>
    <s v="Lakkalikööri"/>
    <x v="6"/>
    <n v="18"/>
    <n v="14"/>
    <n v="0"/>
    <n v="252"/>
    <s v="Janet Leverling"/>
  </r>
  <r>
    <n v="10414"/>
    <x v="138"/>
    <x v="52"/>
    <x v="2"/>
    <s v="Geitost"/>
    <x v="0"/>
    <n v="2.5"/>
    <n v="50"/>
    <n v="0"/>
    <n v="125"/>
    <s v="Andrew Fuller"/>
  </r>
  <r>
    <n v="10414"/>
    <x v="138"/>
    <x v="52"/>
    <x v="2"/>
    <s v="Teatime Chocolate Biscuits"/>
    <x v="5"/>
    <n v="9.1999999999999993"/>
    <n v="18"/>
    <n v="0.05"/>
    <n v="157.32"/>
    <s v="Andrew Fuller"/>
  </r>
  <r>
    <n v="10415"/>
    <x v="139"/>
    <x v="64"/>
    <x v="8"/>
    <s v="Alice Mutton"/>
    <x v="7"/>
    <n v="39"/>
    <n v="2"/>
    <n v="0"/>
    <n v="78"/>
    <s v="Janet Leverling"/>
  </r>
  <r>
    <n v="10415"/>
    <x v="139"/>
    <x v="64"/>
    <x v="8"/>
    <s v="Geitost"/>
    <x v="0"/>
    <n v="2.5"/>
    <n v="20"/>
    <n v="0"/>
    <n v="50"/>
    <s v="Janet Leverling"/>
  </r>
  <r>
    <n v="10416"/>
    <x v="140"/>
    <x v="16"/>
    <x v="10"/>
    <s v="Perth Pasties"/>
    <x v="7"/>
    <n v="32.799999999999997"/>
    <n v="10"/>
    <n v="0"/>
    <n v="328"/>
    <s v="Laura Callahan"/>
  </r>
  <r>
    <n v="10416"/>
    <x v="140"/>
    <x v="16"/>
    <x v="10"/>
    <s v="Teatime Chocolate Biscuits"/>
    <x v="5"/>
    <n v="9.1999999999999993"/>
    <n v="20"/>
    <n v="0"/>
    <n v="184"/>
    <s v="Laura Callahan"/>
  </r>
  <r>
    <n v="10416"/>
    <x v="140"/>
    <x v="16"/>
    <x v="10"/>
    <s v="Ravioli Angelo"/>
    <x v="1"/>
    <n v="19.5"/>
    <n v="20"/>
    <n v="0"/>
    <n v="390"/>
    <s v="Laura Callahan"/>
  </r>
  <r>
    <n v="10417"/>
    <x v="140"/>
    <x v="51"/>
    <x v="17"/>
    <s v="Scottish Longbreads"/>
    <x v="5"/>
    <n v="12.5"/>
    <n v="36"/>
    <n v="0.25"/>
    <n v="337.5"/>
    <s v="Margaret Peacock"/>
  </r>
  <r>
    <n v="10417"/>
    <x v="140"/>
    <x v="51"/>
    <x v="17"/>
    <s v="Original Frankfurter grüne Soße"/>
    <x v="4"/>
    <n v="13"/>
    <n v="35"/>
    <n v="0"/>
    <n v="455"/>
    <s v="Margaret Peacock"/>
  </r>
  <r>
    <n v="10417"/>
    <x v="140"/>
    <x v="51"/>
    <x v="17"/>
    <s v="Côte de Blaye"/>
    <x v="6"/>
    <n v="263.5"/>
    <n v="50"/>
    <n v="0"/>
    <n v="13175"/>
    <s v="Margaret Peacock"/>
  </r>
  <r>
    <n v="10417"/>
    <x v="140"/>
    <x v="51"/>
    <x v="17"/>
    <s v="Spegesild"/>
    <x v="3"/>
    <n v="12"/>
    <n v="2"/>
    <n v="0.25"/>
    <n v="18"/>
    <s v="Margaret Peacock"/>
  </r>
  <r>
    <n v="10418"/>
    <x v="141"/>
    <x v="21"/>
    <x v="1"/>
    <s v="Sirop d'érable"/>
    <x v="4"/>
    <n v="28.5"/>
    <n v="16"/>
    <n v="0"/>
    <n v="456"/>
    <s v="Margaret Peacock"/>
  </r>
  <r>
    <n v="10418"/>
    <x v="141"/>
    <x v="21"/>
    <x v="1"/>
    <s v="Chang"/>
    <x v="6"/>
    <n v="19"/>
    <n v="60"/>
    <n v="0"/>
    <n v="1140"/>
    <s v="Margaret Peacock"/>
  </r>
  <r>
    <n v="10418"/>
    <x v="141"/>
    <x v="21"/>
    <x v="1"/>
    <s v="Longlife Tofu"/>
    <x v="2"/>
    <n v="10"/>
    <n v="15"/>
    <n v="0"/>
    <n v="150"/>
    <s v="Margaret Peacock"/>
  </r>
  <r>
    <n v="10418"/>
    <x v="141"/>
    <x v="21"/>
    <x v="1"/>
    <s v="Zaanse koeken"/>
    <x v="5"/>
    <n v="9.5"/>
    <n v="55"/>
    <n v="0"/>
    <n v="522.5"/>
    <s v="Margaret Peacock"/>
  </r>
  <r>
    <n v="10419"/>
    <x v="142"/>
    <x v="6"/>
    <x v="4"/>
    <s v="Camembert Pierrot"/>
    <x v="0"/>
    <n v="34"/>
    <n v="60"/>
    <n v="0.05"/>
    <n v="1938"/>
    <s v="Margaret Peacock"/>
  </r>
  <r>
    <n v="10419"/>
    <x v="142"/>
    <x v="6"/>
    <x v="4"/>
    <s v="Gudbrandsdalsost"/>
    <x v="0"/>
    <n v="36"/>
    <n v="20"/>
    <n v="0.05"/>
    <n v="684"/>
    <s v="Margaret Peacock"/>
  </r>
  <r>
    <n v="10420"/>
    <x v="143"/>
    <x v="7"/>
    <x v="2"/>
    <s v="Mishi Kobe Niku"/>
    <x v="7"/>
    <n v="97"/>
    <n v="20"/>
    <n v="0.1"/>
    <n v="1746"/>
    <s v="Janet Leverling"/>
  </r>
  <r>
    <n v="10420"/>
    <x v="143"/>
    <x v="7"/>
    <x v="2"/>
    <s v="Outback Lager"/>
    <x v="6"/>
    <n v="15"/>
    <n v="8"/>
    <n v="0.1"/>
    <n v="108"/>
    <s v="Janet Leverling"/>
  </r>
  <r>
    <n v="10420"/>
    <x v="143"/>
    <x v="7"/>
    <x v="2"/>
    <s v="Konbu"/>
    <x v="3"/>
    <n v="6"/>
    <n v="2"/>
    <n v="0.1"/>
    <n v="10.8"/>
    <s v="Janet Leverling"/>
  </r>
  <r>
    <n v="10420"/>
    <x v="143"/>
    <x v="7"/>
    <x v="2"/>
    <s v="Röd Kaviar"/>
    <x v="3"/>
    <n v="15"/>
    <n v="20"/>
    <n v="0.1"/>
    <n v="270"/>
    <s v="Janet Leverling"/>
  </r>
  <r>
    <n v="10421"/>
    <x v="143"/>
    <x v="12"/>
    <x v="2"/>
    <s v="Perth Pasties"/>
    <x v="7"/>
    <n v="32.799999999999997"/>
    <n v="15"/>
    <n v="0.15"/>
    <n v="418.2"/>
    <s v="Laura Callahan"/>
  </r>
  <r>
    <n v="10421"/>
    <x v="143"/>
    <x v="12"/>
    <x v="2"/>
    <s v="Original Frankfurter grüne Soße"/>
    <x v="4"/>
    <n v="13"/>
    <n v="10"/>
    <n v="0.15"/>
    <n v="110.5"/>
    <s v="Laura Callahan"/>
  </r>
  <r>
    <n v="10421"/>
    <x v="143"/>
    <x v="12"/>
    <x v="2"/>
    <s v="Gumbär Gummibärchen"/>
    <x v="5"/>
    <n v="31.23"/>
    <n v="30"/>
    <n v="0"/>
    <n v="936.9"/>
    <s v="Laura Callahan"/>
  </r>
  <r>
    <n v="10421"/>
    <x v="143"/>
    <x v="12"/>
    <x v="2"/>
    <s v="Teatime Chocolate Biscuits"/>
    <x v="5"/>
    <n v="9.1999999999999993"/>
    <n v="4"/>
    <n v="0.15"/>
    <n v="31.28"/>
    <s v="Laura Callahan"/>
  </r>
  <r>
    <n v="10422"/>
    <x v="144"/>
    <x v="70"/>
    <x v="11"/>
    <s v="Gumbär Gummibärchen"/>
    <x v="5"/>
    <n v="31.23"/>
    <n v="2"/>
    <n v="0"/>
    <n v="62.46"/>
    <s v="Andrew Fuller"/>
  </r>
  <r>
    <n v="10423"/>
    <x v="145"/>
    <x v="71"/>
    <x v="2"/>
    <s v="Gorgonzola Telino"/>
    <x v="0"/>
    <n v="12.5"/>
    <n v="14"/>
    <n v="0"/>
    <n v="175"/>
    <s v="Michael Suyama"/>
  </r>
  <r>
    <n v="10423"/>
    <x v="145"/>
    <x v="71"/>
    <x v="2"/>
    <s v="Raclette Courdavault"/>
    <x v="0"/>
    <n v="55"/>
    <n v="20"/>
    <n v="0"/>
    <n v="1100"/>
    <s v="Michael Suyama"/>
  </r>
  <r>
    <n v="10424"/>
    <x v="145"/>
    <x v="49"/>
    <x v="16"/>
    <s v="Côte de Blaye"/>
    <x v="6"/>
    <n v="263.5"/>
    <n v="49"/>
    <n v="0.2"/>
    <n v="10329.200000000001"/>
    <s v="Robert King"/>
  </r>
  <r>
    <n v="10424"/>
    <x v="145"/>
    <x v="49"/>
    <x v="16"/>
    <s v="Steeleye Stout"/>
    <x v="6"/>
    <n v="18"/>
    <n v="60"/>
    <n v="0.2"/>
    <n v="864"/>
    <s v="Robert King"/>
  </r>
  <r>
    <n v="10424"/>
    <x v="145"/>
    <x v="49"/>
    <x v="16"/>
    <s v="Scottish Longbreads"/>
    <x v="5"/>
    <n v="12.5"/>
    <n v="30"/>
    <n v="0.2"/>
    <n v="300"/>
    <s v="Robert King"/>
  </r>
  <r>
    <n v="10425"/>
    <x v="146"/>
    <x v="53"/>
    <x v="0"/>
    <s v="Pâté chinois"/>
    <x v="7"/>
    <n v="24"/>
    <n v="10"/>
    <n v="0.25"/>
    <n v="180"/>
    <s v="Michael Suyama"/>
  </r>
  <r>
    <n v="10425"/>
    <x v="146"/>
    <x v="53"/>
    <x v="0"/>
    <s v="Lakkalikööri"/>
    <x v="6"/>
    <n v="18"/>
    <n v="20"/>
    <n v="0.25"/>
    <n v="270"/>
    <s v="Michael Suyama"/>
  </r>
  <r>
    <n v="10426"/>
    <x v="147"/>
    <x v="60"/>
    <x v="12"/>
    <s v="Gnocchi di nonna Alice"/>
    <x v="1"/>
    <n v="38"/>
    <n v="5"/>
    <n v="0"/>
    <n v="190"/>
    <s v="Margaret Peacock"/>
  </r>
  <r>
    <n v="10426"/>
    <x v="147"/>
    <x v="60"/>
    <x v="12"/>
    <s v="Wimmers gute Semmelknödel"/>
    <x v="1"/>
    <n v="33.25"/>
    <n v="7"/>
    <n v="0"/>
    <n v="232.75"/>
    <s v="Margaret Peacock"/>
  </r>
  <r>
    <n v="10427"/>
    <x v="147"/>
    <x v="54"/>
    <x v="6"/>
    <s v="Tofu"/>
    <x v="2"/>
    <n v="23.25"/>
    <n v="35"/>
    <n v="0"/>
    <n v="813.75"/>
    <s v="Margaret Peacock"/>
  </r>
  <r>
    <n v="10428"/>
    <x v="148"/>
    <x v="30"/>
    <x v="11"/>
    <s v="Spegesild"/>
    <x v="3"/>
    <n v="12"/>
    <n v="20"/>
    <n v="0"/>
    <n v="240"/>
    <s v="Robert King"/>
  </r>
  <r>
    <n v="10429"/>
    <x v="149"/>
    <x v="34"/>
    <x v="14"/>
    <s v="Valkoinen suklaa"/>
    <x v="5"/>
    <n v="16.25"/>
    <n v="40"/>
    <n v="0"/>
    <n v="650"/>
    <s v="Janet Leverling"/>
  </r>
  <r>
    <n v="10429"/>
    <x v="149"/>
    <x v="34"/>
    <x v="14"/>
    <s v="Vegie-spread"/>
    <x v="4"/>
    <n v="43.9"/>
    <n v="35"/>
    <n v="0.25"/>
    <n v="1152.3800000000001"/>
    <s v="Janet Leverling"/>
  </r>
  <r>
    <n v="10430"/>
    <x v="150"/>
    <x v="9"/>
    <x v="6"/>
    <s v="Sir Rodney's Scones"/>
    <x v="5"/>
    <n v="10"/>
    <n v="50"/>
    <n v="0"/>
    <n v="500"/>
    <s v="Margaret Peacock"/>
  </r>
  <r>
    <n v="10430"/>
    <x v="150"/>
    <x v="9"/>
    <x v="6"/>
    <s v="Raclette Courdavault"/>
    <x v="0"/>
    <n v="55"/>
    <n v="70"/>
    <n v="0.2"/>
    <n v="3080"/>
    <s v="Margaret Peacock"/>
  </r>
  <r>
    <n v="10430"/>
    <x v="150"/>
    <x v="9"/>
    <x v="6"/>
    <s v="Alice Mutton"/>
    <x v="7"/>
    <n v="39"/>
    <n v="45"/>
    <n v="0.2"/>
    <n v="1404"/>
    <s v="Margaret Peacock"/>
  </r>
  <r>
    <n v="10430"/>
    <x v="150"/>
    <x v="9"/>
    <x v="6"/>
    <s v="Gnocchi di nonna Alice"/>
    <x v="1"/>
    <n v="38"/>
    <n v="30"/>
    <n v="0"/>
    <n v="1140"/>
    <s v="Margaret Peacock"/>
  </r>
  <r>
    <n v="10431"/>
    <x v="150"/>
    <x v="66"/>
    <x v="16"/>
    <s v="Alice Mutton"/>
    <x v="7"/>
    <n v="39"/>
    <n v="50"/>
    <n v="0.25"/>
    <n v="1462.5"/>
    <s v="Margaret Peacock"/>
  </r>
  <r>
    <n v="10431"/>
    <x v="150"/>
    <x v="66"/>
    <x v="16"/>
    <s v="Boston Crab Meat"/>
    <x v="3"/>
    <n v="18.399999999999999"/>
    <n v="50"/>
    <n v="0.25"/>
    <n v="690"/>
    <s v="Margaret Peacock"/>
  </r>
  <r>
    <n v="10431"/>
    <x v="150"/>
    <x v="66"/>
    <x v="16"/>
    <s v="Zaanse koeken"/>
    <x v="5"/>
    <n v="9.5"/>
    <n v="30"/>
    <n v="0.25"/>
    <n v="213.75"/>
    <s v="Margaret Peacock"/>
  </r>
  <r>
    <n v="10432"/>
    <x v="151"/>
    <x v="20"/>
    <x v="8"/>
    <s v="Gumbär Gummibärchen"/>
    <x v="5"/>
    <n v="31.23"/>
    <n v="10"/>
    <n v="0"/>
    <n v="312.3"/>
    <s v="Janet Leverling"/>
  </r>
  <r>
    <n v="10432"/>
    <x v="151"/>
    <x v="20"/>
    <x v="8"/>
    <s v="Tourtière"/>
    <x v="7"/>
    <n v="7.45"/>
    <n v="40"/>
    <n v="0"/>
    <n v="298"/>
    <s v="Janet Leverling"/>
  </r>
  <r>
    <n v="10433"/>
    <x v="152"/>
    <x v="50"/>
    <x v="15"/>
    <s v="Gnocchi di nonna Alice"/>
    <x v="1"/>
    <n v="38"/>
    <n v="28"/>
    <n v="0"/>
    <n v="1064"/>
    <s v="Janet Leverling"/>
  </r>
  <r>
    <n v="10434"/>
    <x v="152"/>
    <x v="14"/>
    <x v="9"/>
    <s v="Queso Cabrales"/>
    <x v="0"/>
    <n v="21"/>
    <n v="6"/>
    <n v="0"/>
    <n v="126"/>
    <s v="Janet Leverling"/>
  </r>
  <r>
    <n v="10434"/>
    <x v="152"/>
    <x v="14"/>
    <x v="9"/>
    <s v="Lakkalikööri"/>
    <x v="6"/>
    <n v="18"/>
    <n v="18"/>
    <n v="0.15"/>
    <n v="275.39999999999998"/>
    <s v="Janet Leverling"/>
  </r>
  <r>
    <n v="10435"/>
    <x v="153"/>
    <x v="72"/>
    <x v="13"/>
    <s v="Mozzarella di Giovanni"/>
    <x v="0"/>
    <n v="34.799999999999997"/>
    <n v="10"/>
    <n v="0"/>
    <n v="348"/>
    <s v="Laura Callahan"/>
  </r>
  <r>
    <n v="10435"/>
    <x v="153"/>
    <x v="72"/>
    <x v="13"/>
    <s v="Gustaf's Knäckebröd"/>
    <x v="1"/>
    <n v="21"/>
    <n v="12"/>
    <n v="0"/>
    <n v="252"/>
    <s v="Laura Callahan"/>
  </r>
  <r>
    <n v="10435"/>
    <x v="153"/>
    <x v="72"/>
    <x v="13"/>
    <s v="Chang"/>
    <x v="6"/>
    <n v="19"/>
    <n v="10"/>
    <n v="0"/>
    <n v="190"/>
    <s v="Laura Callahan"/>
  </r>
  <r>
    <n v="10436"/>
    <x v="154"/>
    <x v="15"/>
    <x v="0"/>
    <s v="Wimmers gute Semmelknödel"/>
    <x v="1"/>
    <n v="33.25"/>
    <n v="30"/>
    <n v="0.1"/>
    <n v="897.75"/>
    <s v="Janet Leverling"/>
  </r>
  <r>
    <n v="10436"/>
    <x v="154"/>
    <x v="15"/>
    <x v="0"/>
    <s v="Spegesild"/>
    <x v="3"/>
    <n v="12"/>
    <n v="5"/>
    <n v="0"/>
    <n v="60"/>
    <s v="Janet Leverling"/>
  </r>
  <r>
    <n v="10436"/>
    <x v="154"/>
    <x v="15"/>
    <x v="0"/>
    <s v="Rhönbräu Klosterbier"/>
    <x v="6"/>
    <n v="7.75"/>
    <n v="24"/>
    <n v="0.1"/>
    <n v="167.4"/>
    <s v="Janet Leverling"/>
  </r>
  <r>
    <n v="10436"/>
    <x v="154"/>
    <x v="15"/>
    <x v="0"/>
    <s v="Gnocchi di nonna Alice"/>
    <x v="1"/>
    <n v="38"/>
    <n v="40"/>
    <n v="0.1"/>
    <n v="1368"/>
    <s v="Janet Leverling"/>
  </r>
  <r>
    <n v="10437"/>
    <x v="154"/>
    <x v="16"/>
    <x v="10"/>
    <s v="Perth Pasties"/>
    <x v="7"/>
    <n v="32.799999999999997"/>
    <n v="15"/>
    <n v="0"/>
    <n v="492"/>
    <s v="Laura Callahan"/>
  </r>
  <r>
    <n v="10438"/>
    <x v="155"/>
    <x v="1"/>
    <x v="1"/>
    <s v="Ravioli Angelo"/>
    <x v="1"/>
    <n v="19.5"/>
    <n v="15"/>
    <n v="0.2"/>
    <n v="234"/>
    <s v="Janet Leverling"/>
  </r>
  <r>
    <n v="10438"/>
    <x v="155"/>
    <x v="1"/>
    <x v="1"/>
    <s v="Sasquatch Ale"/>
    <x v="6"/>
    <n v="14"/>
    <n v="20"/>
    <n v="0.2"/>
    <n v="224"/>
    <s v="Janet Leverling"/>
  </r>
  <r>
    <n v="10438"/>
    <x v="155"/>
    <x v="1"/>
    <x v="1"/>
    <s v="Teatime Chocolate Biscuits"/>
    <x v="5"/>
    <n v="9.1999999999999993"/>
    <n v="15"/>
    <n v="0.2"/>
    <n v="110.4"/>
    <s v="Janet Leverling"/>
  </r>
  <r>
    <n v="10439"/>
    <x v="156"/>
    <x v="49"/>
    <x v="16"/>
    <s v="Queso Manchego La Pastora"/>
    <x v="0"/>
    <n v="38"/>
    <n v="15"/>
    <n v="0"/>
    <n v="570"/>
    <s v="Michael Suyama"/>
  </r>
  <r>
    <n v="10439"/>
    <x v="156"/>
    <x v="49"/>
    <x v="16"/>
    <s v="Longlife Tofu"/>
    <x v="2"/>
    <n v="10"/>
    <n v="30"/>
    <n v="0"/>
    <n v="300"/>
    <s v="Michael Suyama"/>
  </r>
  <r>
    <n v="10439"/>
    <x v="156"/>
    <x v="49"/>
    <x v="16"/>
    <s v="Wimmers gute Semmelknödel"/>
    <x v="1"/>
    <n v="33.25"/>
    <n v="6"/>
    <n v="0"/>
    <n v="199.5"/>
    <s v="Michael Suyama"/>
  </r>
  <r>
    <n v="10439"/>
    <x v="156"/>
    <x v="49"/>
    <x v="16"/>
    <s v="Pavlova"/>
    <x v="5"/>
    <n v="17.45"/>
    <n v="16"/>
    <n v="0"/>
    <n v="279.2"/>
    <s v="Michael Suyama"/>
  </r>
  <r>
    <n v="10440"/>
    <x v="157"/>
    <x v="45"/>
    <x v="8"/>
    <s v="Sirop d'érable"/>
    <x v="4"/>
    <n v="28.5"/>
    <n v="90"/>
    <n v="0.15"/>
    <n v="2180.25"/>
    <s v="Margaret Peacock"/>
  </r>
  <r>
    <n v="10440"/>
    <x v="157"/>
    <x v="45"/>
    <x v="8"/>
    <s v="Chang"/>
    <x v="6"/>
    <n v="19"/>
    <n v="45"/>
    <n v="0.15"/>
    <n v="726.75"/>
    <s v="Margaret Peacock"/>
  </r>
  <r>
    <n v="10440"/>
    <x v="157"/>
    <x v="45"/>
    <x v="8"/>
    <s v="Pavlova"/>
    <x v="5"/>
    <n v="17.45"/>
    <n v="49"/>
    <n v="0.15"/>
    <n v="726.79"/>
    <s v="Margaret Peacock"/>
  </r>
  <r>
    <n v="10440"/>
    <x v="157"/>
    <x v="45"/>
    <x v="8"/>
    <s v="Thüringer Rostbratwurst"/>
    <x v="7"/>
    <n v="123.79"/>
    <n v="24"/>
    <n v="0.15"/>
    <n v="2525.3200000000002"/>
    <s v="Margaret Peacock"/>
  </r>
  <r>
    <n v="10441"/>
    <x v="157"/>
    <x v="37"/>
    <x v="8"/>
    <s v="Schoggi Schokolade"/>
    <x v="5"/>
    <n v="43.9"/>
    <n v="50"/>
    <n v="0"/>
    <n v="2195"/>
    <s v="Janet Leverling"/>
  </r>
  <r>
    <n v="10442"/>
    <x v="158"/>
    <x v="9"/>
    <x v="6"/>
    <s v="Louisiana Hot Spiced Okra"/>
    <x v="4"/>
    <n v="17"/>
    <n v="60"/>
    <n v="0"/>
    <n v="1020"/>
    <s v="Janet Leverling"/>
  </r>
  <r>
    <n v="10442"/>
    <x v="158"/>
    <x v="9"/>
    <x v="6"/>
    <s v="Queso Cabrales"/>
    <x v="0"/>
    <n v="21"/>
    <n v="30"/>
    <n v="0"/>
    <n v="630"/>
    <s v="Janet Leverling"/>
  </r>
  <r>
    <n v="10442"/>
    <x v="158"/>
    <x v="9"/>
    <x v="6"/>
    <s v="Tourtière"/>
    <x v="7"/>
    <n v="7.45"/>
    <n v="80"/>
    <n v="0"/>
    <n v="596"/>
    <s v="Janet Leverling"/>
  </r>
  <r>
    <n v="10443"/>
    <x v="159"/>
    <x v="30"/>
    <x v="11"/>
    <s v="Rössle Sauerkraut"/>
    <x v="2"/>
    <n v="45.6"/>
    <n v="12"/>
    <n v="0"/>
    <n v="547.20000000000005"/>
    <s v="Laura Callahan"/>
  </r>
  <r>
    <n v="10443"/>
    <x v="159"/>
    <x v="30"/>
    <x v="11"/>
    <s v="Queso Cabrales"/>
    <x v="0"/>
    <n v="21"/>
    <n v="6"/>
    <n v="0.2"/>
    <n v="100.8"/>
    <s v="Laura Callahan"/>
  </r>
  <r>
    <n v="10444"/>
    <x v="159"/>
    <x v="25"/>
    <x v="9"/>
    <s v="Steeleye Stout"/>
    <x v="6"/>
    <n v="18"/>
    <n v="8"/>
    <n v="0"/>
    <n v="144"/>
    <s v="Janet Leverling"/>
  </r>
  <r>
    <n v="10444"/>
    <x v="159"/>
    <x v="25"/>
    <x v="9"/>
    <s v="Alice Mutton"/>
    <x v="7"/>
    <n v="39"/>
    <n v="10"/>
    <n v="0"/>
    <n v="390"/>
    <s v="Janet Leverling"/>
  </r>
  <r>
    <n v="10444"/>
    <x v="159"/>
    <x v="25"/>
    <x v="9"/>
    <s v="Jack's New England Clam Chowder"/>
    <x v="3"/>
    <n v="9.65"/>
    <n v="30"/>
    <n v="0"/>
    <n v="289.5"/>
    <s v="Janet Leverling"/>
  </r>
  <r>
    <n v="10444"/>
    <x v="159"/>
    <x v="25"/>
    <x v="9"/>
    <s v="Gumbär Gummibärchen"/>
    <x v="5"/>
    <n v="31.23"/>
    <n v="15"/>
    <n v="0"/>
    <n v="468.45"/>
    <s v="Janet Leverling"/>
  </r>
  <r>
    <n v="10445"/>
    <x v="160"/>
    <x v="25"/>
    <x v="9"/>
    <s v="Tourtière"/>
    <x v="7"/>
    <n v="7.45"/>
    <n v="15"/>
    <n v="0"/>
    <n v="111.75"/>
    <s v="Janet Leverling"/>
  </r>
  <r>
    <n v="10445"/>
    <x v="160"/>
    <x v="25"/>
    <x v="9"/>
    <s v="Chartreuse verte"/>
    <x v="6"/>
    <n v="18"/>
    <n v="6"/>
    <n v="0"/>
    <n v="108"/>
    <s v="Janet Leverling"/>
  </r>
  <r>
    <n v="10446"/>
    <x v="161"/>
    <x v="1"/>
    <x v="1"/>
    <s v="Guaraná Fantástica"/>
    <x v="6"/>
    <n v="4.5"/>
    <n v="20"/>
    <n v="0.1"/>
    <n v="81"/>
    <s v="Michael Suyama"/>
  </r>
  <r>
    <n v="10446"/>
    <x v="161"/>
    <x v="1"/>
    <x v="1"/>
    <s v="Teatime Chocolate Biscuits"/>
    <x v="5"/>
    <n v="9.1999999999999993"/>
    <n v="12"/>
    <n v="0.1"/>
    <n v="99.36"/>
    <s v="Michael Suyama"/>
  </r>
  <r>
    <n v="10446"/>
    <x v="161"/>
    <x v="1"/>
    <x v="1"/>
    <s v="Filo Mix"/>
    <x v="1"/>
    <n v="7"/>
    <n v="15"/>
    <n v="0.1"/>
    <n v="94.5"/>
    <s v="Michael Suyama"/>
  </r>
  <r>
    <n v="10446"/>
    <x v="161"/>
    <x v="1"/>
    <x v="1"/>
    <s v="Gorgonzola Telino"/>
    <x v="0"/>
    <n v="12.5"/>
    <n v="3"/>
    <n v="0.1"/>
    <n v="33.75"/>
    <s v="Michael Suyama"/>
  </r>
  <r>
    <n v="10447"/>
    <x v="161"/>
    <x v="29"/>
    <x v="2"/>
    <s v="Fløtemysost"/>
    <x v="0"/>
    <n v="21.5"/>
    <n v="2"/>
    <n v="0"/>
    <n v="43"/>
    <s v="Margaret Peacock"/>
  </r>
  <r>
    <n v="10447"/>
    <x v="161"/>
    <x v="29"/>
    <x v="2"/>
    <s v="Teatime Chocolate Biscuits"/>
    <x v="5"/>
    <n v="9.1999999999999993"/>
    <n v="40"/>
    <n v="0"/>
    <n v="368"/>
    <s v="Margaret Peacock"/>
  </r>
  <r>
    <n v="10447"/>
    <x v="161"/>
    <x v="29"/>
    <x v="2"/>
    <s v="Louisiana Fiery Hot Pepper Sauce"/>
    <x v="4"/>
    <n v="21.05"/>
    <n v="35"/>
    <n v="0"/>
    <n v="736.75"/>
    <s v="Margaret Peacock"/>
  </r>
  <r>
    <n v="10448"/>
    <x v="162"/>
    <x v="73"/>
    <x v="20"/>
    <s v="Gumbär Gummibärchen"/>
    <x v="5"/>
    <n v="31.23"/>
    <n v="6"/>
    <n v="0"/>
    <n v="187.38"/>
    <s v="Margaret Peacock"/>
  </r>
  <r>
    <n v="10448"/>
    <x v="162"/>
    <x v="73"/>
    <x v="20"/>
    <s v="Boston Crab Meat"/>
    <x v="3"/>
    <n v="18.399999999999999"/>
    <n v="20"/>
    <n v="0"/>
    <n v="368"/>
    <s v="Margaret Peacock"/>
  </r>
  <r>
    <n v="10449"/>
    <x v="163"/>
    <x v="15"/>
    <x v="0"/>
    <s v="Filo Mix"/>
    <x v="1"/>
    <n v="7"/>
    <n v="20"/>
    <n v="0"/>
    <n v="140"/>
    <s v="Janet Leverling"/>
  </r>
  <r>
    <n v="10449"/>
    <x v="163"/>
    <x v="15"/>
    <x v="0"/>
    <s v="Ikura"/>
    <x v="3"/>
    <n v="31"/>
    <n v="14"/>
    <n v="0"/>
    <n v="434"/>
    <s v="Janet Leverling"/>
  </r>
  <r>
    <n v="10449"/>
    <x v="163"/>
    <x v="15"/>
    <x v="0"/>
    <s v="Tarte au sucre"/>
    <x v="5"/>
    <n v="49.3"/>
    <n v="35"/>
    <n v="0"/>
    <n v="1725.5"/>
    <s v="Janet Leverling"/>
  </r>
  <r>
    <n v="10450"/>
    <x v="164"/>
    <x v="3"/>
    <x v="0"/>
    <s v="Ikura"/>
    <x v="3"/>
    <n v="31"/>
    <n v="20"/>
    <n v="0.2"/>
    <n v="496"/>
    <s v="Laura Callahan"/>
  </r>
  <r>
    <n v="10450"/>
    <x v="164"/>
    <x v="3"/>
    <x v="0"/>
    <s v="Tourtière"/>
    <x v="7"/>
    <n v="7.45"/>
    <n v="6"/>
    <n v="0.2"/>
    <n v="35.76"/>
    <s v="Laura Callahan"/>
  </r>
  <r>
    <n v="10451"/>
    <x v="164"/>
    <x v="21"/>
    <x v="1"/>
    <s v="Pâté chinois"/>
    <x v="7"/>
    <n v="24"/>
    <n v="120"/>
    <n v="0.1"/>
    <n v="2592"/>
    <s v="Margaret Peacock"/>
  </r>
  <r>
    <n v="10451"/>
    <x v="164"/>
    <x v="21"/>
    <x v="1"/>
    <s v="Wimmers gute Semmelknödel"/>
    <x v="1"/>
    <n v="33.25"/>
    <n v="35"/>
    <n v="0.1"/>
    <n v="1047.3800000000001"/>
    <s v="Margaret Peacock"/>
  </r>
  <r>
    <n v="10451"/>
    <x v="164"/>
    <x v="21"/>
    <x v="1"/>
    <s v="Louisiana Fiery Hot Pepper Sauce"/>
    <x v="4"/>
    <n v="21.05"/>
    <n v="28"/>
    <n v="0.1"/>
    <n v="530.46"/>
    <s v="Margaret Peacock"/>
  </r>
  <r>
    <n v="10451"/>
    <x v="164"/>
    <x v="21"/>
    <x v="1"/>
    <s v="Original Frankfurter grüne Soße"/>
    <x v="4"/>
    <n v="13"/>
    <n v="55"/>
    <n v="0.1"/>
    <n v="643.5"/>
    <s v="Margaret Peacock"/>
  </r>
  <r>
    <n v="10452"/>
    <x v="165"/>
    <x v="45"/>
    <x v="8"/>
    <s v="Rössle Sauerkraut"/>
    <x v="2"/>
    <n v="45.6"/>
    <n v="15"/>
    <n v="0"/>
    <n v="684"/>
    <s v="Laura Callahan"/>
  </r>
  <r>
    <n v="10452"/>
    <x v="165"/>
    <x v="45"/>
    <x v="8"/>
    <s v="Gula Malacca"/>
    <x v="4"/>
    <n v="19.45"/>
    <n v="100"/>
    <n v="0.05"/>
    <n v="1847.75"/>
    <s v="Laura Callahan"/>
  </r>
  <r>
    <n v="10453"/>
    <x v="166"/>
    <x v="55"/>
    <x v="13"/>
    <s v="Outback Lager"/>
    <x v="6"/>
    <n v="15"/>
    <n v="25"/>
    <n v="0.1"/>
    <n v="337.5"/>
    <s v="Nancy Davolio"/>
  </r>
  <r>
    <n v="10453"/>
    <x v="166"/>
    <x v="55"/>
    <x v="13"/>
    <s v="Chocolade"/>
    <x v="5"/>
    <n v="12.75"/>
    <n v="15"/>
    <n v="0.1"/>
    <n v="172.13"/>
    <s v="Nancy Davolio"/>
  </r>
  <r>
    <n v="10454"/>
    <x v="166"/>
    <x v="53"/>
    <x v="0"/>
    <s v="Pavlova"/>
    <x v="5"/>
    <n v="17.45"/>
    <n v="20"/>
    <n v="0.2"/>
    <n v="279.2"/>
    <s v="Margaret Peacock"/>
  </r>
  <r>
    <n v="10454"/>
    <x v="166"/>
    <x v="53"/>
    <x v="0"/>
    <s v="Geitost"/>
    <x v="0"/>
    <n v="2.5"/>
    <n v="20"/>
    <n v="0.2"/>
    <n v="40"/>
    <s v="Margaret Peacock"/>
  </r>
  <r>
    <n v="10454"/>
    <x v="166"/>
    <x v="53"/>
    <x v="0"/>
    <s v="Spegesild"/>
    <x v="3"/>
    <n v="12"/>
    <n v="10"/>
    <n v="0.2"/>
    <n v="96"/>
    <s v="Margaret Peacock"/>
  </r>
  <r>
    <n v="10455"/>
    <x v="167"/>
    <x v="16"/>
    <x v="10"/>
    <s v="Fløtemysost"/>
    <x v="0"/>
    <n v="21.5"/>
    <n v="30"/>
    <n v="0"/>
    <n v="645"/>
    <s v="Laura Callahan"/>
  </r>
  <r>
    <n v="10455"/>
    <x v="167"/>
    <x v="16"/>
    <x v="10"/>
    <s v="Chartreuse verte"/>
    <x v="6"/>
    <n v="18"/>
    <n v="20"/>
    <n v="0"/>
    <n v="360"/>
    <s v="Laura Callahan"/>
  </r>
  <r>
    <n v="10455"/>
    <x v="167"/>
    <x v="16"/>
    <x v="10"/>
    <s v="Sirop d'érable"/>
    <x v="4"/>
    <n v="28.5"/>
    <n v="25"/>
    <n v="0"/>
    <n v="712.5"/>
    <s v="Laura Callahan"/>
  </r>
  <r>
    <n v="10455"/>
    <x v="167"/>
    <x v="16"/>
    <x v="10"/>
    <s v="Perth Pasties"/>
    <x v="7"/>
    <n v="32.799999999999997"/>
    <n v="50"/>
    <n v="0"/>
    <n v="1640"/>
    <s v="Laura Callahan"/>
  </r>
  <r>
    <n v="10456"/>
    <x v="168"/>
    <x v="44"/>
    <x v="1"/>
    <s v="Maxilaku"/>
    <x v="5"/>
    <n v="20"/>
    <n v="21"/>
    <n v="0.15"/>
    <n v="357"/>
    <s v="Laura Callahan"/>
  </r>
  <r>
    <n v="10456"/>
    <x v="168"/>
    <x v="44"/>
    <x v="1"/>
    <s v="Sir Rodney's Scones"/>
    <x v="5"/>
    <n v="10"/>
    <n v="40"/>
    <n v="0.15"/>
    <n v="340"/>
    <s v="Laura Callahan"/>
  </r>
  <r>
    <n v="10457"/>
    <x v="168"/>
    <x v="44"/>
    <x v="1"/>
    <s v="Raclette Courdavault"/>
    <x v="0"/>
    <n v="55"/>
    <n v="36"/>
    <n v="0"/>
    <n v="1980"/>
    <s v="Andrew Fuller"/>
  </r>
  <r>
    <n v="10458"/>
    <x v="169"/>
    <x v="4"/>
    <x v="3"/>
    <s v="Gnocchi di nonna Alice"/>
    <x v="1"/>
    <n v="38"/>
    <n v="15"/>
    <n v="0"/>
    <n v="570"/>
    <s v="Robert King"/>
  </r>
  <r>
    <n v="10458"/>
    <x v="169"/>
    <x v="4"/>
    <x v="3"/>
    <s v="Ipoh Coffee"/>
    <x v="6"/>
    <n v="46"/>
    <n v="20"/>
    <n v="0"/>
    <n v="920"/>
    <s v="Robert King"/>
  </r>
  <r>
    <n v="10458"/>
    <x v="169"/>
    <x v="4"/>
    <x v="3"/>
    <s v="Gumbär Gummibärchen"/>
    <x v="5"/>
    <n v="31.23"/>
    <n v="30"/>
    <n v="0"/>
    <n v="936.9"/>
    <s v="Robert King"/>
  </r>
  <r>
    <n v="10458"/>
    <x v="169"/>
    <x v="4"/>
    <x v="3"/>
    <s v="Fløtemysost"/>
    <x v="0"/>
    <n v="21.5"/>
    <n v="50"/>
    <n v="0"/>
    <n v="1075"/>
    <s v="Robert King"/>
  </r>
  <r>
    <n v="10458"/>
    <x v="169"/>
    <x v="4"/>
    <x v="3"/>
    <s v="Rössle Sauerkraut"/>
    <x v="2"/>
    <n v="45.6"/>
    <n v="30"/>
    <n v="0"/>
    <n v="1368"/>
    <s v="Robert King"/>
  </r>
  <r>
    <n v="10459"/>
    <x v="170"/>
    <x v="3"/>
    <x v="0"/>
    <s v="Uncle Bob's Organic Dried Pears"/>
    <x v="2"/>
    <n v="30"/>
    <n v="16"/>
    <n v="0.05"/>
    <n v="456"/>
    <s v="Margaret Peacock"/>
  </r>
  <r>
    <n v="10459"/>
    <x v="170"/>
    <x v="3"/>
    <x v="0"/>
    <s v="Spegesild"/>
    <x v="3"/>
    <n v="12"/>
    <n v="20"/>
    <n v="0.05"/>
    <n v="228"/>
    <s v="Margaret Peacock"/>
  </r>
  <r>
    <n v="10459"/>
    <x v="170"/>
    <x v="3"/>
    <x v="0"/>
    <s v="Mozzarella di Giovanni"/>
    <x v="0"/>
    <n v="34.799999999999997"/>
    <n v="40"/>
    <n v="0"/>
    <n v="1392"/>
    <s v="Margaret Peacock"/>
  </r>
  <r>
    <n v="10460"/>
    <x v="171"/>
    <x v="14"/>
    <x v="9"/>
    <s v="Scottish Longbreads"/>
    <x v="5"/>
    <n v="12.5"/>
    <n v="21"/>
    <n v="0.25"/>
    <n v="196.88"/>
    <s v="Laura Callahan"/>
  </r>
  <r>
    <n v="10460"/>
    <x v="171"/>
    <x v="14"/>
    <x v="9"/>
    <s v="Rhönbräu Klosterbier"/>
    <x v="6"/>
    <n v="7.75"/>
    <n v="4"/>
    <n v="0.25"/>
    <n v="23.25"/>
    <s v="Laura Callahan"/>
  </r>
  <r>
    <n v="10461"/>
    <x v="171"/>
    <x v="28"/>
    <x v="5"/>
    <s v="Sir Rodney's Scones"/>
    <x v="5"/>
    <n v="10"/>
    <n v="40"/>
    <n v="0.25"/>
    <n v="300"/>
    <s v="Nancy Davolio"/>
  </r>
  <r>
    <n v="10461"/>
    <x v="171"/>
    <x v="28"/>
    <x v="5"/>
    <s v="Nord-Ost Matjeshering"/>
    <x v="3"/>
    <n v="25.89"/>
    <n v="28"/>
    <n v="0.25"/>
    <n v="543.69000000000005"/>
    <s v="Nancy Davolio"/>
  </r>
  <r>
    <n v="10461"/>
    <x v="171"/>
    <x v="28"/>
    <x v="5"/>
    <s v="Pâté chinois"/>
    <x v="7"/>
    <n v="24"/>
    <n v="60"/>
    <n v="0.25"/>
    <n v="1080"/>
    <s v="Nancy Davolio"/>
  </r>
  <r>
    <n v="10462"/>
    <x v="172"/>
    <x v="72"/>
    <x v="13"/>
    <s v="Konbu"/>
    <x v="3"/>
    <n v="6"/>
    <n v="1"/>
    <n v="0"/>
    <n v="6"/>
    <s v="Andrew Fuller"/>
  </r>
  <r>
    <n v="10462"/>
    <x v="172"/>
    <x v="72"/>
    <x v="13"/>
    <s v="Tunnbröd"/>
    <x v="1"/>
    <n v="9"/>
    <n v="21"/>
    <n v="0"/>
    <n v="189"/>
    <s v="Andrew Fuller"/>
  </r>
  <r>
    <n v="10463"/>
    <x v="173"/>
    <x v="4"/>
    <x v="3"/>
    <s v="Singaporean Hokkien Fried Mee"/>
    <x v="1"/>
    <n v="14"/>
    <n v="50"/>
    <n v="0"/>
    <n v="700"/>
    <s v="Steven Buchanan"/>
  </r>
  <r>
    <n v="10463"/>
    <x v="173"/>
    <x v="4"/>
    <x v="3"/>
    <s v="Teatime Chocolate Biscuits"/>
    <x v="5"/>
    <n v="9.1999999999999993"/>
    <n v="21"/>
    <n v="0"/>
    <n v="193.2"/>
    <s v="Steven Buchanan"/>
  </r>
  <r>
    <n v="10464"/>
    <x v="173"/>
    <x v="47"/>
    <x v="15"/>
    <s v="Chef Anton's Cajun Seasoning"/>
    <x v="4"/>
    <n v="22"/>
    <n v="16"/>
    <n v="0.2"/>
    <n v="281.60000000000002"/>
    <s v="Margaret Peacock"/>
  </r>
  <r>
    <n v="10464"/>
    <x v="173"/>
    <x v="47"/>
    <x v="15"/>
    <s v="Gnocchi di nonna Alice"/>
    <x v="1"/>
    <n v="38"/>
    <n v="30"/>
    <n v="0.2"/>
    <n v="912"/>
    <s v="Margaret Peacock"/>
  </r>
  <r>
    <n v="10464"/>
    <x v="173"/>
    <x v="47"/>
    <x v="15"/>
    <s v="Camembert Pierrot"/>
    <x v="0"/>
    <n v="34"/>
    <n v="20"/>
    <n v="0"/>
    <n v="680"/>
    <s v="Margaret Peacock"/>
  </r>
  <r>
    <n v="10464"/>
    <x v="173"/>
    <x v="47"/>
    <x v="15"/>
    <s v="Ipoh Coffee"/>
    <x v="6"/>
    <n v="46"/>
    <n v="3"/>
    <n v="0"/>
    <n v="138"/>
    <s v="Margaret Peacock"/>
  </r>
  <r>
    <n v="10465"/>
    <x v="174"/>
    <x v="61"/>
    <x v="17"/>
    <s v="Guaraná Fantástica"/>
    <x v="6"/>
    <n v="4.5"/>
    <n v="25"/>
    <n v="0"/>
    <n v="112.5"/>
    <s v="Nancy Davolio"/>
  </r>
  <r>
    <n v="10465"/>
    <x v="174"/>
    <x v="61"/>
    <x v="17"/>
    <s v="Røgede sild"/>
    <x v="3"/>
    <n v="9.5"/>
    <n v="30"/>
    <n v="0.1"/>
    <n v="256.5"/>
    <s v="Nancy Davolio"/>
  </r>
  <r>
    <n v="10465"/>
    <x v="174"/>
    <x v="61"/>
    <x v="17"/>
    <s v="Valkoinen suklaa"/>
    <x v="5"/>
    <n v="16.25"/>
    <n v="25"/>
    <n v="0"/>
    <n v="406.25"/>
    <s v="Nancy Davolio"/>
  </r>
  <r>
    <n v="10465"/>
    <x v="174"/>
    <x v="61"/>
    <x v="17"/>
    <s v="Boston Crab Meat"/>
    <x v="3"/>
    <n v="18.399999999999999"/>
    <n v="20"/>
    <n v="0"/>
    <n v="368"/>
    <s v="Nancy Davolio"/>
  </r>
  <r>
    <n v="10465"/>
    <x v="174"/>
    <x v="61"/>
    <x v="17"/>
    <s v="Thüringer Rostbratwurst"/>
    <x v="7"/>
    <n v="123.79"/>
    <n v="18"/>
    <n v="0.1"/>
    <n v="2005.4"/>
    <s v="Nancy Davolio"/>
  </r>
  <r>
    <n v="10466"/>
    <x v="175"/>
    <x v="32"/>
    <x v="2"/>
    <s v="Spegesild"/>
    <x v="3"/>
    <n v="12"/>
    <n v="5"/>
    <n v="0"/>
    <n v="60"/>
    <s v="Margaret Peacock"/>
  </r>
  <r>
    <n v="10466"/>
    <x v="175"/>
    <x v="32"/>
    <x v="2"/>
    <s v="Queso Cabrales"/>
    <x v="0"/>
    <n v="21"/>
    <n v="10"/>
    <n v="0"/>
    <n v="210"/>
    <s v="Margaret Peacock"/>
  </r>
  <r>
    <n v="10467"/>
    <x v="175"/>
    <x v="22"/>
    <x v="11"/>
    <s v="NuNuCa Nuß-Nougat-Creme"/>
    <x v="5"/>
    <n v="14"/>
    <n v="12"/>
    <n v="0"/>
    <n v="168"/>
    <s v="Laura Callahan"/>
  </r>
  <r>
    <n v="10467"/>
    <x v="175"/>
    <x v="22"/>
    <x v="11"/>
    <s v="Guaraná Fantástica"/>
    <x v="6"/>
    <n v="4.5"/>
    <n v="28"/>
    <n v="0"/>
    <n v="126"/>
    <s v="Laura Callahan"/>
  </r>
  <r>
    <n v="10468"/>
    <x v="176"/>
    <x v="44"/>
    <x v="1"/>
    <s v="Ipoh Coffee"/>
    <x v="6"/>
    <n v="46"/>
    <n v="15"/>
    <n v="0"/>
    <n v="690"/>
    <s v="Janet Leverling"/>
  </r>
  <r>
    <n v="10468"/>
    <x v="176"/>
    <x v="44"/>
    <x v="1"/>
    <s v="Nord-Ost Matjeshering"/>
    <x v="3"/>
    <n v="25.89"/>
    <n v="8"/>
    <n v="0"/>
    <n v="207.12"/>
    <s v="Janet Leverling"/>
  </r>
  <r>
    <n v="10469"/>
    <x v="177"/>
    <x v="19"/>
    <x v="8"/>
    <s v="Pavlova"/>
    <x v="5"/>
    <n v="17.45"/>
    <n v="35"/>
    <n v="0.15"/>
    <n v="519.14"/>
    <s v="Nancy Davolio"/>
  </r>
  <r>
    <n v="10469"/>
    <x v="177"/>
    <x v="19"/>
    <x v="8"/>
    <s v="Chang"/>
    <x v="6"/>
    <n v="19"/>
    <n v="40"/>
    <n v="0.15"/>
    <n v="646"/>
    <s v="Nancy Davolio"/>
  </r>
  <r>
    <n v="10469"/>
    <x v="177"/>
    <x v="19"/>
    <x v="8"/>
    <s v="Gula Malacca"/>
    <x v="4"/>
    <n v="19.45"/>
    <n v="2"/>
    <n v="0.15"/>
    <n v="33.07"/>
    <s v="Nancy Davolio"/>
  </r>
  <r>
    <n v="10470"/>
    <x v="178"/>
    <x v="48"/>
    <x v="0"/>
    <s v="Tunnbröd"/>
    <x v="1"/>
    <n v="9"/>
    <n v="15"/>
    <n v="0"/>
    <n v="135"/>
    <s v="Margaret Peacock"/>
  </r>
  <r>
    <n v="10470"/>
    <x v="178"/>
    <x v="48"/>
    <x v="0"/>
    <s v="Wimmers gute Semmelknödel"/>
    <x v="1"/>
    <n v="33.25"/>
    <n v="8"/>
    <n v="0"/>
    <n v="266"/>
    <s v="Margaret Peacock"/>
  </r>
  <r>
    <n v="10470"/>
    <x v="178"/>
    <x v="48"/>
    <x v="0"/>
    <s v="Carnarvon Tigers"/>
    <x v="3"/>
    <n v="62.5"/>
    <n v="30"/>
    <n v="0"/>
    <n v="1875"/>
    <s v="Margaret Peacock"/>
  </r>
  <r>
    <n v="10471"/>
    <x v="178"/>
    <x v="31"/>
    <x v="13"/>
    <s v="Uncle Bob's Organic Dried Pears"/>
    <x v="2"/>
    <n v="30"/>
    <n v="30"/>
    <n v="0"/>
    <n v="900"/>
    <s v="Andrew Fuller"/>
  </r>
  <r>
    <n v="10471"/>
    <x v="178"/>
    <x v="31"/>
    <x v="13"/>
    <s v="Gnocchi di nonna Alice"/>
    <x v="1"/>
    <n v="38"/>
    <n v="20"/>
    <n v="0"/>
    <n v="760"/>
    <s v="Andrew Fuller"/>
  </r>
  <r>
    <n v="10472"/>
    <x v="179"/>
    <x v="56"/>
    <x v="13"/>
    <s v="Manjimup Dried Apples"/>
    <x v="2"/>
    <n v="53"/>
    <n v="18"/>
    <n v="0"/>
    <n v="954"/>
    <s v="Laura Callahan"/>
  </r>
  <r>
    <n v="10472"/>
    <x v="179"/>
    <x v="56"/>
    <x v="13"/>
    <s v="Guaraná Fantástica"/>
    <x v="6"/>
    <n v="4.5"/>
    <n v="80"/>
    <n v="0.05"/>
    <n v="342"/>
    <s v="Laura Callahan"/>
  </r>
  <r>
    <n v="10473"/>
    <x v="180"/>
    <x v="42"/>
    <x v="13"/>
    <s v="Fløtemysost"/>
    <x v="0"/>
    <n v="21.5"/>
    <n v="12"/>
    <n v="0"/>
    <n v="258"/>
    <s v="Nancy Davolio"/>
  </r>
  <r>
    <n v="10473"/>
    <x v="180"/>
    <x v="42"/>
    <x v="13"/>
    <s v="Geitost"/>
    <x v="0"/>
    <n v="2.5"/>
    <n v="12"/>
    <n v="0"/>
    <n v="30"/>
    <s v="Nancy Davolio"/>
  </r>
  <r>
    <n v="10474"/>
    <x v="180"/>
    <x v="43"/>
    <x v="7"/>
    <s v="Rhönbräu Klosterbier"/>
    <x v="6"/>
    <n v="7.75"/>
    <n v="10"/>
    <n v="0"/>
    <n v="77.5"/>
    <s v="Steven Buchanan"/>
  </r>
  <r>
    <n v="10474"/>
    <x v="180"/>
    <x v="43"/>
    <x v="7"/>
    <s v="Tofu"/>
    <x v="2"/>
    <n v="23.25"/>
    <n v="12"/>
    <n v="0"/>
    <n v="279"/>
    <s v="Steven Buchanan"/>
  </r>
  <r>
    <n v="10474"/>
    <x v="180"/>
    <x v="43"/>
    <x v="7"/>
    <s v="Rössle Sauerkraut"/>
    <x v="2"/>
    <n v="45.6"/>
    <n v="18"/>
    <n v="0"/>
    <n v="820.8"/>
    <s v="Steven Buchanan"/>
  </r>
  <r>
    <n v="10474"/>
    <x v="180"/>
    <x v="43"/>
    <x v="7"/>
    <s v="Boston Crab Meat"/>
    <x v="3"/>
    <n v="18.399999999999999"/>
    <n v="21"/>
    <n v="0"/>
    <n v="386.4"/>
    <s v="Steven Buchanan"/>
  </r>
  <r>
    <n v="10475"/>
    <x v="181"/>
    <x v="4"/>
    <x v="3"/>
    <s v="Louisiana Hot Spiced Okra"/>
    <x v="4"/>
    <n v="17"/>
    <n v="60"/>
    <n v="0.15"/>
    <n v="867"/>
    <s v="Anne Dodsworth"/>
  </r>
  <r>
    <n v="10475"/>
    <x v="181"/>
    <x v="4"/>
    <x v="3"/>
    <s v="Gorgonzola Telino"/>
    <x v="0"/>
    <n v="12.5"/>
    <n v="35"/>
    <n v="0.15"/>
    <n v="371.88"/>
    <s v="Anne Dodsworth"/>
  </r>
  <r>
    <n v="10475"/>
    <x v="181"/>
    <x v="4"/>
    <x v="3"/>
    <s v="Lakkalikööri"/>
    <x v="6"/>
    <n v="18"/>
    <n v="42"/>
    <n v="0.15"/>
    <n v="642.6"/>
    <s v="Anne Dodsworth"/>
  </r>
  <r>
    <n v="10476"/>
    <x v="182"/>
    <x v="8"/>
    <x v="5"/>
    <s v="Pâté chinois"/>
    <x v="7"/>
    <n v="24"/>
    <n v="2"/>
    <n v="0.05"/>
    <n v="45.6"/>
    <s v="Laura Callahan"/>
  </r>
  <r>
    <n v="10476"/>
    <x v="182"/>
    <x v="8"/>
    <x v="5"/>
    <s v="Outback Lager"/>
    <x v="6"/>
    <n v="15"/>
    <n v="12"/>
    <n v="0"/>
    <n v="180"/>
    <s v="Laura Callahan"/>
  </r>
  <r>
    <n v="10477"/>
    <x v="182"/>
    <x v="50"/>
    <x v="15"/>
    <s v="Chai"/>
    <x v="6"/>
    <n v="18"/>
    <n v="15"/>
    <n v="0"/>
    <n v="270"/>
    <s v="Steven Buchanan"/>
  </r>
  <r>
    <n v="10477"/>
    <x v="182"/>
    <x v="50"/>
    <x v="15"/>
    <s v="Chartreuse verte"/>
    <x v="6"/>
    <n v="18"/>
    <n v="20"/>
    <n v="0.25"/>
    <n v="270"/>
    <s v="Steven Buchanan"/>
  </r>
  <r>
    <n v="10477"/>
    <x v="182"/>
    <x v="50"/>
    <x v="15"/>
    <s v="Sir Rodney's Scones"/>
    <x v="5"/>
    <n v="10"/>
    <n v="21"/>
    <n v="0.25"/>
    <n v="157.5"/>
    <s v="Steven Buchanan"/>
  </r>
  <r>
    <n v="10478"/>
    <x v="183"/>
    <x v="3"/>
    <x v="0"/>
    <s v="Ikura"/>
    <x v="3"/>
    <n v="31"/>
    <n v="20"/>
    <n v="0.05"/>
    <n v="589"/>
    <s v="Andrew Fuller"/>
  </r>
  <r>
    <n v="10479"/>
    <x v="184"/>
    <x v="13"/>
    <x v="8"/>
    <s v="Perth Pasties"/>
    <x v="7"/>
    <n v="32.799999999999997"/>
    <n v="28"/>
    <n v="0"/>
    <n v="918.4"/>
    <s v="Janet Leverling"/>
  </r>
  <r>
    <n v="10479"/>
    <x v="184"/>
    <x v="13"/>
    <x v="8"/>
    <s v="Raclette Courdavault"/>
    <x v="0"/>
    <n v="55"/>
    <n v="60"/>
    <n v="0"/>
    <n v="3300"/>
    <s v="Janet Leverling"/>
  </r>
  <r>
    <n v="10479"/>
    <x v="184"/>
    <x v="13"/>
    <x v="8"/>
    <s v="Côte de Blaye"/>
    <x v="6"/>
    <n v="263.5"/>
    <n v="30"/>
    <n v="0"/>
    <n v="7905"/>
    <s v="Janet Leverling"/>
  </r>
  <r>
    <n v="10479"/>
    <x v="184"/>
    <x v="13"/>
    <x v="8"/>
    <s v="Wimmers gute Semmelknödel"/>
    <x v="1"/>
    <n v="33.25"/>
    <n v="30"/>
    <n v="0"/>
    <n v="997.5"/>
    <s v="Janet Leverling"/>
  </r>
  <r>
    <n v="10480"/>
    <x v="185"/>
    <x v="68"/>
    <x v="0"/>
    <s v="Zaanse koeken"/>
    <x v="5"/>
    <n v="9.5"/>
    <n v="30"/>
    <n v="0"/>
    <n v="285"/>
    <s v="Michael Suyama"/>
  </r>
  <r>
    <n v="10480"/>
    <x v="185"/>
    <x v="68"/>
    <x v="0"/>
    <s v="Raclette Courdavault"/>
    <x v="0"/>
    <n v="55"/>
    <n v="12"/>
    <n v="0"/>
    <n v="660"/>
    <s v="Michael Suyama"/>
  </r>
  <r>
    <n v="10481"/>
    <x v="185"/>
    <x v="29"/>
    <x v="2"/>
    <s v="Maxilaku"/>
    <x v="5"/>
    <n v="20"/>
    <n v="24"/>
    <n v="0"/>
    <n v="480"/>
    <s v="Laura Callahan"/>
  </r>
  <r>
    <n v="10481"/>
    <x v="185"/>
    <x v="29"/>
    <x v="2"/>
    <s v="Camembert Pierrot"/>
    <x v="0"/>
    <n v="34"/>
    <n v="40"/>
    <n v="0"/>
    <n v="1360"/>
    <s v="Laura Callahan"/>
  </r>
  <r>
    <n v="10482"/>
    <x v="186"/>
    <x v="74"/>
    <x v="8"/>
    <s v="Boston Crab Meat"/>
    <x v="3"/>
    <n v="18.399999999999999"/>
    <n v="10"/>
    <n v="0"/>
    <n v="184"/>
    <s v="Nancy Davolio"/>
  </r>
  <r>
    <n v="10483"/>
    <x v="187"/>
    <x v="19"/>
    <x v="8"/>
    <s v="Original Frankfurter grüne Soße"/>
    <x v="4"/>
    <n v="13"/>
    <n v="30"/>
    <n v="0.05"/>
    <n v="370.5"/>
    <s v="Robert King"/>
  </r>
  <r>
    <n v="10483"/>
    <x v="187"/>
    <x v="19"/>
    <x v="8"/>
    <s v="Sasquatch Ale"/>
    <x v="6"/>
    <n v="14"/>
    <n v="35"/>
    <n v="0.05"/>
    <n v="465.5"/>
    <s v="Robert King"/>
  </r>
  <r>
    <n v="10484"/>
    <x v="187"/>
    <x v="31"/>
    <x v="13"/>
    <s v="Manjimup Dried Apples"/>
    <x v="2"/>
    <n v="53"/>
    <n v="3"/>
    <n v="0"/>
    <n v="159"/>
    <s v="Janet Leverling"/>
  </r>
  <r>
    <n v="10484"/>
    <x v="187"/>
    <x v="31"/>
    <x v="13"/>
    <s v="Sir Rodney's Scones"/>
    <x v="5"/>
    <n v="10"/>
    <n v="14"/>
    <n v="0"/>
    <n v="140"/>
    <s v="Janet Leverling"/>
  </r>
  <r>
    <n v="10484"/>
    <x v="187"/>
    <x v="31"/>
    <x v="13"/>
    <s v="Boston Crab Meat"/>
    <x v="3"/>
    <n v="18.399999999999999"/>
    <n v="10"/>
    <n v="0"/>
    <n v="184"/>
    <s v="Janet Leverling"/>
  </r>
  <r>
    <n v="10485"/>
    <x v="188"/>
    <x v="67"/>
    <x v="5"/>
    <s v="Pâté chinois"/>
    <x v="7"/>
    <n v="24"/>
    <n v="30"/>
    <n v="0.1"/>
    <n v="648"/>
    <s v="Margaret Peacock"/>
  </r>
  <r>
    <n v="10485"/>
    <x v="188"/>
    <x v="67"/>
    <x v="5"/>
    <s v="Chang"/>
    <x v="6"/>
    <n v="19"/>
    <n v="20"/>
    <n v="0.1"/>
    <n v="342"/>
    <s v="Margaret Peacock"/>
  </r>
  <r>
    <n v="10485"/>
    <x v="188"/>
    <x v="67"/>
    <x v="5"/>
    <s v="Aniseed Syrup"/>
    <x v="4"/>
    <n v="10"/>
    <n v="20"/>
    <n v="0.1"/>
    <n v="180"/>
    <s v="Margaret Peacock"/>
  </r>
  <r>
    <n v="10485"/>
    <x v="188"/>
    <x v="67"/>
    <x v="5"/>
    <s v="Outback Lager"/>
    <x v="6"/>
    <n v="15"/>
    <n v="60"/>
    <n v="0.1"/>
    <n v="810"/>
    <s v="Margaret Peacock"/>
  </r>
  <r>
    <n v="10486"/>
    <x v="189"/>
    <x v="8"/>
    <x v="5"/>
    <s v="Longlife Tofu"/>
    <x v="2"/>
    <n v="10"/>
    <n v="16"/>
    <n v="0"/>
    <n v="160"/>
    <s v="Nancy Davolio"/>
  </r>
  <r>
    <n v="10486"/>
    <x v="189"/>
    <x v="8"/>
    <x v="5"/>
    <s v="Queso Cabrales"/>
    <x v="0"/>
    <n v="21"/>
    <n v="5"/>
    <n v="0"/>
    <n v="105"/>
    <s v="Nancy Davolio"/>
  </r>
  <r>
    <n v="10486"/>
    <x v="189"/>
    <x v="8"/>
    <x v="5"/>
    <s v="Manjimup Dried Apples"/>
    <x v="2"/>
    <n v="53"/>
    <n v="25"/>
    <n v="0"/>
    <n v="1325"/>
    <s v="Nancy Davolio"/>
  </r>
  <r>
    <n v="10487"/>
    <x v="189"/>
    <x v="62"/>
    <x v="2"/>
    <s v="Gumbär Gummibärchen"/>
    <x v="5"/>
    <n v="31.23"/>
    <n v="30"/>
    <n v="0"/>
    <n v="936.9"/>
    <s v="Andrew Fuller"/>
  </r>
  <r>
    <n v="10487"/>
    <x v="189"/>
    <x v="62"/>
    <x v="2"/>
    <s v="Tourtière"/>
    <x v="7"/>
    <n v="7.45"/>
    <n v="24"/>
    <n v="0.25"/>
    <n v="134.1"/>
    <s v="Andrew Fuller"/>
  </r>
  <r>
    <n v="10487"/>
    <x v="189"/>
    <x v="62"/>
    <x v="2"/>
    <s v="Teatime Chocolate Biscuits"/>
    <x v="5"/>
    <n v="9.1999999999999993"/>
    <n v="5"/>
    <n v="0"/>
    <n v="46"/>
    <s v="Andrew Fuller"/>
  </r>
  <r>
    <n v="10488"/>
    <x v="190"/>
    <x v="17"/>
    <x v="1"/>
    <s v="Raclette Courdavault"/>
    <x v="0"/>
    <n v="55"/>
    <n v="30"/>
    <n v="0"/>
    <n v="1650"/>
    <s v="Laura Callahan"/>
  </r>
  <r>
    <n v="10488"/>
    <x v="190"/>
    <x v="17"/>
    <x v="1"/>
    <s v="Röd Kaviar"/>
    <x v="3"/>
    <n v="15"/>
    <n v="20"/>
    <n v="0.2"/>
    <n v="240"/>
    <s v="Laura Callahan"/>
  </r>
  <r>
    <n v="10489"/>
    <x v="191"/>
    <x v="54"/>
    <x v="6"/>
    <s v="Queso Cabrales"/>
    <x v="0"/>
    <n v="21"/>
    <n v="15"/>
    <n v="0.25"/>
    <n v="236.25"/>
    <s v="Michael Suyama"/>
  </r>
  <r>
    <n v="10489"/>
    <x v="191"/>
    <x v="54"/>
    <x v="6"/>
    <s v="Pavlova"/>
    <x v="5"/>
    <n v="17.45"/>
    <n v="18"/>
    <n v="0"/>
    <n v="314.10000000000002"/>
    <s v="Michael Suyama"/>
  </r>
  <r>
    <n v="10490"/>
    <x v="192"/>
    <x v="8"/>
    <x v="5"/>
    <s v="Raclette Courdavault"/>
    <x v="0"/>
    <n v="55"/>
    <n v="60"/>
    <n v="0"/>
    <n v="3300"/>
    <s v="Robert King"/>
  </r>
  <r>
    <n v="10490"/>
    <x v="192"/>
    <x v="8"/>
    <x v="5"/>
    <s v="Scottish Longbreads"/>
    <x v="5"/>
    <n v="12.5"/>
    <n v="30"/>
    <n v="0"/>
    <n v="375"/>
    <s v="Robert King"/>
  </r>
  <r>
    <n v="10490"/>
    <x v="192"/>
    <x v="8"/>
    <x v="5"/>
    <s v="Rhönbräu Klosterbier"/>
    <x v="6"/>
    <n v="7.75"/>
    <n v="36"/>
    <n v="0"/>
    <n v="279"/>
    <s v="Robert King"/>
  </r>
  <r>
    <n v="10491"/>
    <x v="192"/>
    <x v="47"/>
    <x v="15"/>
    <s v="Gula Malacca"/>
    <x v="4"/>
    <n v="19.45"/>
    <n v="15"/>
    <n v="0.15"/>
    <n v="247.99"/>
    <s v="Laura Callahan"/>
  </r>
  <r>
    <n v="10491"/>
    <x v="192"/>
    <x v="47"/>
    <x v="15"/>
    <s v="Original Frankfurter grüne Soße"/>
    <x v="4"/>
    <n v="13"/>
    <n v="7"/>
    <n v="0.15"/>
    <n v="77.349999999999994"/>
    <s v="Laura Callahan"/>
  </r>
  <r>
    <n v="10492"/>
    <x v="193"/>
    <x v="66"/>
    <x v="16"/>
    <s v="Singaporean Hokkien Fried Mee"/>
    <x v="1"/>
    <n v="14"/>
    <n v="20"/>
    <n v="0.05"/>
    <n v="266"/>
    <s v="Janet Leverling"/>
  </r>
  <r>
    <n v="10492"/>
    <x v="193"/>
    <x v="66"/>
    <x v="16"/>
    <s v="NuNuCa Nuß-Nougat-Creme"/>
    <x v="5"/>
    <n v="14"/>
    <n v="60"/>
    <n v="0.05"/>
    <n v="798"/>
    <s v="Janet Leverling"/>
  </r>
  <r>
    <n v="10493"/>
    <x v="194"/>
    <x v="53"/>
    <x v="0"/>
    <s v="Louisiana Fiery Hot Pepper Sauce"/>
    <x v="4"/>
    <n v="21.05"/>
    <n v="15"/>
    <n v="0.1"/>
    <n v="284.18"/>
    <s v="Margaret Peacock"/>
  </r>
  <r>
    <n v="10493"/>
    <x v="194"/>
    <x v="53"/>
    <x v="0"/>
    <s v="Louisiana Hot Spiced Okra"/>
    <x v="4"/>
    <n v="17"/>
    <n v="10"/>
    <n v="0.1"/>
    <n v="153"/>
    <s v="Margaret Peacock"/>
  </r>
  <r>
    <n v="10493"/>
    <x v="194"/>
    <x v="53"/>
    <x v="0"/>
    <s v="Gudbrandsdalsost"/>
    <x v="0"/>
    <n v="36"/>
    <n v="10"/>
    <n v="0.1"/>
    <n v="324"/>
    <s v="Margaret Peacock"/>
  </r>
  <r>
    <n v="10494"/>
    <x v="194"/>
    <x v="32"/>
    <x v="2"/>
    <s v="Gnocchi di nonna Alice"/>
    <x v="1"/>
    <n v="38"/>
    <n v="30"/>
    <n v="0"/>
    <n v="1140"/>
    <s v="Margaret Peacock"/>
  </r>
  <r>
    <n v="10495"/>
    <x v="195"/>
    <x v="75"/>
    <x v="16"/>
    <s v="Original Frankfurter grüne Soße"/>
    <x v="4"/>
    <n v="13"/>
    <n v="5"/>
    <n v="0"/>
    <n v="65"/>
    <s v="Janet Leverling"/>
  </r>
  <r>
    <n v="10495"/>
    <x v="195"/>
    <x v="75"/>
    <x v="16"/>
    <s v="Jack's New England Clam Chowder"/>
    <x v="3"/>
    <n v="9.65"/>
    <n v="20"/>
    <n v="0"/>
    <n v="193"/>
    <s v="Janet Leverling"/>
  </r>
  <r>
    <n v="10495"/>
    <x v="195"/>
    <x v="75"/>
    <x v="16"/>
    <s v="Tunnbröd"/>
    <x v="1"/>
    <n v="9"/>
    <n v="10"/>
    <n v="0"/>
    <n v="90"/>
    <s v="Janet Leverling"/>
  </r>
  <r>
    <n v="10496"/>
    <x v="196"/>
    <x v="33"/>
    <x v="2"/>
    <s v="Gorgonzola Telino"/>
    <x v="0"/>
    <n v="12.5"/>
    <n v="20"/>
    <n v="0.05"/>
    <n v="237.5"/>
    <s v="Robert King"/>
  </r>
  <r>
    <n v="10497"/>
    <x v="196"/>
    <x v="26"/>
    <x v="1"/>
    <s v="Mozzarella di Giovanni"/>
    <x v="0"/>
    <n v="34.799999999999997"/>
    <n v="25"/>
    <n v="0"/>
    <n v="870"/>
    <s v="Robert King"/>
  </r>
  <r>
    <n v="10497"/>
    <x v="196"/>
    <x v="26"/>
    <x v="1"/>
    <s v="Gnocchi di nonna Alice"/>
    <x v="1"/>
    <n v="38"/>
    <n v="14"/>
    <n v="0"/>
    <n v="532"/>
    <s v="Robert King"/>
  </r>
  <r>
    <n v="10497"/>
    <x v="196"/>
    <x v="26"/>
    <x v="1"/>
    <s v="Original Frankfurter grüne Soße"/>
    <x v="4"/>
    <n v="13"/>
    <n v="25"/>
    <n v="0"/>
    <n v="325"/>
    <s v="Robert King"/>
  </r>
  <r>
    <n v="10498"/>
    <x v="197"/>
    <x v="8"/>
    <x v="5"/>
    <s v="Guaraná Fantástica"/>
    <x v="6"/>
    <n v="4.5"/>
    <n v="14"/>
    <n v="0"/>
    <n v="63"/>
    <s v="Laura Callahan"/>
  </r>
  <r>
    <n v="10498"/>
    <x v="197"/>
    <x v="8"/>
    <x v="5"/>
    <s v="Boston Crab Meat"/>
    <x v="3"/>
    <n v="18.399999999999999"/>
    <n v="5"/>
    <n v="0"/>
    <n v="92"/>
    <s v="Laura Callahan"/>
  </r>
  <r>
    <n v="10498"/>
    <x v="197"/>
    <x v="8"/>
    <x v="5"/>
    <s v="Singaporean Hokkien Fried Mee"/>
    <x v="1"/>
    <n v="14"/>
    <n v="30"/>
    <n v="0"/>
    <n v="420"/>
    <s v="Laura Callahan"/>
  </r>
  <r>
    <n v="10499"/>
    <x v="198"/>
    <x v="28"/>
    <x v="5"/>
    <s v="Maxilaku"/>
    <x v="5"/>
    <n v="20"/>
    <n v="25"/>
    <n v="0"/>
    <n v="500"/>
    <s v="Margaret Peacock"/>
  </r>
  <r>
    <n v="10499"/>
    <x v="198"/>
    <x v="28"/>
    <x v="5"/>
    <s v="Rössle Sauerkraut"/>
    <x v="2"/>
    <n v="45.6"/>
    <n v="20"/>
    <n v="0"/>
    <n v="912"/>
    <s v="Margaret Peacock"/>
  </r>
  <r>
    <n v="10500"/>
    <x v="199"/>
    <x v="53"/>
    <x v="0"/>
    <s v="Genen Shouyu"/>
    <x v="4"/>
    <n v="15.5"/>
    <n v="12"/>
    <n v="0.05"/>
    <n v="176.7"/>
    <s v="Michael Suyama"/>
  </r>
  <r>
    <n v="10500"/>
    <x v="199"/>
    <x v="53"/>
    <x v="0"/>
    <s v="Rössle Sauerkraut"/>
    <x v="2"/>
    <n v="45.6"/>
    <n v="8"/>
    <n v="0.05"/>
    <n v="346.56"/>
    <s v="Michael Suyama"/>
  </r>
  <r>
    <n v="10501"/>
    <x v="199"/>
    <x v="76"/>
    <x v="1"/>
    <s v="Tourtière"/>
    <x v="7"/>
    <n v="7.45"/>
    <n v="20"/>
    <n v="0"/>
    <n v="149"/>
    <s v="Anne Dodsworth"/>
  </r>
  <r>
    <n v="10502"/>
    <x v="200"/>
    <x v="43"/>
    <x v="7"/>
    <s v="Perth Pasties"/>
    <x v="7"/>
    <n v="32.799999999999997"/>
    <n v="6"/>
    <n v="0"/>
    <n v="196.8"/>
    <s v="Andrew Fuller"/>
  </r>
  <r>
    <n v="10502"/>
    <x v="200"/>
    <x v="43"/>
    <x v="7"/>
    <s v="Røgede sild"/>
    <x v="3"/>
    <n v="9.5"/>
    <n v="21"/>
    <n v="0"/>
    <n v="199.5"/>
    <s v="Andrew Fuller"/>
  </r>
  <r>
    <n v="10502"/>
    <x v="200"/>
    <x v="43"/>
    <x v="7"/>
    <s v="Laughing Lumberjack Lager"/>
    <x v="6"/>
    <n v="14"/>
    <n v="30"/>
    <n v="0"/>
    <n v="420"/>
    <s v="Andrew Fuller"/>
  </r>
  <r>
    <n v="10503"/>
    <x v="201"/>
    <x v="34"/>
    <x v="14"/>
    <s v="Louisiana Fiery Hot Pepper Sauce"/>
    <x v="4"/>
    <n v="21.05"/>
    <n v="20"/>
    <n v="0"/>
    <n v="421"/>
    <s v="Michael Suyama"/>
  </r>
  <r>
    <n v="10503"/>
    <x v="201"/>
    <x v="34"/>
    <x v="14"/>
    <s v="Tofu"/>
    <x v="2"/>
    <n v="23.25"/>
    <n v="70"/>
    <n v="0"/>
    <n v="1627.5"/>
    <s v="Michael Suyama"/>
  </r>
  <r>
    <n v="10504"/>
    <x v="201"/>
    <x v="19"/>
    <x v="8"/>
    <s v="Perth Pasties"/>
    <x v="7"/>
    <n v="32.799999999999997"/>
    <n v="10"/>
    <n v="0"/>
    <n v="328"/>
    <s v="Margaret Peacock"/>
  </r>
  <r>
    <n v="10504"/>
    <x v="201"/>
    <x v="19"/>
    <x v="8"/>
    <s v="Sirop d'érable"/>
    <x v="4"/>
    <n v="28.5"/>
    <n v="25"/>
    <n v="0"/>
    <n v="712.5"/>
    <s v="Margaret Peacock"/>
  </r>
  <r>
    <n v="10504"/>
    <x v="201"/>
    <x v="19"/>
    <x v="8"/>
    <s v="Sir Rodney's Scones"/>
    <x v="5"/>
    <n v="10"/>
    <n v="12"/>
    <n v="0"/>
    <n v="120"/>
    <s v="Margaret Peacock"/>
  </r>
  <r>
    <n v="10504"/>
    <x v="201"/>
    <x v="19"/>
    <x v="8"/>
    <s v="Chang"/>
    <x v="6"/>
    <n v="19"/>
    <n v="12"/>
    <n v="0"/>
    <n v="228"/>
    <s v="Margaret Peacock"/>
  </r>
  <r>
    <n v="10505"/>
    <x v="202"/>
    <x v="49"/>
    <x v="16"/>
    <s v="Tarte au sucre"/>
    <x v="5"/>
    <n v="49.3"/>
    <n v="3"/>
    <n v="0"/>
    <n v="147.9"/>
    <s v="Janet Leverling"/>
  </r>
  <r>
    <n v="10506"/>
    <x v="203"/>
    <x v="44"/>
    <x v="1"/>
    <s v="NuNuCa Nuß-Nougat-Creme"/>
    <x v="5"/>
    <n v="14"/>
    <n v="18"/>
    <n v="0.1"/>
    <n v="226.8"/>
    <s v="Anne Dodsworth"/>
  </r>
  <r>
    <n v="10506"/>
    <x v="203"/>
    <x v="44"/>
    <x v="1"/>
    <s v="Outback Lager"/>
    <x v="6"/>
    <n v="15"/>
    <n v="14"/>
    <n v="0.1"/>
    <n v="189"/>
    <s v="Anne Dodsworth"/>
  </r>
  <r>
    <n v="10507"/>
    <x v="203"/>
    <x v="59"/>
    <x v="7"/>
    <s v="Ipoh Coffee"/>
    <x v="6"/>
    <n v="46"/>
    <n v="15"/>
    <n v="0.15"/>
    <n v="586.5"/>
    <s v="Robert King"/>
  </r>
  <r>
    <n v="10507"/>
    <x v="203"/>
    <x v="59"/>
    <x v="7"/>
    <s v="Chocolade"/>
    <x v="5"/>
    <n v="12.75"/>
    <n v="15"/>
    <n v="0.15"/>
    <n v="162.56"/>
    <s v="Robert King"/>
  </r>
  <r>
    <n v="10508"/>
    <x v="204"/>
    <x v="11"/>
    <x v="1"/>
    <s v="Konbu"/>
    <x v="3"/>
    <n v="6"/>
    <n v="10"/>
    <n v="0"/>
    <n v="60"/>
    <s v="Nancy Davolio"/>
  </r>
  <r>
    <n v="10508"/>
    <x v="204"/>
    <x v="11"/>
    <x v="1"/>
    <s v="Chartreuse verte"/>
    <x v="6"/>
    <n v="18"/>
    <n v="10"/>
    <n v="0"/>
    <n v="180"/>
    <s v="Nancy Davolio"/>
  </r>
  <r>
    <n v="10509"/>
    <x v="205"/>
    <x v="76"/>
    <x v="1"/>
    <s v="Rössle Sauerkraut"/>
    <x v="2"/>
    <n v="45.6"/>
    <n v="3"/>
    <n v="0"/>
    <n v="136.80000000000001"/>
    <s v="Margaret Peacock"/>
  </r>
  <r>
    <n v="10510"/>
    <x v="206"/>
    <x v="45"/>
    <x v="8"/>
    <s v="Rhönbräu Klosterbier"/>
    <x v="6"/>
    <n v="7.75"/>
    <n v="36"/>
    <n v="0.1"/>
    <n v="251.1"/>
    <s v="Michael Suyama"/>
  </r>
  <r>
    <n v="10510"/>
    <x v="206"/>
    <x v="45"/>
    <x v="8"/>
    <s v="Thüringer Rostbratwurst"/>
    <x v="7"/>
    <n v="123.79"/>
    <n v="36"/>
    <n v="0"/>
    <n v="4456.4399999999996"/>
    <s v="Michael Suyama"/>
  </r>
  <r>
    <n v="10511"/>
    <x v="206"/>
    <x v="48"/>
    <x v="0"/>
    <s v="Uncle Bob's Organic Dried Pears"/>
    <x v="2"/>
    <n v="30"/>
    <n v="50"/>
    <n v="0.15"/>
    <n v="1275"/>
    <s v="Margaret Peacock"/>
  </r>
  <r>
    <n v="10511"/>
    <x v="206"/>
    <x v="48"/>
    <x v="0"/>
    <s v="Chef Anton's Cajun Seasoning"/>
    <x v="4"/>
    <n v="22"/>
    <n v="50"/>
    <n v="0.15"/>
    <n v="935"/>
    <s v="Margaret Peacock"/>
  </r>
  <r>
    <n v="10511"/>
    <x v="206"/>
    <x v="48"/>
    <x v="0"/>
    <s v="Northwoods Cranberry Sauce"/>
    <x v="4"/>
    <n v="40"/>
    <n v="10"/>
    <n v="0.15"/>
    <n v="340"/>
    <s v="Margaret Peacock"/>
  </r>
  <r>
    <n v="10512"/>
    <x v="207"/>
    <x v="52"/>
    <x v="2"/>
    <s v="Guaraná Fantástica"/>
    <x v="6"/>
    <n v="4.5"/>
    <n v="10"/>
    <n v="0.15"/>
    <n v="38.25"/>
    <s v="Robert King"/>
  </r>
  <r>
    <n v="10512"/>
    <x v="207"/>
    <x v="52"/>
    <x v="2"/>
    <s v="Camembert Pierrot"/>
    <x v="0"/>
    <n v="34"/>
    <n v="12"/>
    <n v="0.15"/>
    <n v="346.8"/>
    <s v="Robert King"/>
  </r>
  <r>
    <n v="10512"/>
    <x v="207"/>
    <x v="52"/>
    <x v="2"/>
    <s v="Spegesild"/>
    <x v="3"/>
    <n v="12"/>
    <n v="9"/>
    <n v="0.15"/>
    <n v="91.8"/>
    <s v="Robert King"/>
  </r>
  <r>
    <n v="10512"/>
    <x v="207"/>
    <x v="52"/>
    <x v="2"/>
    <s v="Zaanse koeken"/>
    <x v="5"/>
    <n v="9.5"/>
    <n v="6"/>
    <n v="0.15"/>
    <n v="48.45"/>
    <s v="Robert King"/>
  </r>
  <r>
    <n v="10513"/>
    <x v="208"/>
    <x v="35"/>
    <x v="1"/>
    <s v="Mascarpone Fabioli"/>
    <x v="0"/>
    <n v="32"/>
    <n v="50"/>
    <n v="0.2"/>
    <n v="1280"/>
    <s v="Robert King"/>
  </r>
  <r>
    <n v="10513"/>
    <x v="208"/>
    <x v="35"/>
    <x v="1"/>
    <s v="Sirop d'érable"/>
    <x v="4"/>
    <n v="28.5"/>
    <n v="15"/>
    <n v="0.2"/>
    <n v="342"/>
    <s v="Robert King"/>
  </r>
  <r>
    <n v="10513"/>
    <x v="208"/>
    <x v="35"/>
    <x v="1"/>
    <s v="Sir Rodney's Scones"/>
    <x v="5"/>
    <n v="10"/>
    <n v="40"/>
    <n v="0.2"/>
    <n v="320"/>
    <s v="Robert King"/>
  </r>
  <r>
    <n v="10514"/>
    <x v="208"/>
    <x v="9"/>
    <x v="6"/>
    <s v="Sir Rodney's Marmalade"/>
    <x v="5"/>
    <n v="81"/>
    <n v="39"/>
    <n v="0"/>
    <n v="3159"/>
    <s v="Janet Leverling"/>
  </r>
  <r>
    <n v="10514"/>
    <x v="208"/>
    <x v="9"/>
    <x v="6"/>
    <s v="Rhönbräu Klosterbier"/>
    <x v="6"/>
    <n v="7.75"/>
    <n v="50"/>
    <n v="0"/>
    <n v="387.5"/>
    <s v="Janet Leverling"/>
  </r>
  <r>
    <n v="10514"/>
    <x v="208"/>
    <x v="9"/>
    <x v="6"/>
    <s v="Rössle Sauerkraut"/>
    <x v="2"/>
    <n v="45.6"/>
    <n v="35"/>
    <n v="0"/>
    <n v="1596"/>
    <s v="Janet Leverling"/>
  </r>
  <r>
    <n v="10514"/>
    <x v="208"/>
    <x v="9"/>
    <x v="6"/>
    <s v="Gnocchi di nonna Alice"/>
    <x v="1"/>
    <n v="38"/>
    <n v="70"/>
    <n v="0"/>
    <n v="2660"/>
    <s v="Janet Leverling"/>
  </r>
  <r>
    <n v="10514"/>
    <x v="208"/>
    <x v="9"/>
    <x v="6"/>
    <s v="Louisiana Fiery Hot Pepper Sauce"/>
    <x v="4"/>
    <n v="21.05"/>
    <n v="39"/>
    <n v="0"/>
    <n v="820.95"/>
    <s v="Janet Leverling"/>
  </r>
  <r>
    <n v="10515"/>
    <x v="209"/>
    <x v="21"/>
    <x v="1"/>
    <s v="Schoggi Schokolade"/>
    <x v="5"/>
    <n v="43.9"/>
    <n v="120"/>
    <n v="0"/>
    <n v="5268"/>
    <s v="Andrew Fuller"/>
  </r>
  <r>
    <n v="10515"/>
    <x v="209"/>
    <x v="21"/>
    <x v="1"/>
    <s v="Camembert Pierrot"/>
    <x v="0"/>
    <n v="34"/>
    <n v="84"/>
    <n v="0.15"/>
    <n v="2427.6"/>
    <s v="Andrew Fuller"/>
  </r>
  <r>
    <n v="10515"/>
    <x v="209"/>
    <x v="21"/>
    <x v="1"/>
    <s v="Pavlova"/>
    <x v="5"/>
    <n v="17.45"/>
    <n v="50"/>
    <n v="0"/>
    <n v="872.5"/>
    <s v="Andrew Fuller"/>
  </r>
  <r>
    <n v="10515"/>
    <x v="209"/>
    <x v="21"/>
    <x v="1"/>
    <s v="Mishi Kobe Niku"/>
    <x v="7"/>
    <n v="97"/>
    <n v="16"/>
    <n v="0.15"/>
    <n v="1319.2"/>
    <s v="Andrew Fuller"/>
  </r>
  <r>
    <n v="10515"/>
    <x v="209"/>
    <x v="21"/>
    <x v="1"/>
    <s v="Geitost"/>
    <x v="0"/>
    <n v="2.5"/>
    <n v="16"/>
    <n v="0.15"/>
    <n v="34"/>
    <s v="Andrew Fuller"/>
  </r>
  <r>
    <n v="10516"/>
    <x v="210"/>
    <x v="34"/>
    <x v="14"/>
    <s v="Singaporean Hokkien Fried Mee"/>
    <x v="1"/>
    <n v="14"/>
    <n v="20"/>
    <n v="0"/>
    <n v="280"/>
    <s v="Andrew Fuller"/>
  </r>
  <r>
    <n v="10516"/>
    <x v="210"/>
    <x v="34"/>
    <x v="14"/>
    <s v="Jack's New England Clam Chowder"/>
    <x v="3"/>
    <n v="9.65"/>
    <n v="80"/>
    <n v="0.1"/>
    <n v="694.8"/>
    <s v="Andrew Fuller"/>
  </r>
  <r>
    <n v="10516"/>
    <x v="210"/>
    <x v="34"/>
    <x v="14"/>
    <s v="Carnarvon Tigers"/>
    <x v="3"/>
    <n v="62.5"/>
    <n v="25"/>
    <n v="0.1"/>
    <n v="1406.25"/>
    <s v="Andrew Fuller"/>
  </r>
  <r>
    <n v="10517"/>
    <x v="210"/>
    <x v="77"/>
    <x v="13"/>
    <s v="Filo Mix"/>
    <x v="1"/>
    <n v="7"/>
    <n v="6"/>
    <n v="0"/>
    <n v="42"/>
    <s v="Janet Leverling"/>
  </r>
  <r>
    <n v="10517"/>
    <x v="210"/>
    <x v="77"/>
    <x v="13"/>
    <s v="Outback Lager"/>
    <x v="6"/>
    <n v="15"/>
    <n v="6"/>
    <n v="0"/>
    <n v="90"/>
    <s v="Janet Leverling"/>
  </r>
  <r>
    <n v="10517"/>
    <x v="210"/>
    <x v="77"/>
    <x v="13"/>
    <s v="Raclette Courdavault"/>
    <x v="0"/>
    <n v="55"/>
    <n v="4"/>
    <n v="0"/>
    <n v="220"/>
    <s v="Janet Leverling"/>
  </r>
  <r>
    <n v="10518"/>
    <x v="211"/>
    <x v="23"/>
    <x v="7"/>
    <s v="Gula Malacca"/>
    <x v="4"/>
    <n v="19.45"/>
    <n v="9"/>
    <n v="0"/>
    <n v="175.05"/>
    <s v="Margaret Peacock"/>
  </r>
  <r>
    <n v="10518"/>
    <x v="211"/>
    <x v="23"/>
    <x v="7"/>
    <s v="Guaraná Fantástica"/>
    <x v="6"/>
    <n v="4.5"/>
    <n v="5"/>
    <n v="0"/>
    <n v="22.5"/>
    <s v="Margaret Peacock"/>
  </r>
  <r>
    <n v="10518"/>
    <x v="211"/>
    <x v="23"/>
    <x v="7"/>
    <s v="Côte de Blaye"/>
    <x v="6"/>
    <n v="263.5"/>
    <n v="15"/>
    <n v="0"/>
    <n v="3952.5"/>
    <s v="Margaret Peacock"/>
  </r>
  <r>
    <n v="10519"/>
    <x v="212"/>
    <x v="5"/>
    <x v="4"/>
    <s v="Ikura"/>
    <x v="3"/>
    <n v="31"/>
    <n v="16"/>
    <n v="0.05"/>
    <n v="471.2"/>
    <s v="Michael Suyama"/>
  </r>
  <r>
    <n v="10519"/>
    <x v="212"/>
    <x v="5"/>
    <x v="4"/>
    <s v="Gnocchi di nonna Alice"/>
    <x v="1"/>
    <n v="38"/>
    <n v="40"/>
    <n v="0"/>
    <n v="1520"/>
    <s v="Michael Suyama"/>
  </r>
  <r>
    <n v="10519"/>
    <x v="212"/>
    <x v="5"/>
    <x v="4"/>
    <s v="Camembert Pierrot"/>
    <x v="0"/>
    <n v="34"/>
    <n v="10"/>
    <n v="0.05"/>
    <n v="323"/>
    <s v="Michael Suyama"/>
  </r>
  <r>
    <n v="10520"/>
    <x v="213"/>
    <x v="65"/>
    <x v="19"/>
    <s v="Guaraná Fantástica"/>
    <x v="6"/>
    <n v="4.5"/>
    <n v="8"/>
    <n v="0"/>
    <n v="36"/>
    <s v="Robert King"/>
  </r>
  <r>
    <n v="10520"/>
    <x v="213"/>
    <x v="65"/>
    <x v="19"/>
    <s v="Perth Pasties"/>
    <x v="7"/>
    <n v="32.799999999999997"/>
    <n v="5"/>
    <n v="0"/>
    <n v="164"/>
    <s v="Robert King"/>
  </r>
  <r>
    <n v="10521"/>
    <x v="213"/>
    <x v="78"/>
    <x v="20"/>
    <s v="Steeleye Stout"/>
    <x v="6"/>
    <n v="18"/>
    <n v="3"/>
    <n v="0"/>
    <n v="54"/>
    <s v="Laura Callahan"/>
  </r>
  <r>
    <n v="10521"/>
    <x v="213"/>
    <x v="78"/>
    <x v="20"/>
    <s v="Scottish Longbreads"/>
    <x v="5"/>
    <n v="12.5"/>
    <n v="6"/>
    <n v="0"/>
    <n v="75"/>
    <s v="Laura Callahan"/>
  </r>
  <r>
    <n v="10521"/>
    <x v="213"/>
    <x v="78"/>
    <x v="20"/>
    <s v="Jack's New England Clam Chowder"/>
    <x v="3"/>
    <n v="9.65"/>
    <n v="10"/>
    <n v="0"/>
    <n v="96.5"/>
    <s v="Laura Callahan"/>
  </r>
  <r>
    <n v="10522"/>
    <x v="214"/>
    <x v="26"/>
    <x v="1"/>
    <s v="Chai"/>
    <x v="6"/>
    <n v="18"/>
    <n v="40"/>
    <n v="0.2"/>
    <n v="576"/>
    <s v="Margaret Peacock"/>
  </r>
  <r>
    <n v="10522"/>
    <x v="214"/>
    <x v="26"/>
    <x v="1"/>
    <s v="Nord-Ost Matjeshering"/>
    <x v="3"/>
    <n v="25.89"/>
    <n v="20"/>
    <n v="0.2"/>
    <n v="414.24"/>
    <s v="Margaret Peacock"/>
  </r>
  <r>
    <n v="10522"/>
    <x v="214"/>
    <x v="26"/>
    <x v="1"/>
    <s v="Northwoods Cranberry Sauce"/>
    <x v="4"/>
    <n v="40"/>
    <n v="24"/>
    <n v="0"/>
    <n v="960"/>
    <s v="Margaret Peacock"/>
  </r>
  <r>
    <n v="10522"/>
    <x v="214"/>
    <x v="26"/>
    <x v="1"/>
    <s v="Boston Crab Meat"/>
    <x v="3"/>
    <n v="18.399999999999999"/>
    <n v="25"/>
    <n v="0.2"/>
    <n v="368"/>
    <s v="Margaret Peacock"/>
  </r>
  <r>
    <n v="10523"/>
    <x v="215"/>
    <x v="56"/>
    <x v="13"/>
    <s v="Gravad lax"/>
    <x v="3"/>
    <n v="26"/>
    <n v="18"/>
    <n v="0.1"/>
    <n v="421.2"/>
    <s v="Robert King"/>
  </r>
  <r>
    <n v="10523"/>
    <x v="215"/>
    <x v="56"/>
    <x v="13"/>
    <s v="Jack's New England Clam Chowder"/>
    <x v="3"/>
    <n v="9.65"/>
    <n v="6"/>
    <n v="0.1"/>
    <n v="52.11"/>
    <s v="Robert King"/>
  </r>
  <r>
    <n v="10523"/>
    <x v="215"/>
    <x v="56"/>
    <x v="13"/>
    <s v="Alice Mutton"/>
    <x v="7"/>
    <n v="39"/>
    <n v="25"/>
    <n v="0.1"/>
    <n v="877.5"/>
    <s v="Robert King"/>
  </r>
  <r>
    <n v="10523"/>
    <x v="215"/>
    <x v="56"/>
    <x v="13"/>
    <s v="Sir Rodney's Marmalade"/>
    <x v="5"/>
    <n v="81"/>
    <n v="15"/>
    <n v="0.1"/>
    <n v="1093.5"/>
    <s v="Robert King"/>
  </r>
  <r>
    <n v="10524"/>
    <x v="215"/>
    <x v="25"/>
    <x v="9"/>
    <s v="Tourtière"/>
    <x v="7"/>
    <n v="7.45"/>
    <n v="15"/>
    <n v="0"/>
    <n v="111.75"/>
    <s v="Nancy Davolio"/>
  </r>
  <r>
    <n v="10524"/>
    <x v="215"/>
    <x v="25"/>
    <x v="9"/>
    <s v="Ipoh Coffee"/>
    <x v="6"/>
    <n v="46"/>
    <n v="60"/>
    <n v="0"/>
    <n v="2760"/>
    <s v="Nancy Davolio"/>
  </r>
  <r>
    <n v="10524"/>
    <x v="215"/>
    <x v="25"/>
    <x v="9"/>
    <s v="Nord-Ost Matjeshering"/>
    <x v="3"/>
    <n v="25.89"/>
    <n v="10"/>
    <n v="0"/>
    <n v="258.89999999999998"/>
    <s v="Nancy Davolio"/>
  </r>
  <r>
    <n v="10524"/>
    <x v="215"/>
    <x v="25"/>
    <x v="9"/>
    <s v="Ikura"/>
    <x v="3"/>
    <n v="31"/>
    <n v="2"/>
    <n v="0"/>
    <n v="62"/>
    <s v="Nancy Davolio"/>
  </r>
  <r>
    <n v="10525"/>
    <x v="216"/>
    <x v="48"/>
    <x v="0"/>
    <s v="Inlagd Sill"/>
    <x v="3"/>
    <n v="19"/>
    <n v="30"/>
    <n v="0"/>
    <n v="570"/>
    <s v="Nancy Davolio"/>
  </r>
  <r>
    <n v="10525"/>
    <x v="216"/>
    <x v="48"/>
    <x v="0"/>
    <s v="Boston Crab Meat"/>
    <x v="3"/>
    <n v="18.399999999999999"/>
    <n v="15"/>
    <n v="0.1"/>
    <n v="248.4"/>
    <s v="Nancy Davolio"/>
  </r>
  <r>
    <n v="10526"/>
    <x v="217"/>
    <x v="16"/>
    <x v="10"/>
    <s v="Konbu"/>
    <x v="3"/>
    <n v="6"/>
    <n v="10"/>
    <n v="0"/>
    <n v="60"/>
    <s v="Margaret Peacock"/>
  </r>
  <r>
    <n v="10526"/>
    <x v="217"/>
    <x v="16"/>
    <x v="10"/>
    <s v="Chai"/>
    <x v="6"/>
    <n v="18"/>
    <n v="8"/>
    <n v="0.15"/>
    <n v="122.4"/>
    <s v="Margaret Peacock"/>
  </r>
  <r>
    <n v="10526"/>
    <x v="217"/>
    <x v="16"/>
    <x v="10"/>
    <s v="Gnocchi di nonna Alice"/>
    <x v="1"/>
    <n v="38"/>
    <n v="30"/>
    <n v="0.15"/>
    <n v="969"/>
    <s v="Margaret Peacock"/>
  </r>
  <r>
    <n v="10527"/>
    <x v="217"/>
    <x v="21"/>
    <x v="1"/>
    <s v="Chef Anton's Cajun Seasoning"/>
    <x v="4"/>
    <n v="22"/>
    <n v="50"/>
    <n v="0.1"/>
    <n v="990"/>
    <s v="Robert King"/>
  </r>
  <r>
    <n v="10527"/>
    <x v="217"/>
    <x v="21"/>
    <x v="1"/>
    <s v="Inlagd Sill"/>
    <x v="3"/>
    <n v="19"/>
    <n v="30"/>
    <n v="0.1"/>
    <n v="513"/>
    <s v="Robert King"/>
  </r>
  <r>
    <n v="10528"/>
    <x v="218"/>
    <x v="79"/>
    <x v="8"/>
    <s v="Queso Cabrales"/>
    <x v="0"/>
    <n v="21"/>
    <n v="3"/>
    <n v="0"/>
    <n v="63"/>
    <s v="Michael Suyama"/>
  </r>
  <r>
    <n v="10528"/>
    <x v="218"/>
    <x v="79"/>
    <x v="8"/>
    <s v="Mozzarella di Giovanni"/>
    <x v="0"/>
    <n v="34.799999999999997"/>
    <n v="9"/>
    <n v="0"/>
    <n v="313.2"/>
    <s v="Michael Suyama"/>
  </r>
  <r>
    <n v="10528"/>
    <x v="218"/>
    <x v="79"/>
    <x v="8"/>
    <s v="Geitost"/>
    <x v="0"/>
    <n v="2.5"/>
    <n v="8"/>
    <n v="0.2"/>
    <n v="16"/>
    <s v="Michael Suyama"/>
  </r>
  <r>
    <n v="10529"/>
    <x v="219"/>
    <x v="80"/>
    <x v="3"/>
    <s v="Scottish Longbreads"/>
    <x v="5"/>
    <n v="12.5"/>
    <n v="20"/>
    <n v="0"/>
    <n v="250"/>
    <s v="Steven Buchanan"/>
  </r>
  <r>
    <n v="10529"/>
    <x v="219"/>
    <x v="80"/>
    <x v="3"/>
    <s v="Gudbrandsdalsost"/>
    <x v="0"/>
    <n v="36"/>
    <n v="10"/>
    <n v="0"/>
    <n v="360"/>
    <s v="Steven Buchanan"/>
  </r>
  <r>
    <n v="10529"/>
    <x v="219"/>
    <x v="80"/>
    <x v="3"/>
    <s v="Pâté chinois"/>
    <x v="7"/>
    <n v="24"/>
    <n v="14"/>
    <n v="0"/>
    <n v="336"/>
    <s v="Steven Buchanan"/>
  </r>
  <r>
    <n v="10530"/>
    <x v="220"/>
    <x v="54"/>
    <x v="6"/>
    <s v="Ipoh Coffee"/>
    <x v="6"/>
    <n v="46"/>
    <n v="25"/>
    <n v="0"/>
    <n v="1150"/>
    <s v="Janet Leverling"/>
  </r>
  <r>
    <n v="10530"/>
    <x v="220"/>
    <x v="54"/>
    <x v="6"/>
    <s v="Alice Mutton"/>
    <x v="7"/>
    <n v="39"/>
    <n v="40"/>
    <n v="0"/>
    <n v="1560"/>
    <s v="Janet Leverling"/>
  </r>
  <r>
    <n v="10530"/>
    <x v="220"/>
    <x v="54"/>
    <x v="6"/>
    <s v="Sirop d'érable"/>
    <x v="4"/>
    <n v="28.5"/>
    <n v="20"/>
    <n v="0"/>
    <n v="570"/>
    <s v="Janet Leverling"/>
  </r>
  <r>
    <n v="10530"/>
    <x v="220"/>
    <x v="54"/>
    <x v="6"/>
    <s v="Lakkalikööri"/>
    <x v="6"/>
    <n v="18"/>
    <n v="50"/>
    <n v="0"/>
    <n v="900"/>
    <s v="Janet Leverling"/>
  </r>
  <r>
    <n v="10531"/>
    <x v="220"/>
    <x v="69"/>
    <x v="20"/>
    <s v="Raclette Courdavault"/>
    <x v="0"/>
    <n v="55"/>
    <n v="2"/>
    <n v="0"/>
    <n v="110"/>
    <s v="Robert King"/>
  </r>
  <r>
    <n v="10532"/>
    <x v="221"/>
    <x v="58"/>
    <x v="13"/>
    <s v="Louisiana Hot Spiced Okra"/>
    <x v="4"/>
    <n v="17"/>
    <n v="24"/>
    <n v="0"/>
    <n v="408"/>
    <s v="Robert King"/>
  </r>
  <r>
    <n v="10532"/>
    <x v="221"/>
    <x v="58"/>
    <x v="13"/>
    <s v="Nord-Ost Matjeshering"/>
    <x v="3"/>
    <n v="25.89"/>
    <n v="15"/>
    <n v="0"/>
    <n v="388.35"/>
    <s v="Robert King"/>
  </r>
  <r>
    <n v="10533"/>
    <x v="222"/>
    <x v="14"/>
    <x v="9"/>
    <s v="Röd Kaviar"/>
    <x v="3"/>
    <n v="15"/>
    <n v="24"/>
    <n v="0.05"/>
    <n v="342"/>
    <s v="Laura Callahan"/>
  </r>
  <r>
    <n v="10533"/>
    <x v="222"/>
    <x v="14"/>
    <x v="9"/>
    <s v="Chef Anton's Cajun Seasoning"/>
    <x v="4"/>
    <n v="22"/>
    <n v="50"/>
    <n v="0.05"/>
    <n v="1045"/>
    <s v="Laura Callahan"/>
  </r>
  <r>
    <n v="10533"/>
    <x v="222"/>
    <x v="14"/>
    <x v="9"/>
    <s v="Mozzarella di Giovanni"/>
    <x v="0"/>
    <n v="34.799999999999997"/>
    <n v="24"/>
    <n v="0"/>
    <n v="835.2"/>
    <s v="Laura Callahan"/>
  </r>
  <r>
    <n v="10534"/>
    <x v="222"/>
    <x v="26"/>
    <x v="1"/>
    <s v="Nord-Ost Matjeshering"/>
    <x v="3"/>
    <n v="25.89"/>
    <n v="10"/>
    <n v="0"/>
    <n v="258.89999999999998"/>
    <s v="Laura Callahan"/>
  </r>
  <r>
    <n v="10534"/>
    <x v="222"/>
    <x v="26"/>
    <x v="1"/>
    <s v="Tourtière"/>
    <x v="7"/>
    <n v="7.45"/>
    <n v="10"/>
    <n v="0.2"/>
    <n v="59.6"/>
    <s v="Laura Callahan"/>
  </r>
  <r>
    <n v="10534"/>
    <x v="222"/>
    <x v="26"/>
    <x v="1"/>
    <s v="Boston Crab Meat"/>
    <x v="3"/>
    <n v="18.399999999999999"/>
    <n v="10"/>
    <n v="0.2"/>
    <n v="147.19999999999999"/>
    <s v="Laura Callahan"/>
  </r>
  <r>
    <n v="10535"/>
    <x v="223"/>
    <x v="59"/>
    <x v="7"/>
    <s v="Ravioli Angelo"/>
    <x v="1"/>
    <n v="19.5"/>
    <n v="5"/>
    <n v="0.1"/>
    <n v="87.75"/>
    <s v="Margaret Peacock"/>
  </r>
  <r>
    <n v="10535"/>
    <x v="223"/>
    <x v="59"/>
    <x v="7"/>
    <s v="Raclette Courdavault"/>
    <x v="0"/>
    <n v="55"/>
    <n v="15"/>
    <n v="0.1"/>
    <n v="742.5"/>
    <s v="Margaret Peacock"/>
  </r>
  <r>
    <n v="10535"/>
    <x v="223"/>
    <x v="59"/>
    <x v="7"/>
    <s v="Queso Cabrales"/>
    <x v="0"/>
    <n v="21"/>
    <n v="50"/>
    <n v="0.1"/>
    <n v="945"/>
    <s v="Margaret Peacock"/>
  </r>
  <r>
    <n v="10535"/>
    <x v="223"/>
    <x v="59"/>
    <x v="7"/>
    <s v="Boston Crab Meat"/>
    <x v="3"/>
    <n v="18.399999999999999"/>
    <n v="10"/>
    <n v="0.1"/>
    <n v="165.6"/>
    <s v="Margaret Peacock"/>
  </r>
  <r>
    <n v="10536"/>
    <x v="224"/>
    <x v="26"/>
    <x v="1"/>
    <s v="Geitost"/>
    <x v="0"/>
    <n v="2.5"/>
    <n v="30"/>
    <n v="0"/>
    <n v="75"/>
    <s v="Janet Leverling"/>
  </r>
  <r>
    <n v="10536"/>
    <x v="224"/>
    <x v="26"/>
    <x v="1"/>
    <s v="Gorgonzola Telino"/>
    <x v="0"/>
    <n v="12.5"/>
    <n v="20"/>
    <n v="0"/>
    <n v="250"/>
    <s v="Janet Leverling"/>
  </r>
  <r>
    <n v="10536"/>
    <x v="224"/>
    <x v="26"/>
    <x v="1"/>
    <s v="Queso Manchego La Pastora"/>
    <x v="0"/>
    <n v="38"/>
    <n v="15"/>
    <n v="0.25"/>
    <n v="427.5"/>
    <s v="Janet Leverling"/>
  </r>
  <r>
    <n v="10536"/>
    <x v="224"/>
    <x v="26"/>
    <x v="1"/>
    <s v="Camembert Pierrot"/>
    <x v="0"/>
    <n v="34"/>
    <n v="35"/>
    <n v="0.25"/>
    <n v="892.5"/>
    <s v="Janet Leverling"/>
  </r>
  <r>
    <n v="10537"/>
    <x v="224"/>
    <x v="6"/>
    <x v="4"/>
    <s v="Escargots de Bourgogne"/>
    <x v="3"/>
    <n v="13.25"/>
    <n v="20"/>
    <n v="0"/>
    <n v="265"/>
    <s v="Nancy Davolio"/>
  </r>
  <r>
    <n v="10537"/>
    <x v="224"/>
    <x v="6"/>
    <x v="4"/>
    <s v="Röd Kaviar"/>
    <x v="3"/>
    <n v="15"/>
    <n v="9"/>
    <n v="0"/>
    <n v="135"/>
    <s v="Nancy Davolio"/>
  </r>
  <r>
    <n v="10537"/>
    <x v="224"/>
    <x v="6"/>
    <x v="4"/>
    <s v="Gorgonzola Telino"/>
    <x v="0"/>
    <n v="12.5"/>
    <n v="30"/>
    <n v="0"/>
    <n v="375"/>
    <s v="Nancy Davolio"/>
  </r>
  <r>
    <n v="10537"/>
    <x v="224"/>
    <x v="6"/>
    <x v="4"/>
    <s v="Mozzarella di Giovanni"/>
    <x v="0"/>
    <n v="34.799999999999997"/>
    <n v="21"/>
    <n v="0"/>
    <n v="730.8"/>
    <s v="Nancy Davolio"/>
  </r>
  <r>
    <n v="10537"/>
    <x v="224"/>
    <x v="6"/>
    <x v="4"/>
    <s v="Manjimup Dried Apples"/>
    <x v="2"/>
    <n v="53"/>
    <n v="6"/>
    <n v="0"/>
    <n v="318"/>
    <s v="Nancy Davolio"/>
  </r>
  <r>
    <n v="10538"/>
    <x v="225"/>
    <x v="31"/>
    <x v="13"/>
    <s v="Mozzarella di Giovanni"/>
    <x v="0"/>
    <n v="34.799999999999997"/>
    <n v="1"/>
    <n v="0"/>
    <n v="34.799999999999997"/>
    <s v="Anne Dodsworth"/>
  </r>
  <r>
    <n v="10538"/>
    <x v="225"/>
    <x v="31"/>
    <x v="13"/>
    <s v="Outback Lager"/>
    <x v="6"/>
    <n v="15"/>
    <n v="7"/>
    <n v="0"/>
    <n v="105"/>
    <s v="Anne Dodsworth"/>
  </r>
  <r>
    <n v="10539"/>
    <x v="226"/>
    <x v="31"/>
    <x v="13"/>
    <s v="Sir Rodney's Scones"/>
    <x v="5"/>
    <n v="10"/>
    <n v="15"/>
    <n v="0"/>
    <n v="150"/>
    <s v="Michael Suyama"/>
  </r>
  <r>
    <n v="10539"/>
    <x v="226"/>
    <x v="31"/>
    <x v="13"/>
    <s v="Konbu"/>
    <x v="3"/>
    <n v="6"/>
    <n v="8"/>
    <n v="0"/>
    <n v="48"/>
    <s v="Michael Suyama"/>
  </r>
  <r>
    <n v="10539"/>
    <x v="226"/>
    <x v="31"/>
    <x v="13"/>
    <s v="Maxilaku"/>
    <x v="5"/>
    <n v="20"/>
    <n v="6"/>
    <n v="0"/>
    <n v="120"/>
    <s v="Michael Suyama"/>
  </r>
  <r>
    <n v="10539"/>
    <x v="226"/>
    <x v="31"/>
    <x v="13"/>
    <s v="Geitost"/>
    <x v="0"/>
    <n v="2.5"/>
    <n v="15"/>
    <n v="0"/>
    <n v="37.5"/>
    <s v="Michael Suyama"/>
  </r>
  <r>
    <n v="10540"/>
    <x v="227"/>
    <x v="21"/>
    <x v="1"/>
    <s v="Scottish Longbreads"/>
    <x v="5"/>
    <n v="12.5"/>
    <n v="35"/>
    <n v="0"/>
    <n v="437.5"/>
    <s v="Janet Leverling"/>
  </r>
  <r>
    <n v="10540"/>
    <x v="227"/>
    <x v="21"/>
    <x v="1"/>
    <s v="Côte de Blaye"/>
    <x v="6"/>
    <n v="263.5"/>
    <n v="30"/>
    <n v="0"/>
    <n v="7905"/>
    <s v="Janet Leverling"/>
  </r>
  <r>
    <n v="10540"/>
    <x v="227"/>
    <x v="21"/>
    <x v="1"/>
    <s v="Gumbär Gummibärchen"/>
    <x v="5"/>
    <n v="31.23"/>
    <n v="40"/>
    <n v="0"/>
    <n v="1249.2"/>
    <s v="Janet Leverling"/>
  </r>
  <r>
    <n v="10540"/>
    <x v="227"/>
    <x v="21"/>
    <x v="1"/>
    <s v="Aniseed Syrup"/>
    <x v="4"/>
    <n v="10"/>
    <n v="60"/>
    <n v="0"/>
    <n v="600"/>
    <s v="Janet Leverling"/>
  </r>
  <r>
    <n v="10541"/>
    <x v="227"/>
    <x v="2"/>
    <x v="2"/>
    <s v="Côte de Blaye"/>
    <x v="6"/>
    <n v="263.5"/>
    <n v="4"/>
    <n v="0.1"/>
    <n v="948.6"/>
    <s v="Andrew Fuller"/>
  </r>
  <r>
    <n v="10541"/>
    <x v="227"/>
    <x v="2"/>
    <x v="2"/>
    <s v="Guaraná Fantástica"/>
    <x v="6"/>
    <n v="4.5"/>
    <n v="35"/>
    <n v="0.1"/>
    <n v="141.75"/>
    <s v="Andrew Fuller"/>
  </r>
  <r>
    <n v="10541"/>
    <x v="227"/>
    <x v="2"/>
    <x v="2"/>
    <s v="Louisiana Fiery Hot Pepper Sauce"/>
    <x v="4"/>
    <n v="21.05"/>
    <n v="36"/>
    <n v="0.1"/>
    <n v="682.02"/>
    <s v="Andrew Fuller"/>
  </r>
  <r>
    <n v="10541"/>
    <x v="227"/>
    <x v="2"/>
    <x v="2"/>
    <s v="Fløtemysost"/>
    <x v="0"/>
    <n v="21.5"/>
    <n v="9"/>
    <n v="0.1"/>
    <n v="174.15"/>
    <s v="Andrew Fuller"/>
  </r>
  <r>
    <n v="10542"/>
    <x v="228"/>
    <x v="44"/>
    <x v="1"/>
    <s v="Tourtière"/>
    <x v="7"/>
    <n v="7.45"/>
    <n v="24"/>
    <n v="0.05"/>
    <n v="169.86"/>
    <s v="Nancy Davolio"/>
  </r>
  <r>
    <n v="10542"/>
    <x v="228"/>
    <x v="44"/>
    <x v="1"/>
    <s v="Queso Cabrales"/>
    <x v="0"/>
    <n v="21"/>
    <n v="15"/>
    <n v="0.05"/>
    <n v="299.25"/>
    <s v="Nancy Davolio"/>
  </r>
  <r>
    <n v="10543"/>
    <x v="229"/>
    <x v="28"/>
    <x v="5"/>
    <s v="Queso Manchego La Pastora"/>
    <x v="0"/>
    <n v="38"/>
    <n v="30"/>
    <n v="0.15"/>
    <n v="969"/>
    <s v="Laura Callahan"/>
  </r>
  <r>
    <n v="10543"/>
    <x v="229"/>
    <x v="28"/>
    <x v="5"/>
    <s v="Tunnbröd"/>
    <x v="1"/>
    <n v="9"/>
    <n v="70"/>
    <n v="0.15"/>
    <n v="535.5"/>
    <s v="Laura Callahan"/>
  </r>
  <r>
    <n v="10544"/>
    <x v="229"/>
    <x v="38"/>
    <x v="8"/>
    <s v="Rössle Sauerkraut"/>
    <x v="2"/>
    <n v="45.6"/>
    <n v="7"/>
    <n v="0"/>
    <n v="319.2"/>
    <s v="Margaret Peacock"/>
  </r>
  <r>
    <n v="10544"/>
    <x v="229"/>
    <x v="38"/>
    <x v="8"/>
    <s v="Laughing Lumberjack Lager"/>
    <x v="6"/>
    <n v="14"/>
    <n v="7"/>
    <n v="0"/>
    <n v="98"/>
    <s v="Margaret Peacock"/>
  </r>
  <r>
    <n v="10545"/>
    <x v="230"/>
    <x v="74"/>
    <x v="8"/>
    <s v="Queso Cabrales"/>
    <x v="0"/>
    <n v="21"/>
    <n v="10"/>
    <n v="0"/>
    <n v="210"/>
    <s v="Laura Callahan"/>
  </r>
  <r>
    <n v="10546"/>
    <x v="231"/>
    <x v="3"/>
    <x v="0"/>
    <s v="Tarte au sucre"/>
    <x v="5"/>
    <n v="49.3"/>
    <n v="40"/>
    <n v="0"/>
    <n v="1972"/>
    <s v="Nancy Davolio"/>
  </r>
  <r>
    <n v="10546"/>
    <x v="231"/>
    <x v="3"/>
    <x v="0"/>
    <s v="Steeleye Stout"/>
    <x v="6"/>
    <n v="18"/>
    <n v="30"/>
    <n v="0"/>
    <n v="540"/>
    <s v="Nancy Davolio"/>
  </r>
  <r>
    <n v="10546"/>
    <x v="231"/>
    <x v="3"/>
    <x v="0"/>
    <s v="Uncle Bob's Organic Dried Pears"/>
    <x v="2"/>
    <n v="30"/>
    <n v="10"/>
    <n v="0"/>
    <n v="300"/>
    <s v="Nancy Davolio"/>
  </r>
  <r>
    <n v="10547"/>
    <x v="231"/>
    <x v="56"/>
    <x v="13"/>
    <s v="Mascarpone Fabioli"/>
    <x v="0"/>
    <n v="32"/>
    <n v="24"/>
    <n v="0.15"/>
    <n v="652.79999999999995"/>
    <s v="Janet Leverling"/>
  </r>
  <r>
    <n v="10547"/>
    <x v="231"/>
    <x v="56"/>
    <x v="13"/>
    <s v="Inlagd Sill"/>
    <x v="3"/>
    <n v="19"/>
    <n v="60"/>
    <n v="0"/>
    <n v="1140"/>
    <s v="Janet Leverling"/>
  </r>
  <r>
    <n v="10548"/>
    <x v="232"/>
    <x v="1"/>
    <x v="1"/>
    <s v="Jack's New England Clam Chowder"/>
    <x v="3"/>
    <n v="9.65"/>
    <n v="14"/>
    <n v="0"/>
    <n v="135.1"/>
    <s v="Janet Leverling"/>
  </r>
  <r>
    <n v="10548"/>
    <x v="232"/>
    <x v="1"/>
    <x v="1"/>
    <s v="Sasquatch Ale"/>
    <x v="6"/>
    <n v="14"/>
    <n v="10"/>
    <n v="0.25"/>
    <n v="105"/>
    <s v="Janet Leverling"/>
  </r>
  <r>
    <n v="10549"/>
    <x v="233"/>
    <x v="21"/>
    <x v="1"/>
    <s v="Manjimup Dried Apples"/>
    <x v="2"/>
    <n v="53"/>
    <n v="48"/>
    <n v="0.15"/>
    <n v="2162.4"/>
    <s v="Steven Buchanan"/>
  </r>
  <r>
    <n v="10549"/>
    <x v="233"/>
    <x v="21"/>
    <x v="1"/>
    <s v="Røgede sild"/>
    <x v="3"/>
    <n v="9.5"/>
    <n v="100"/>
    <n v="0.15"/>
    <n v="807.5"/>
    <s v="Steven Buchanan"/>
  </r>
  <r>
    <n v="10549"/>
    <x v="233"/>
    <x v="21"/>
    <x v="1"/>
    <s v="Gorgonzola Telino"/>
    <x v="0"/>
    <n v="12.5"/>
    <n v="55"/>
    <n v="0.15"/>
    <n v="584.38"/>
    <s v="Steven Buchanan"/>
  </r>
  <r>
    <n v="10550"/>
    <x v="234"/>
    <x v="36"/>
    <x v="12"/>
    <s v="Sirop d'érable"/>
    <x v="4"/>
    <n v="28.5"/>
    <n v="10"/>
    <n v="0.1"/>
    <n v="256.5"/>
    <s v="Robert King"/>
  </r>
  <r>
    <n v="10550"/>
    <x v="234"/>
    <x v="36"/>
    <x v="12"/>
    <s v="Alice Mutton"/>
    <x v="7"/>
    <n v="39"/>
    <n v="8"/>
    <n v="0.1"/>
    <n v="280.8"/>
    <s v="Robert King"/>
  </r>
  <r>
    <n v="10550"/>
    <x v="234"/>
    <x v="36"/>
    <x v="12"/>
    <s v="Teatime Chocolate Biscuits"/>
    <x v="5"/>
    <n v="9.1999999999999993"/>
    <n v="10"/>
    <n v="0"/>
    <n v="92"/>
    <s v="Robert King"/>
  </r>
  <r>
    <n v="10550"/>
    <x v="234"/>
    <x v="36"/>
    <x v="12"/>
    <s v="Sir Rodney's Scones"/>
    <x v="5"/>
    <n v="10"/>
    <n v="6"/>
    <n v="0.1"/>
    <n v="54"/>
    <s v="Robert King"/>
  </r>
  <r>
    <n v="10551"/>
    <x v="234"/>
    <x v="47"/>
    <x v="15"/>
    <s v="Steeleye Stout"/>
    <x v="6"/>
    <n v="18"/>
    <n v="20"/>
    <n v="0.15"/>
    <n v="306"/>
    <s v="Margaret Peacock"/>
  </r>
  <r>
    <n v="10551"/>
    <x v="234"/>
    <x v="47"/>
    <x v="15"/>
    <s v="Gula Malacca"/>
    <x v="4"/>
    <n v="19.45"/>
    <n v="40"/>
    <n v="0"/>
    <n v="778"/>
    <s v="Margaret Peacock"/>
  </r>
  <r>
    <n v="10551"/>
    <x v="234"/>
    <x v="47"/>
    <x v="15"/>
    <s v="Pavlova"/>
    <x v="5"/>
    <n v="17.45"/>
    <n v="40"/>
    <n v="0.15"/>
    <n v="593.29999999999995"/>
    <s v="Margaret Peacock"/>
  </r>
  <r>
    <n v="10552"/>
    <x v="235"/>
    <x v="8"/>
    <x v="5"/>
    <s v="Gudbrandsdalsost"/>
    <x v="0"/>
    <n v="36"/>
    <n v="18"/>
    <n v="0"/>
    <n v="648"/>
    <s v="Andrew Fuller"/>
  </r>
  <r>
    <n v="10552"/>
    <x v="235"/>
    <x v="8"/>
    <x v="5"/>
    <s v="Rhönbräu Klosterbier"/>
    <x v="6"/>
    <n v="7.75"/>
    <n v="30"/>
    <n v="0"/>
    <n v="232.5"/>
    <s v="Andrew Fuller"/>
  </r>
  <r>
    <n v="10553"/>
    <x v="236"/>
    <x v="16"/>
    <x v="10"/>
    <s v="Queso Cabrales"/>
    <x v="0"/>
    <n v="21"/>
    <n v="15"/>
    <n v="0"/>
    <n v="315"/>
    <s v="Andrew Fuller"/>
  </r>
  <r>
    <n v="10553"/>
    <x v="236"/>
    <x v="16"/>
    <x v="10"/>
    <s v="Gorgonzola Telino"/>
    <x v="0"/>
    <n v="12.5"/>
    <n v="30"/>
    <n v="0"/>
    <n v="375"/>
    <s v="Andrew Fuller"/>
  </r>
  <r>
    <n v="10553"/>
    <x v="236"/>
    <x v="16"/>
    <x v="10"/>
    <s v="Steeleye Stout"/>
    <x v="6"/>
    <n v="18"/>
    <n v="6"/>
    <n v="0"/>
    <n v="108"/>
    <s v="Andrew Fuller"/>
  </r>
  <r>
    <n v="10553"/>
    <x v="236"/>
    <x v="16"/>
    <x v="10"/>
    <s v="Pavlova"/>
    <x v="5"/>
    <n v="17.45"/>
    <n v="14"/>
    <n v="0"/>
    <n v="244.3"/>
    <s v="Andrew Fuller"/>
  </r>
  <r>
    <n v="10553"/>
    <x v="236"/>
    <x v="16"/>
    <x v="10"/>
    <s v="Gustaf's Knäckebröd"/>
    <x v="1"/>
    <n v="21"/>
    <n v="24"/>
    <n v="0"/>
    <n v="504"/>
    <s v="Andrew Fuller"/>
  </r>
  <r>
    <n v="10554"/>
    <x v="236"/>
    <x v="11"/>
    <x v="1"/>
    <s v="Original Frankfurter grüne Soße"/>
    <x v="4"/>
    <n v="13"/>
    <n v="10"/>
    <n v="0.05"/>
    <n v="123.5"/>
    <s v="Margaret Peacock"/>
  </r>
  <r>
    <n v="10554"/>
    <x v="236"/>
    <x v="11"/>
    <x v="1"/>
    <s v="Pavlova"/>
    <x v="5"/>
    <n v="17.45"/>
    <n v="30"/>
    <n v="0.05"/>
    <n v="497.33"/>
    <s v="Margaret Peacock"/>
  </r>
  <r>
    <n v="10554"/>
    <x v="236"/>
    <x v="11"/>
    <x v="1"/>
    <s v="Tunnbröd"/>
    <x v="1"/>
    <n v="9"/>
    <n v="20"/>
    <n v="0.05"/>
    <n v="171"/>
    <s v="Margaret Peacock"/>
  </r>
  <r>
    <n v="10554"/>
    <x v="236"/>
    <x v="11"/>
    <x v="1"/>
    <s v="Tarte au sucre"/>
    <x v="5"/>
    <n v="49.3"/>
    <n v="20"/>
    <n v="0.05"/>
    <n v="936.7"/>
    <s v="Margaret Peacock"/>
  </r>
  <r>
    <n v="10555"/>
    <x v="237"/>
    <x v="45"/>
    <x v="8"/>
    <s v="Tofu"/>
    <x v="2"/>
    <n v="23.25"/>
    <n v="30"/>
    <n v="0.2"/>
    <n v="558"/>
    <s v="Michael Suyama"/>
  </r>
  <r>
    <n v="10555"/>
    <x v="237"/>
    <x v="45"/>
    <x v="8"/>
    <s v="Guaraná Fantástica"/>
    <x v="6"/>
    <n v="4.5"/>
    <n v="18"/>
    <n v="0.2"/>
    <n v="64.8"/>
    <s v="Michael Suyama"/>
  </r>
  <r>
    <n v="10555"/>
    <x v="237"/>
    <x v="45"/>
    <x v="8"/>
    <s v="Teatime Chocolate Biscuits"/>
    <x v="5"/>
    <n v="9.1999999999999993"/>
    <n v="35"/>
    <n v="0.2"/>
    <n v="257.60000000000002"/>
    <s v="Michael Suyama"/>
  </r>
  <r>
    <n v="10555"/>
    <x v="237"/>
    <x v="45"/>
    <x v="8"/>
    <s v="Manjimup Dried Apples"/>
    <x v="2"/>
    <n v="53"/>
    <n v="20"/>
    <n v="0.2"/>
    <n v="848"/>
    <s v="Michael Suyama"/>
  </r>
  <r>
    <n v="10555"/>
    <x v="237"/>
    <x v="45"/>
    <x v="8"/>
    <s v="Gnocchi di nonna Alice"/>
    <x v="1"/>
    <n v="38"/>
    <n v="40"/>
    <n v="0.2"/>
    <n v="1216"/>
    <s v="Michael Suyama"/>
  </r>
  <r>
    <n v="10556"/>
    <x v="238"/>
    <x v="51"/>
    <x v="17"/>
    <s v="Mozzarella di Giovanni"/>
    <x v="0"/>
    <n v="34.799999999999997"/>
    <n v="24"/>
    <n v="0"/>
    <n v="835.2"/>
    <s v="Andrew Fuller"/>
  </r>
  <r>
    <n v="10557"/>
    <x v="238"/>
    <x v="26"/>
    <x v="1"/>
    <s v="Wimmers gute Semmelknödel"/>
    <x v="1"/>
    <n v="33.25"/>
    <n v="30"/>
    <n v="0"/>
    <n v="997.5"/>
    <s v="Anne Dodsworth"/>
  </r>
  <r>
    <n v="10557"/>
    <x v="238"/>
    <x v="26"/>
    <x v="1"/>
    <s v="Rhönbräu Klosterbier"/>
    <x v="6"/>
    <n v="7.75"/>
    <n v="20"/>
    <n v="0"/>
    <n v="155"/>
    <s v="Anne Dodsworth"/>
  </r>
  <r>
    <n v="10558"/>
    <x v="239"/>
    <x v="55"/>
    <x v="13"/>
    <s v="Filo Mix"/>
    <x v="1"/>
    <n v="7"/>
    <n v="30"/>
    <n v="0"/>
    <n v="210"/>
    <s v="Nancy Davolio"/>
  </r>
  <r>
    <n v="10558"/>
    <x v="239"/>
    <x v="55"/>
    <x v="13"/>
    <s v="Perth Pasties"/>
    <x v="7"/>
    <n v="32.799999999999997"/>
    <n v="18"/>
    <n v="0"/>
    <n v="590.4"/>
    <s v="Nancy Davolio"/>
  </r>
  <r>
    <n v="10558"/>
    <x v="239"/>
    <x v="55"/>
    <x v="13"/>
    <s v="Zaanse koeken"/>
    <x v="5"/>
    <n v="9.5"/>
    <n v="25"/>
    <n v="0"/>
    <n v="237.5"/>
    <s v="Nancy Davolio"/>
  </r>
  <r>
    <n v="10558"/>
    <x v="239"/>
    <x v="55"/>
    <x v="13"/>
    <s v="Manjimup Dried Apples"/>
    <x v="2"/>
    <n v="53"/>
    <n v="20"/>
    <n v="0"/>
    <n v="1060"/>
    <s v="Nancy Davolio"/>
  </r>
  <r>
    <n v="10558"/>
    <x v="239"/>
    <x v="55"/>
    <x v="13"/>
    <s v="Röd Kaviar"/>
    <x v="3"/>
    <n v="15"/>
    <n v="3"/>
    <n v="0"/>
    <n v="45"/>
    <s v="Nancy Davolio"/>
  </r>
  <r>
    <n v="10559"/>
    <x v="240"/>
    <x v="15"/>
    <x v="0"/>
    <s v="Jack's New England Clam Chowder"/>
    <x v="3"/>
    <n v="9.65"/>
    <n v="12"/>
    <n v="0.05"/>
    <n v="110.01"/>
    <s v="Michael Suyama"/>
  </r>
  <r>
    <n v="10559"/>
    <x v="240"/>
    <x v="15"/>
    <x v="0"/>
    <s v="Pâté chinois"/>
    <x v="7"/>
    <n v="24"/>
    <n v="18"/>
    <n v="0.05"/>
    <n v="410.4"/>
    <s v="Michael Suyama"/>
  </r>
  <r>
    <n v="10560"/>
    <x v="241"/>
    <x v="17"/>
    <x v="1"/>
    <s v="Nord-Ost Matjeshering"/>
    <x v="3"/>
    <n v="25.89"/>
    <n v="20"/>
    <n v="0"/>
    <n v="517.79999999999995"/>
    <s v="Laura Callahan"/>
  </r>
  <r>
    <n v="10560"/>
    <x v="241"/>
    <x v="17"/>
    <x v="1"/>
    <s v="Tarte au sucre"/>
    <x v="5"/>
    <n v="49.3"/>
    <n v="15"/>
    <n v="0.25"/>
    <n v="554.63"/>
    <s v="Laura Callahan"/>
  </r>
  <r>
    <n v="10561"/>
    <x v="241"/>
    <x v="14"/>
    <x v="9"/>
    <s v="Gula Malacca"/>
    <x v="4"/>
    <n v="19.45"/>
    <n v="10"/>
    <n v="0"/>
    <n v="194.5"/>
    <s v="Andrew Fuller"/>
  </r>
  <r>
    <n v="10561"/>
    <x v="241"/>
    <x v="14"/>
    <x v="9"/>
    <s v="Manjimup Dried Apples"/>
    <x v="2"/>
    <n v="53"/>
    <n v="50"/>
    <n v="0"/>
    <n v="2650"/>
    <s v="Andrew Fuller"/>
  </r>
  <r>
    <n v="10562"/>
    <x v="242"/>
    <x v="30"/>
    <x v="11"/>
    <s v="Geitost"/>
    <x v="0"/>
    <n v="2.5"/>
    <n v="20"/>
    <n v="0.1"/>
    <n v="45"/>
    <s v="Nancy Davolio"/>
  </r>
  <r>
    <n v="10562"/>
    <x v="242"/>
    <x v="30"/>
    <x v="11"/>
    <s v="Tarte au sucre"/>
    <x v="5"/>
    <n v="49.3"/>
    <n v="10"/>
    <n v="0.1"/>
    <n v="443.7"/>
    <s v="Nancy Davolio"/>
  </r>
  <r>
    <n v="10563"/>
    <x v="243"/>
    <x v="29"/>
    <x v="2"/>
    <s v="Inlagd Sill"/>
    <x v="3"/>
    <n v="19"/>
    <n v="25"/>
    <n v="0"/>
    <n v="475"/>
    <s v="Andrew Fuller"/>
  </r>
  <r>
    <n v="10563"/>
    <x v="243"/>
    <x v="29"/>
    <x v="2"/>
    <s v="Filo Mix"/>
    <x v="1"/>
    <n v="7"/>
    <n v="70"/>
    <n v="0"/>
    <n v="490"/>
    <s v="Andrew Fuller"/>
  </r>
  <r>
    <n v="10564"/>
    <x v="243"/>
    <x v="13"/>
    <x v="8"/>
    <s v="Gorgonzola Telino"/>
    <x v="0"/>
    <n v="12.5"/>
    <n v="6"/>
    <n v="0.05"/>
    <n v="71.25"/>
    <s v="Margaret Peacock"/>
  </r>
  <r>
    <n v="10564"/>
    <x v="243"/>
    <x v="13"/>
    <x v="8"/>
    <s v="Pâté chinois"/>
    <x v="7"/>
    <n v="24"/>
    <n v="25"/>
    <n v="0.05"/>
    <n v="570"/>
    <s v="Margaret Peacock"/>
  </r>
  <r>
    <n v="10564"/>
    <x v="243"/>
    <x v="13"/>
    <x v="8"/>
    <s v="Alice Mutton"/>
    <x v="7"/>
    <n v="39"/>
    <n v="16"/>
    <n v="0.05"/>
    <n v="592.79999999999995"/>
    <s v="Margaret Peacock"/>
  </r>
  <r>
    <n v="10565"/>
    <x v="244"/>
    <x v="49"/>
    <x v="16"/>
    <s v="Wimmers gute Semmelknödel"/>
    <x v="1"/>
    <n v="33.25"/>
    <n v="18"/>
    <n v="0.1"/>
    <n v="538.65"/>
    <s v="Laura Callahan"/>
  </r>
  <r>
    <n v="10565"/>
    <x v="244"/>
    <x v="49"/>
    <x v="16"/>
    <s v="Guaraná Fantástica"/>
    <x v="6"/>
    <n v="4.5"/>
    <n v="25"/>
    <n v="0.1"/>
    <n v="101.25"/>
    <s v="Laura Callahan"/>
  </r>
  <r>
    <n v="10566"/>
    <x v="245"/>
    <x v="15"/>
    <x v="0"/>
    <s v="Carnarvon Tigers"/>
    <x v="3"/>
    <n v="62.5"/>
    <n v="18"/>
    <n v="0.15"/>
    <n v="956.25"/>
    <s v="Anne Dodsworth"/>
  </r>
  <r>
    <n v="10566"/>
    <x v="245"/>
    <x v="15"/>
    <x v="0"/>
    <s v="Queso Cabrales"/>
    <x v="0"/>
    <n v="21"/>
    <n v="35"/>
    <n v="0.15"/>
    <n v="624.75"/>
    <s v="Anne Dodsworth"/>
  </r>
  <r>
    <n v="10566"/>
    <x v="245"/>
    <x v="15"/>
    <x v="0"/>
    <s v="Lakkalikööri"/>
    <x v="6"/>
    <n v="18"/>
    <n v="10"/>
    <n v="0"/>
    <n v="180"/>
    <s v="Anne Dodsworth"/>
  </r>
  <r>
    <n v="10567"/>
    <x v="245"/>
    <x v="34"/>
    <x v="14"/>
    <s v="Manjimup Dried Apples"/>
    <x v="2"/>
    <n v="53"/>
    <n v="3"/>
    <n v="0"/>
    <n v="159"/>
    <s v="Nancy Davolio"/>
  </r>
  <r>
    <n v="10567"/>
    <x v="245"/>
    <x v="34"/>
    <x v="14"/>
    <s v="Gorgonzola Telino"/>
    <x v="0"/>
    <n v="12.5"/>
    <n v="60"/>
    <n v="0.2"/>
    <n v="600"/>
    <s v="Nancy Davolio"/>
  </r>
  <r>
    <n v="10567"/>
    <x v="245"/>
    <x v="34"/>
    <x v="14"/>
    <s v="Raclette Courdavault"/>
    <x v="0"/>
    <n v="55"/>
    <n v="40"/>
    <n v="0.2"/>
    <n v="1760"/>
    <s v="Nancy Davolio"/>
  </r>
  <r>
    <n v="10568"/>
    <x v="246"/>
    <x v="60"/>
    <x v="12"/>
    <s v="Ikura"/>
    <x v="3"/>
    <n v="31"/>
    <n v="5"/>
    <n v="0"/>
    <n v="155"/>
    <s v="Janet Leverling"/>
  </r>
  <r>
    <n v="10569"/>
    <x v="247"/>
    <x v="13"/>
    <x v="8"/>
    <s v="Lakkalikööri"/>
    <x v="6"/>
    <n v="18"/>
    <n v="30"/>
    <n v="0"/>
    <n v="540"/>
    <s v="Steven Buchanan"/>
  </r>
  <r>
    <n v="10569"/>
    <x v="247"/>
    <x v="13"/>
    <x v="8"/>
    <s v="Gorgonzola Telino"/>
    <x v="0"/>
    <n v="12.5"/>
    <n v="35"/>
    <n v="0.2"/>
    <n v="350"/>
    <s v="Steven Buchanan"/>
  </r>
  <r>
    <n v="10570"/>
    <x v="248"/>
    <x v="49"/>
    <x v="16"/>
    <s v="Gnocchi di nonna Alice"/>
    <x v="1"/>
    <n v="38"/>
    <n v="60"/>
    <n v="0.05"/>
    <n v="2166"/>
    <s v="Janet Leverling"/>
  </r>
  <r>
    <n v="10570"/>
    <x v="248"/>
    <x v="49"/>
    <x v="16"/>
    <s v="Queso Cabrales"/>
    <x v="0"/>
    <n v="21"/>
    <n v="15"/>
    <n v="0.05"/>
    <n v="299.25"/>
    <s v="Janet Leverling"/>
  </r>
  <r>
    <n v="10571"/>
    <x v="248"/>
    <x v="9"/>
    <x v="6"/>
    <s v="Singaporean Hokkien Fried Mee"/>
    <x v="1"/>
    <n v="14"/>
    <n v="28"/>
    <n v="0.15"/>
    <n v="333.2"/>
    <s v="Laura Callahan"/>
  </r>
  <r>
    <n v="10571"/>
    <x v="248"/>
    <x v="9"/>
    <x v="6"/>
    <s v="Tofu"/>
    <x v="2"/>
    <n v="23.25"/>
    <n v="11"/>
    <n v="0.15"/>
    <n v="217.39"/>
    <s v="Laura Callahan"/>
  </r>
  <r>
    <n v="10572"/>
    <x v="249"/>
    <x v="25"/>
    <x v="9"/>
    <s v="Mascarpone Fabioli"/>
    <x v="0"/>
    <n v="32"/>
    <n v="10"/>
    <n v="0.1"/>
    <n v="288"/>
    <s v="Janet Leverling"/>
  </r>
  <r>
    <n v="10572"/>
    <x v="249"/>
    <x v="25"/>
    <x v="9"/>
    <s v="Rhönbräu Klosterbier"/>
    <x v="6"/>
    <n v="7.75"/>
    <n v="15"/>
    <n v="0.1"/>
    <n v="104.63"/>
    <s v="Janet Leverling"/>
  </r>
  <r>
    <n v="10572"/>
    <x v="249"/>
    <x v="25"/>
    <x v="9"/>
    <s v="Pavlova"/>
    <x v="5"/>
    <n v="17.45"/>
    <n v="12"/>
    <n v="0.1"/>
    <n v="188.46"/>
    <s v="Janet Leverling"/>
  </r>
  <r>
    <n v="10572"/>
    <x v="249"/>
    <x v="25"/>
    <x v="9"/>
    <s v="Boston Crab Meat"/>
    <x v="3"/>
    <n v="18.399999999999999"/>
    <n v="50"/>
    <n v="0"/>
    <n v="920"/>
    <s v="Janet Leverling"/>
  </r>
  <r>
    <n v="10573"/>
    <x v="250"/>
    <x v="59"/>
    <x v="7"/>
    <s v="Alice Mutton"/>
    <x v="7"/>
    <n v="39"/>
    <n v="18"/>
    <n v="0"/>
    <n v="702"/>
    <s v="Robert King"/>
  </r>
  <r>
    <n v="10573"/>
    <x v="250"/>
    <x v="59"/>
    <x v="7"/>
    <s v="Perth Pasties"/>
    <x v="7"/>
    <n v="32.799999999999997"/>
    <n v="25"/>
    <n v="0"/>
    <n v="820"/>
    <s v="Robert King"/>
  </r>
  <r>
    <n v="10573"/>
    <x v="250"/>
    <x v="59"/>
    <x v="7"/>
    <s v="Sasquatch Ale"/>
    <x v="6"/>
    <n v="14"/>
    <n v="40"/>
    <n v="0"/>
    <n v="560"/>
    <s v="Robert King"/>
  </r>
  <r>
    <n v="10574"/>
    <x v="250"/>
    <x v="81"/>
    <x v="8"/>
    <s v="Tarte au sucre"/>
    <x v="5"/>
    <n v="49.3"/>
    <n v="10"/>
    <n v="0"/>
    <n v="493"/>
    <s v="Margaret Peacock"/>
  </r>
  <r>
    <n v="10574"/>
    <x v="250"/>
    <x v="81"/>
    <x v="8"/>
    <s v="Geitost"/>
    <x v="0"/>
    <n v="2.5"/>
    <n v="14"/>
    <n v="0"/>
    <n v="35"/>
    <s v="Margaret Peacock"/>
  </r>
  <r>
    <n v="10574"/>
    <x v="250"/>
    <x v="81"/>
    <x v="8"/>
    <s v="Boston Crab Meat"/>
    <x v="3"/>
    <n v="18.399999999999999"/>
    <n v="2"/>
    <n v="0"/>
    <n v="36.799999999999997"/>
    <s v="Margaret Peacock"/>
  </r>
  <r>
    <n v="10574"/>
    <x v="250"/>
    <x v="81"/>
    <x v="8"/>
    <s v="Wimmers gute Semmelknödel"/>
    <x v="1"/>
    <n v="33.25"/>
    <n v="6"/>
    <n v="0"/>
    <n v="199.5"/>
    <s v="Margaret Peacock"/>
  </r>
  <r>
    <n v="10575"/>
    <x v="251"/>
    <x v="24"/>
    <x v="1"/>
    <s v="Mozzarella di Giovanni"/>
    <x v="0"/>
    <n v="34.799999999999997"/>
    <n v="30"/>
    <n v="0"/>
    <n v="1044"/>
    <s v="Steven Buchanan"/>
  </r>
  <r>
    <n v="10575"/>
    <x v="251"/>
    <x v="24"/>
    <x v="1"/>
    <s v="Lakkalikööri"/>
    <x v="6"/>
    <n v="18"/>
    <n v="10"/>
    <n v="0"/>
    <n v="180"/>
    <s v="Steven Buchanan"/>
  </r>
  <r>
    <n v="10575"/>
    <x v="251"/>
    <x v="24"/>
    <x v="1"/>
    <s v="Vegie-spread"/>
    <x v="4"/>
    <n v="43.9"/>
    <n v="6"/>
    <n v="0"/>
    <n v="263.39999999999998"/>
    <s v="Steven Buchanan"/>
  </r>
  <r>
    <n v="10575"/>
    <x v="251"/>
    <x v="24"/>
    <x v="1"/>
    <s v="Raclette Courdavault"/>
    <x v="0"/>
    <n v="55"/>
    <n v="12"/>
    <n v="0"/>
    <n v="660"/>
    <s v="Steven Buchanan"/>
  </r>
  <r>
    <n v="10576"/>
    <x v="252"/>
    <x v="23"/>
    <x v="7"/>
    <s v="Chai"/>
    <x v="6"/>
    <n v="18"/>
    <n v="10"/>
    <n v="0"/>
    <n v="180"/>
    <s v="Janet Leverling"/>
  </r>
  <r>
    <n v="10576"/>
    <x v="252"/>
    <x v="23"/>
    <x v="7"/>
    <s v="Gula Malacca"/>
    <x v="4"/>
    <n v="19.45"/>
    <n v="21"/>
    <n v="0"/>
    <n v="408.45"/>
    <s v="Janet Leverling"/>
  </r>
  <r>
    <n v="10576"/>
    <x v="252"/>
    <x v="23"/>
    <x v="7"/>
    <s v="Gorgonzola Telino"/>
    <x v="0"/>
    <n v="12.5"/>
    <n v="20"/>
    <n v="0"/>
    <n v="250"/>
    <s v="Janet Leverling"/>
  </r>
  <r>
    <n v="10577"/>
    <x v="252"/>
    <x v="81"/>
    <x v="8"/>
    <s v="Chartreuse verte"/>
    <x v="6"/>
    <n v="18"/>
    <n v="10"/>
    <n v="0"/>
    <n v="180"/>
    <s v="Anne Dodsworth"/>
  </r>
  <r>
    <n v="10577"/>
    <x v="252"/>
    <x v="81"/>
    <x v="8"/>
    <s v="Original Frankfurter grüne Soße"/>
    <x v="4"/>
    <n v="13"/>
    <n v="18"/>
    <n v="0"/>
    <n v="234"/>
    <s v="Anne Dodsworth"/>
  </r>
  <r>
    <n v="10577"/>
    <x v="252"/>
    <x v="81"/>
    <x v="8"/>
    <s v="Rhönbräu Klosterbier"/>
    <x v="6"/>
    <n v="7.75"/>
    <n v="20"/>
    <n v="0"/>
    <n v="155"/>
    <s v="Anne Dodsworth"/>
  </r>
  <r>
    <n v="10578"/>
    <x v="253"/>
    <x v="31"/>
    <x v="13"/>
    <s v="Steeleye Stout"/>
    <x v="6"/>
    <n v="18"/>
    <n v="20"/>
    <n v="0"/>
    <n v="360"/>
    <s v="Margaret Peacock"/>
  </r>
  <r>
    <n v="10578"/>
    <x v="253"/>
    <x v="31"/>
    <x v="13"/>
    <s v="Ravioli Angelo"/>
    <x v="1"/>
    <n v="19.5"/>
    <n v="6"/>
    <n v="0"/>
    <n v="117"/>
    <s v="Margaret Peacock"/>
  </r>
  <r>
    <n v="10579"/>
    <x v="254"/>
    <x v="82"/>
    <x v="8"/>
    <s v="Rhönbräu Klosterbier"/>
    <x v="6"/>
    <n v="7.75"/>
    <n v="21"/>
    <n v="0"/>
    <n v="162.75"/>
    <s v="Nancy Davolio"/>
  </r>
  <r>
    <n v="10579"/>
    <x v="254"/>
    <x v="82"/>
    <x v="8"/>
    <s v="Genen Shouyu"/>
    <x v="4"/>
    <n v="15.5"/>
    <n v="10"/>
    <n v="0"/>
    <n v="155"/>
    <s v="Nancy Davolio"/>
  </r>
  <r>
    <n v="10580"/>
    <x v="255"/>
    <x v="11"/>
    <x v="1"/>
    <s v="Tofu"/>
    <x v="2"/>
    <n v="23.25"/>
    <n v="15"/>
    <n v="0.05"/>
    <n v="331.31"/>
    <s v="Margaret Peacock"/>
  </r>
  <r>
    <n v="10580"/>
    <x v="255"/>
    <x v="11"/>
    <x v="1"/>
    <s v="Louisiana Fiery Hot Pepper Sauce"/>
    <x v="4"/>
    <n v="21.05"/>
    <n v="30"/>
    <n v="0.05"/>
    <n v="599.92999999999995"/>
    <s v="Margaret Peacock"/>
  </r>
  <r>
    <n v="10580"/>
    <x v="255"/>
    <x v="11"/>
    <x v="1"/>
    <s v="Jack's New England Clam Chowder"/>
    <x v="3"/>
    <n v="9.65"/>
    <n v="9"/>
    <n v="0.05"/>
    <n v="82.51"/>
    <s v="Margaret Peacock"/>
  </r>
  <r>
    <n v="10581"/>
    <x v="255"/>
    <x v="52"/>
    <x v="2"/>
    <s v="Rhönbräu Klosterbier"/>
    <x v="6"/>
    <n v="7.75"/>
    <n v="50"/>
    <n v="0.2"/>
    <n v="310"/>
    <s v="Janet Leverling"/>
  </r>
  <r>
    <n v="10582"/>
    <x v="256"/>
    <x v="76"/>
    <x v="1"/>
    <s v="Ravioli Angelo"/>
    <x v="1"/>
    <n v="19.5"/>
    <n v="4"/>
    <n v="0"/>
    <n v="78"/>
    <s v="Janet Leverling"/>
  </r>
  <r>
    <n v="10582"/>
    <x v="256"/>
    <x v="76"/>
    <x v="1"/>
    <s v="Lakkalikööri"/>
    <x v="6"/>
    <n v="18"/>
    <n v="14"/>
    <n v="0"/>
    <n v="252"/>
    <s v="Janet Leverling"/>
  </r>
  <r>
    <n v="10583"/>
    <x v="257"/>
    <x v="16"/>
    <x v="10"/>
    <s v="Gudbrandsdalsost"/>
    <x v="0"/>
    <n v="36"/>
    <n v="10"/>
    <n v="0.15"/>
    <n v="306"/>
    <s v="Andrew Fuller"/>
  </r>
  <r>
    <n v="10583"/>
    <x v="257"/>
    <x v="16"/>
    <x v="10"/>
    <s v="Thüringer Rostbratwurst"/>
    <x v="7"/>
    <n v="123.79"/>
    <n v="10"/>
    <n v="0"/>
    <n v="1237.9000000000001"/>
    <s v="Andrew Fuller"/>
  </r>
  <r>
    <n v="10583"/>
    <x v="257"/>
    <x v="16"/>
    <x v="10"/>
    <s v="Camembert Pierrot"/>
    <x v="0"/>
    <n v="34"/>
    <n v="24"/>
    <n v="0.15"/>
    <n v="693.6"/>
    <s v="Andrew Fuller"/>
  </r>
  <r>
    <n v="10584"/>
    <x v="257"/>
    <x v="15"/>
    <x v="0"/>
    <s v="Gorgonzola Telino"/>
    <x v="0"/>
    <n v="12.5"/>
    <n v="50"/>
    <n v="0.05"/>
    <n v="593.75"/>
    <s v="Margaret Peacock"/>
  </r>
  <r>
    <n v="10585"/>
    <x v="258"/>
    <x v="7"/>
    <x v="2"/>
    <s v="Zaanse koeken"/>
    <x v="5"/>
    <n v="9.5"/>
    <n v="15"/>
    <n v="0"/>
    <n v="142.5"/>
    <s v="Robert King"/>
  </r>
  <r>
    <n v="10586"/>
    <x v="259"/>
    <x v="30"/>
    <x v="11"/>
    <s v="Filo Mix"/>
    <x v="1"/>
    <n v="7"/>
    <n v="4"/>
    <n v="0.15"/>
    <n v="23.8"/>
    <s v="Anne Dodsworth"/>
  </r>
  <r>
    <n v="10587"/>
    <x v="259"/>
    <x v="12"/>
    <x v="2"/>
    <s v="Gumbär Gummibärchen"/>
    <x v="5"/>
    <n v="31.23"/>
    <n v="6"/>
    <n v="0"/>
    <n v="187.38"/>
    <s v="Nancy Davolio"/>
  </r>
  <r>
    <n v="10587"/>
    <x v="259"/>
    <x v="12"/>
    <x v="2"/>
    <s v="Steeleye Stout"/>
    <x v="6"/>
    <n v="18"/>
    <n v="20"/>
    <n v="0"/>
    <n v="360"/>
    <s v="Nancy Davolio"/>
  </r>
  <r>
    <n v="10587"/>
    <x v="259"/>
    <x v="12"/>
    <x v="2"/>
    <s v="Original Frankfurter grüne Soße"/>
    <x v="4"/>
    <n v="13"/>
    <n v="20"/>
    <n v="0"/>
    <n v="260"/>
    <s v="Nancy Davolio"/>
  </r>
  <r>
    <n v="10588"/>
    <x v="260"/>
    <x v="21"/>
    <x v="1"/>
    <s v="Carnarvon Tigers"/>
    <x v="3"/>
    <n v="62.5"/>
    <n v="40"/>
    <n v="0.2"/>
    <n v="2000"/>
    <s v="Andrew Fuller"/>
  </r>
  <r>
    <n v="10588"/>
    <x v="260"/>
    <x v="21"/>
    <x v="1"/>
    <s v="Singaporean Hokkien Fried Mee"/>
    <x v="1"/>
    <n v="14"/>
    <n v="100"/>
    <n v="0.2"/>
    <n v="1120"/>
    <s v="Andrew Fuller"/>
  </r>
  <r>
    <n v="10589"/>
    <x v="261"/>
    <x v="79"/>
    <x v="8"/>
    <s v="Steeleye Stout"/>
    <x v="6"/>
    <n v="18"/>
    <n v="4"/>
    <n v="0"/>
    <n v="72"/>
    <s v="Laura Callahan"/>
  </r>
  <r>
    <n v="10590"/>
    <x v="262"/>
    <x v="49"/>
    <x v="16"/>
    <s v="Original Frankfurter grüne Soße"/>
    <x v="4"/>
    <n v="13"/>
    <n v="60"/>
    <n v="0.05"/>
    <n v="741"/>
    <s v="Margaret Peacock"/>
  </r>
  <r>
    <n v="10590"/>
    <x v="262"/>
    <x v="49"/>
    <x v="16"/>
    <s v="Chai"/>
    <x v="6"/>
    <n v="18"/>
    <n v="20"/>
    <n v="0"/>
    <n v="360"/>
    <s v="Margaret Peacock"/>
  </r>
  <r>
    <n v="10591"/>
    <x v="262"/>
    <x v="61"/>
    <x v="17"/>
    <s v="Aniseed Syrup"/>
    <x v="4"/>
    <n v="10"/>
    <n v="14"/>
    <n v="0"/>
    <n v="140"/>
    <s v="Nancy Davolio"/>
  </r>
  <r>
    <n v="10591"/>
    <x v="262"/>
    <x v="61"/>
    <x v="17"/>
    <s v="Uncle Bob's Organic Dried Pears"/>
    <x v="2"/>
    <n v="30"/>
    <n v="10"/>
    <n v="0"/>
    <n v="300"/>
    <s v="Nancy Davolio"/>
  </r>
  <r>
    <n v="10591"/>
    <x v="262"/>
    <x v="61"/>
    <x v="17"/>
    <s v="Tourtière"/>
    <x v="7"/>
    <n v="7.45"/>
    <n v="50"/>
    <n v="0"/>
    <n v="372.5"/>
    <s v="Nancy Davolio"/>
  </r>
  <r>
    <n v="10592"/>
    <x v="263"/>
    <x v="26"/>
    <x v="1"/>
    <s v="Genen Shouyu"/>
    <x v="4"/>
    <n v="15.5"/>
    <n v="25"/>
    <n v="0.05"/>
    <n v="368.13"/>
    <s v="Janet Leverling"/>
  </r>
  <r>
    <n v="10592"/>
    <x v="263"/>
    <x v="26"/>
    <x v="1"/>
    <s v="Gumbär Gummibärchen"/>
    <x v="5"/>
    <n v="31.23"/>
    <n v="5"/>
    <n v="0.05"/>
    <n v="148.34"/>
    <s v="Janet Leverling"/>
  </r>
  <r>
    <n v="10593"/>
    <x v="264"/>
    <x v="26"/>
    <x v="1"/>
    <s v="Gudbrandsdalsost"/>
    <x v="0"/>
    <n v="36"/>
    <n v="20"/>
    <n v="0.2"/>
    <n v="576"/>
    <s v="Robert King"/>
  </r>
  <r>
    <n v="10593"/>
    <x v="264"/>
    <x v="26"/>
    <x v="1"/>
    <s v="Lakkalikööri"/>
    <x v="6"/>
    <n v="18"/>
    <n v="4"/>
    <n v="0.2"/>
    <n v="57.6"/>
    <s v="Robert King"/>
  </r>
  <r>
    <n v="10593"/>
    <x v="264"/>
    <x v="26"/>
    <x v="1"/>
    <s v="Sir Rodney's Marmalade"/>
    <x v="5"/>
    <n v="81"/>
    <n v="21"/>
    <n v="0.2"/>
    <n v="1360.8"/>
    <s v="Robert King"/>
  </r>
  <r>
    <n v="10594"/>
    <x v="264"/>
    <x v="37"/>
    <x v="8"/>
    <s v="Escargots de Bourgogne"/>
    <x v="3"/>
    <n v="13.25"/>
    <n v="30"/>
    <n v="0"/>
    <n v="397.5"/>
    <s v="Janet Leverling"/>
  </r>
  <r>
    <n v="10594"/>
    <x v="264"/>
    <x v="37"/>
    <x v="8"/>
    <s v="Filo Mix"/>
    <x v="1"/>
    <n v="7"/>
    <n v="24"/>
    <n v="0"/>
    <n v="168"/>
    <s v="Janet Leverling"/>
  </r>
  <r>
    <n v="10595"/>
    <x v="265"/>
    <x v="9"/>
    <x v="6"/>
    <s v="Steeleye Stout"/>
    <x v="6"/>
    <n v="18"/>
    <n v="30"/>
    <n v="0.25"/>
    <n v="405"/>
    <s v="Andrew Fuller"/>
  </r>
  <r>
    <n v="10595"/>
    <x v="265"/>
    <x v="9"/>
    <x v="6"/>
    <s v="Sirop d'érable"/>
    <x v="4"/>
    <n v="28.5"/>
    <n v="120"/>
    <n v="0.25"/>
    <n v="2565"/>
    <s v="Andrew Fuller"/>
  </r>
  <r>
    <n v="10595"/>
    <x v="265"/>
    <x v="9"/>
    <x v="6"/>
    <s v="Gudbrandsdalsost"/>
    <x v="0"/>
    <n v="36"/>
    <n v="65"/>
    <n v="0.25"/>
    <n v="1755"/>
    <s v="Andrew Fuller"/>
  </r>
  <r>
    <n v="10596"/>
    <x v="266"/>
    <x v="19"/>
    <x v="8"/>
    <s v="Rhönbräu Klosterbier"/>
    <x v="6"/>
    <n v="7.75"/>
    <n v="30"/>
    <n v="0.2"/>
    <n v="186"/>
    <s v="Laura Callahan"/>
  </r>
  <r>
    <n v="10596"/>
    <x v="266"/>
    <x v="19"/>
    <x v="8"/>
    <s v="Vegie-spread"/>
    <x v="4"/>
    <n v="43.9"/>
    <n v="24"/>
    <n v="0.2"/>
    <n v="842.88"/>
    <s v="Laura Callahan"/>
  </r>
  <r>
    <n v="10596"/>
    <x v="266"/>
    <x v="19"/>
    <x v="8"/>
    <s v="Gnocchi di nonna Alice"/>
    <x v="1"/>
    <n v="38"/>
    <n v="5"/>
    <n v="0.2"/>
    <n v="152"/>
    <s v="Laura Callahan"/>
  </r>
  <r>
    <n v="10597"/>
    <x v="266"/>
    <x v="54"/>
    <x v="6"/>
    <s v="Guaraná Fantástica"/>
    <x v="6"/>
    <n v="4.5"/>
    <n v="35"/>
    <n v="0.2"/>
    <n v="126"/>
    <s v="Robert King"/>
  </r>
  <r>
    <n v="10597"/>
    <x v="266"/>
    <x v="54"/>
    <x v="6"/>
    <s v="Louisiana Fiery Hot Pepper Sauce"/>
    <x v="4"/>
    <n v="21.05"/>
    <n v="12"/>
    <n v="0.2"/>
    <n v="202.08"/>
    <s v="Robert King"/>
  </r>
  <r>
    <n v="10597"/>
    <x v="266"/>
    <x v="54"/>
    <x v="6"/>
    <s v="Ravioli Angelo"/>
    <x v="1"/>
    <n v="19.5"/>
    <n v="20"/>
    <n v="0"/>
    <n v="390"/>
    <s v="Robert King"/>
  </r>
  <r>
    <n v="10598"/>
    <x v="267"/>
    <x v="13"/>
    <x v="8"/>
    <s v="Schoggi Schokolade"/>
    <x v="5"/>
    <n v="43.9"/>
    <n v="50"/>
    <n v="0"/>
    <n v="2195"/>
    <s v="Nancy Davolio"/>
  </r>
  <r>
    <n v="10598"/>
    <x v="267"/>
    <x v="13"/>
    <x v="8"/>
    <s v="Fløtemysost"/>
    <x v="0"/>
    <n v="21.5"/>
    <n v="9"/>
    <n v="0"/>
    <n v="193.5"/>
    <s v="Nancy Davolio"/>
  </r>
  <r>
    <n v="10599"/>
    <x v="268"/>
    <x v="31"/>
    <x v="13"/>
    <s v="Tarte au sucre"/>
    <x v="5"/>
    <n v="49.3"/>
    <n v="10"/>
    <n v="0"/>
    <n v="493"/>
    <s v="Michael Suyama"/>
  </r>
  <r>
    <n v="10600"/>
    <x v="269"/>
    <x v="64"/>
    <x v="8"/>
    <s v="Tourtière"/>
    <x v="7"/>
    <n v="7.45"/>
    <n v="4"/>
    <n v="0"/>
    <n v="29.8"/>
    <s v="Margaret Peacock"/>
  </r>
  <r>
    <n v="10600"/>
    <x v="269"/>
    <x v="64"/>
    <x v="8"/>
    <s v="Röd Kaviar"/>
    <x v="3"/>
    <n v="15"/>
    <n v="30"/>
    <n v="0"/>
    <n v="450"/>
    <s v="Margaret Peacock"/>
  </r>
  <r>
    <n v="10601"/>
    <x v="269"/>
    <x v="8"/>
    <x v="5"/>
    <s v="Raclette Courdavault"/>
    <x v="0"/>
    <n v="55"/>
    <n v="35"/>
    <n v="0"/>
    <n v="1925"/>
    <s v="Robert King"/>
  </r>
  <r>
    <n v="10601"/>
    <x v="269"/>
    <x v="8"/>
    <x v="5"/>
    <s v="Konbu"/>
    <x v="3"/>
    <n v="6"/>
    <n v="60"/>
    <n v="0"/>
    <n v="360"/>
    <s v="Robert King"/>
  </r>
  <r>
    <n v="10602"/>
    <x v="270"/>
    <x v="61"/>
    <x v="17"/>
    <s v="Original Frankfurter grüne Soße"/>
    <x v="4"/>
    <n v="13"/>
    <n v="5"/>
    <n v="0.25"/>
    <n v="48.75"/>
    <s v="Laura Callahan"/>
  </r>
  <r>
    <n v="10603"/>
    <x v="271"/>
    <x v="45"/>
    <x v="8"/>
    <s v="Maxilaku"/>
    <x v="5"/>
    <n v="20"/>
    <n v="25"/>
    <n v="0.05"/>
    <n v="475"/>
    <s v="Laura Callahan"/>
  </r>
  <r>
    <n v="10603"/>
    <x v="271"/>
    <x v="45"/>
    <x v="8"/>
    <s v="Gustaf's Knäckebröd"/>
    <x v="1"/>
    <n v="21"/>
    <n v="48"/>
    <n v="0"/>
    <n v="1008"/>
    <s v="Laura Callahan"/>
  </r>
  <r>
    <n v="10604"/>
    <x v="271"/>
    <x v="47"/>
    <x v="15"/>
    <s v="Chocolade"/>
    <x v="5"/>
    <n v="12.75"/>
    <n v="6"/>
    <n v="0.1"/>
    <n v="68.849999999999994"/>
    <s v="Nancy Davolio"/>
  </r>
  <r>
    <n v="10604"/>
    <x v="271"/>
    <x v="47"/>
    <x v="15"/>
    <s v="Lakkalikööri"/>
    <x v="6"/>
    <n v="18"/>
    <n v="10"/>
    <n v="0.1"/>
    <n v="162"/>
    <s v="Nancy Davolio"/>
  </r>
  <r>
    <n v="10605"/>
    <x v="272"/>
    <x v="49"/>
    <x v="16"/>
    <s v="Camembert Pierrot"/>
    <x v="0"/>
    <n v="34"/>
    <n v="70"/>
    <n v="0.05"/>
    <n v="2261"/>
    <s v="Nancy Davolio"/>
  </r>
  <r>
    <n v="10605"/>
    <x v="272"/>
    <x v="49"/>
    <x v="16"/>
    <s v="Raclette Courdavault"/>
    <x v="0"/>
    <n v="55"/>
    <n v="20"/>
    <n v="0.05"/>
    <n v="1045"/>
    <s v="Nancy Davolio"/>
  </r>
  <r>
    <n v="10605"/>
    <x v="272"/>
    <x v="49"/>
    <x v="16"/>
    <s v="Pavlova"/>
    <x v="5"/>
    <n v="17.45"/>
    <n v="30"/>
    <n v="0.05"/>
    <n v="497.33"/>
    <s v="Nancy Davolio"/>
  </r>
  <r>
    <n v="10605"/>
    <x v="272"/>
    <x v="49"/>
    <x v="16"/>
    <s v="Fløtemysost"/>
    <x v="0"/>
    <n v="21.5"/>
    <n v="15"/>
    <n v="0.05"/>
    <n v="306.38"/>
    <s v="Nancy Davolio"/>
  </r>
  <r>
    <n v="10606"/>
    <x v="273"/>
    <x v="33"/>
    <x v="2"/>
    <s v="Chef Anton's Cajun Seasoning"/>
    <x v="4"/>
    <n v="22"/>
    <n v="20"/>
    <n v="0.2"/>
    <n v="352"/>
    <s v="Margaret Peacock"/>
  </r>
  <r>
    <n v="10606"/>
    <x v="273"/>
    <x v="33"/>
    <x v="2"/>
    <s v="Tarte au sucre"/>
    <x v="5"/>
    <n v="49.3"/>
    <n v="10"/>
    <n v="0.2"/>
    <n v="394.4"/>
    <s v="Margaret Peacock"/>
  </r>
  <r>
    <n v="10606"/>
    <x v="273"/>
    <x v="33"/>
    <x v="2"/>
    <s v="Pâté chinois"/>
    <x v="7"/>
    <n v="24"/>
    <n v="20"/>
    <n v="0.2"/>
    <n v="384"/>
    <s v="Margaret Peacock"/>
  </r>
  <r>
    <n v="10607"/>
    <x v="273"/>
    <x v="45"/>
    <x v="8"/>
    <s v="Geitost"/>
    <x v="0"/>
    <n v="2.5"/>
    <n v="14"/>
    <n v="0"/>
    <n v="35"/>
    <s v="Steven Buchanan"/>
  </r>
  <r>
    <n v="10607"/>
    <x v="273"/>
    <x v="45"/>
    <x v="8"/>
    <s v="Boston Crab Meat"/>
    <x v="3"/>
    <n v="18.399999999999999"/>
    <n v="42"/>
    <n v="0"/>
    <n v="772.8"/>
    <s v="Steven Buchanan"/>
  </r>
  <r>
    <n v="10607"/>
    <x v="273"/>
    <x v="45"/>
    <x v="8"/>
    <s v="Mozzarella di Giovanni"/>
    <x v="0"/>
    <n v="34.799999999999997"/>
    <n v="12"/>
    <n v="0"/>
    <n v="417.6"/>
    <s v="Steven Buchanan"/>
  </r>
  <r>
    <n v="10607"/>
    <x v="273"/>
    <x v="45"/>
    <x v="8"/>
    <s v="Uncle Bob's Organic Dried Pears"/>
    <x v="2"/>
    <n v="30"/>
    <n v="45"/>
    <n v="0"/>
    <n v="1350"/>
    <s v="Steven Buchanan"/>
  </r>
  <r>
    <n v="10607"/>
    <x v="273"/>
    <x v="45"/>
    <x v="8"/>
    <s v="Alice Mutton"/>
    <x v="7"/>
    <n v="39"/>
    <n v="100"/>
    <n v="0"/>
    <n v="3900"/>
    <s v="Steven Buchanan"/>
  </r>
  <r>
    <n v="10608"/>
    <x v="274"/>
    <x v="1"/>
    <x v="1"/>
    <s v="Gnocchi di nonna Alice"/>
    <x v="1"/>
    <n v="38"/>
    <n v="28"/>
    <n v="0"/>
    <n v="1064"/>
    <s v="Margaret Peacock"/>
  </r>
  <r>
    <n v="10609"/>
    <x v="275"/>
    <x v="41"/>
    <x v="0"/>
    <s v="Chai"/>
    <x v="6"/>
    <n v="18"/>
    <n v="3"/>
    <n v="0"/>
    <n v="54"/>
    <s v="Robert King"/>
  </r>
  <r>
    <n v="10609"/>
    <x v="275"/>
    <x v="41"/>
    <x v="0"/>
    <s v="Sir Rodney's Scones"/>
    <x v="5"/>
    <n v="10"/>
    <n v="6"/>
    <n v="0"/>
    <n v="60"/>
    <s v="Robert King"/>
  </r>
  <r>
    <n v="10609"/>
    <x v="275"/>
    <x v="41"/>
    <x v="0"/>
    <s v="Ikura"/>
    <x v="3"/>
    <n v="31"/>
    <n v="10"/>
    <n v="0"/>
    <n v="310"/>
    <s v="Robert King"/>
  </r>
  <r>
    <n v="10610"/>
    <x v="276"/>
    <x v="53"/>
    <x v="0"/>
    <s v="Inlagd Sill"/>
    <x v="3"/>
    <n v="19"/>
    <n v="21"/>
    <n v="0.25"/>
    <n v="299.25"/>
    <s v="Laura Callahan"/>
  </r>
  <r>
    <n v="10611"/>
    <x v="276"/>
    <x v="63"/>
    <x v="18"/>
    <s v="Camembert Pierrot"/>
    <x v="0"/>
    <n v="34"/>
    <n v="15"/>
    <n v="0"/>
    <n v="510"/>
    <s v="Michael Suyama"/>
  </r>
  <r>
    <n v="10611"/>
    <x v="276"/>
    <x v="63"/>
    <x v="18"/>
    <s v="Chang"/>
    <x v="6"/>
    <n v="19"/>
    <n v="10"/>
    <n v="0"/>
    <n v="190"/>
    <s v="Michael Suyama"/>
  </r>
  <r>
    <n v="10611"/>
    <x v="276"/>
    <x v="63"/>
    <x v="18"/>
    <s v="Chai"/>
    <x v="6"/>
    <n v="18"/>
    <n v="6"/>
    <n v="0"/>
    <n v="108"/>
    <s v="Michael Suyama"/>
  </r>
  <r>
    <n v="10612"/>
    <x v="277"/>
    <x v="45"/>
    <x v="8"/>
    <s v="Camembert Pierrot"/>
    <x v="0"/>
    <n v="34"/>
    <n v="40"/>
    <n v="0"/>
    <n v="1360"/>
    <s v="Nancy Davolio"/>
  </r>
  <r>
    <n v="10612"/>
    <x v="277"/>
    <x v="45"/>
    <x v="8"/>
    <s v="Lakkalikööri"/>
    <x v="6"/>
    <n v="18"/>
    <n v="80"/>
    <n v="0"/>
    <n v="1440"/>
    <s v="Nancy Davolio"/>
  </r>
  <r>
    <n v="10612"/>
    <x v="277"/>
    <x v="45"/>
    <x v="8"/>
    <s v="Ikura"/>
    <x v="3"/>
    <n v="31"/>
    <n v="70"/>
    <n v="0"/>
    <n v="2170"/>
    <s v="Nancy Davolio"/>
  </r>
  <r>
    <n v="10612"/>
    <x v="277"/>
    <x v="45"/>
    <x v="8"/>
    <s v="Inlagd Sill"/>
    <x v="3"/>
    <n v="19"/>
    <n v="55"/>
    <n v="0"/>
    <n v="1045"/>
    <s v="Nancy Davolio"/>
  </r>
  <r>
    <n v="10612"/>
    <x v="277"/>
    <x v="45"/>
    <x v="8"/>
    <s v="Maxilaku"/>
    <x v="5"/>
    <n v="20"/>
    <n v="18"/>
    <n v="0"/>
    <n v="360"/>
    <s v="Nancy Davolio"/>
  </r>
  <r>
    <n v="10613"/>
    <x v="278"/>
    <x v="8"/>
    <x v="5"/>
    <s v="Konbu"/>
    <x v="3"/>
    <n v="6"/>
    <n v="8"/>
    <n v="0.1"/>
    <n v="43.2"/>
    <s v="Margaret Peacock"/>
  </r>
  <r>
    <n v="10613"/>
    <x v="278"/>
    <x v="8"/>
    <x v="5"/>
    <s v="Rhönbräu Klosterbier"/>
    <x v="6"/>
    <n v="7.75"/>
    <n v="40"/>
    <n v="0"/>
    <n v="310"/>
    <s v="Margaret Peacock"/>
  </r>
  <r>
    <n v="10614"/>
    <x v="278"/>
    <x v="76"/>
    <x v="1"/>
    <s v="Sir Rodney's Scones"/>
    <x v="5"/>
    <n v="10"/>
    <n v="8"/>
    <n v="0"/>
    <n v="80"/>
    <s v="Laura Callahan"/>
  </r>
  <r>
    <n v="10614"/>
    <x v="278"/>
    <x v="76"/>
    <x v="1"/>
    <s v="Queso Cabrales"/>
    <x v="0"/>
    <n v="21"/>
    <n v="14"/>
    <n v="0"/>
    <n v="294"/>
    <s v="Laura Callahan"/>
  </r>
  <r>
    <n v="10614"/>
    <x v="278"/>
    <x v="76"/>
    <x v="1"/>
    <s v="Chartreuse verte"/>
    <x v="6"/>
    <n v="18"/>
    <n v="5"/>
    <n v="0"/>
    <n v="90"/>
    <s v="Laura Callahan"/>
  </r>
  <r>
    <n v="10615"/>
    <x v="279"/>
    <x v="83"/>
    <x v="10"/>
    <s v="Pâté chinois"/>
    <x v="7"/>
    <n v="24"/>
    <n v="5"/>
    <n v="0"/>
    <n v="120"/>
    <s v="Andrew Fuller"/>
  </r>
  <r>
    <n v="10616"/>
    <x v="280"/>
    <x v="79"/>
    <x v="8"/>
    <s v="Outback Lager"/>
    <x v="6"/>
    <n v="15"/>
    <n v="15"/>
    <n v="0.05"/>
    <n v="213.75"/>
    <s v="Nancy Davolio"/>
  </r>
  <r>
    <n v="10616"/>
    <x v="280"/>
    <x v="79"/>
    <x v="8"/>
    <s v="Gnocchi di nonna Alice"/>
    <x v="1"/>
    <n v="38"/>
    <n v="14"/>
    <n v="0"/>
    <n v="532"/>
    <s v="Nancy Davolio"/>
  </r>
  <r>
    <n v="10616"/>
    <x v="280"/>
    <x v="79"/>
    <x v="8"/>
    <s v="Fløtemysost"/>
    <x v="0"/>
    <n v="21.5"/>
    <n v="15"/>
    <n v="0.05"/>
    <n v="306.38"/>
    <s v="Nancy Davolio"/>
  </r>
  <r>
    <n v="10616"/>
    <x v="280"/>
    <x v="79"/>
    <x v="8"/>
    <s v="Côte de Blaye"/>
    <x v="6"/>
    <n v="263.5"/>
    <n v="15"/>
    <n v="0.05"/>
    <n v="3754.88"/>
    <s v="Nancy Davolio"/>
  </r>
  <r>
    <n v="10617"/>
    <x v="280"/>
    <x v="79"/>
    <x v="8"/>
    <s v="Raclette Courdavault"/>
    <x v="0"/>
    <n v="55"/>
    <n v="30"/>
    <n v="0.15"/>
    <n v="1402.5"/>
    <s v="Margaret Peacock"/>
  </r>
  <r>
    <n v="10618"/>
    <x v="281"/>
    <x v="49"/>
    <x v="16"/>
    <s v="Gnocchi di nonna Alice"/>
    <x v="1"/>
    <n v="38"/>
    <n v="20"/>
    <n v="0"/>
    <n v="760"/>
    <s v="Nancy Davolio"/>
  </r>
  <r>
    <n v="10618"/>
    <x v="281"/>
    <x v="49"/>
    <x v="16"/>
    <s v="Grandma's Boysenberry Spread"/>
    <x v="4"/>
    <n v="25"/>
    <n v="70"/>
    <n v="0"/>
    <n v="1750"/>
    <s v="Nancy Davolio"/>
  </r>
  <r>
    <n v="10618"/>
    <x v="281"/>
    <x v="49"/>
    <x v="16"/>
    <s v="Scottish Longbreads"/>
    <x v="5"/>
    <n v="12.5"/>
    <n v="15"/>
    <n v="0"/>
    <n v="187.5"/>
    <s v="Nancy Davolio"/>
  </r>
  <r>
    <n v="10619"/>
    <x v="282"/>
    <x v="49"/>
    <x v="16"/>
    <s v="Sir Rodney's Scones"/>
    <x v="5"/>
    <n v="10"/>
    <n v="42"/>
    <n v="0"/>
    <n v="420"/>
    <s v="Janet Leverling"/>
  </r>
  <r>
    <n v="10619"/>
    <x v="282"/>
    <x v="49"/>
    <x v="16"/>
    <s v="Gustaf's Knäckebröd"/>
    <x v="1"/>
    <n v="21"/>
    <n v="40"/>
    <n v="0"/>
    <n v="840"/>
    <s v="Janet Leverling"/>
  </r>
  <r>
    <n v="10620"/>
    <x v="283"/>
    <x v="75"/>
    <x v="16"/>
    <s v="Filo Mix"/>
    <x v="1"/>
    <n v="7"/>
    <n v="5"/>
    <n v="0"/>
    <n v="35"/>
    <s v="Andrew Fuller"/>
  </r>
  <r>
    <n v="10620"/>
    <x v="283"/>
    <x v="75"/>
    <x v="16"/>
    <s v="Guaraná Fantástica"/>
    <x v="6"/>
    <n v="4.5"/>
    <n v="5"/>
    <n v="0"/>
    <n v="22.5"/>
    <s v="Andrew Fuller"/>
  </r>
  <r>
    <n v="10621"/>
    <x v="283"/>
    <x v="42"/>
    <x v="13"/>
    <s v="Teatime Chocolate Biscuits"/>
    <x v="5"/>
    <n v="9.1999999999999993"/>
    <n v="5"/>
    <n v="0"/>
    <n v="46"/>
    <s v="Margaret Peacock"/>
  </r>
  <r>
    <n v="10621"/>
    <x v="283"/>
    <x v="42"/>
    <x v="13"/>
    <s v="Outback Lager"/>
    <x v="6"/>
    <n v="15"/>
    <n v="20"/>
    <n v="0"/>
    <n v="300"/>
    <s v="Margaret Peacock"/>
  </r>
  <r>
    <n v="10621"/>
    <x v="283"/>
    <x v="42"/>
    <x v="13"/>
    <s v="Fløtemysost"/>
    <x v="0"/>
    <n v="21.5"/>
    <n v="15"/>
    <n v="0"/>
    <n v="322.5"/>
    <s v="Margaret Peacock"/>
  </r>
  <r>
    <n v="10621"/>
    <x v="283"/>
    <x v="42"/>
    <x v="13"/>
    <s v="Tunnbröd"/>
    <x v="1"/>
    <n v="9"/>
    <n v="10"/>
    <n v="0"/>
    <n v="90"/>
    <s v="Margaret Peacock"/>
  </r>
  <r>
    <n v="10622"/>
    <x v="284"/>
    <x v="29"/>
    <x v="2"/>
    <s v="Chang"/>
    <x v="6"/>
    <n v="19"/>
    <n v="20"/>
    <n v="0"/>
    <n v="380"/>
    <s v="Margaret Peacock"/>
  </r>
  <r>
    <n v="10622"/>
    <x v="284"/>
    <x v="29"/>
    <x v="2"/>
    <s v="Scottish Longbreads"/>
    <x v="5"/>
    <n v="12.5"/>
    <n v="18"/>
    <n v="0.2"/>
    <n v="180"/>
    <s v="Margaret Peacock"/>
  </r>
  <r>
    <n v="10623"/>
    <x v="285"/>
    <x v="17"/>
    <x v="1"/>
    <s v="Tofu"/>
    <x v="2"/>
    <n v="23.25"/>
    <n v="21"/>
    <n v="0"/>
    <n v="488.25"/>
    <s v="Laura Callahan"/>
  </r>
  <r>
    <n v="10623"/>
    <x v="285"/>
    <x v="17"/>
    <x v="1"/>
    <s v="Guaraná Fantástica"/>
    <x v="6"/>
    <n v="4.5"/>
    <n v="3"/>
    <n v="0"/>
    <n v="13.5"/>
    <s v="Laura Callahan"/>
  </r>
  <r>
    <n v="10623"/>
    <x v="285"/>
    <x v="17"/>
    <x v="1"/>
    <s v="Sir Rodney's Scones"/>
    <x v="5"/>
    <n v="10"/>
    <n v="25"/>
    <n v="0.1"/>
    <n v="225"/>
    <s v="Laura Callahan"/>
  </r>
  <r>
    <n v="10623"/>
    <x v="285"/>
    <x v="17"/>
    <x v="1"/>
    <s v="Teatime Chocolate Biscuits"/>
    <x v="5"/>
    <n v="9.1999999999999993"/>
    <n v="15"/>
    <n v="0.1"/>
    <n v="124.2"/>
    <s v="Laura Callahan"/>
  </r>
  <r>
    <n v="10623"/>
    <x v="285"/>
    <x v="17"/>
    <x v="1"/>
    <s v="Steeleye Stout"/>
    <x v="6"/>
    <n v="18"/>
    <n v="30"/>
    <n v="0.1"/>
    <n v="486"/>
    <s v="Laura Callahan"/>
  </r>
  <r>
    <n v="10624"/>
    <x v="285"/>
    <x v="84"/>
    <x v="8"/>
    <s v="Gula Malacca"/>
    <x v="4"/>
    <n v="19.45"/>
    <n v="10"/>
    <n v="0"/>
    <n v="194.5"/>
    <s v="Margaret Peacock"/>
  </r>
  <r>
    <n v="10624"/>
    <x v="285"/>
    <x v="84"/>
    <x v="8"/>
    <s v="Thüringer Rostbratwurst"/>
    <x v="7"/>
    <n v="123.79"/>
    <n v="6"/>
    <n v="0"/>
    <n v="742.74"/>
    <s v="Margaret Peacock"/>
  </r>
  <r>
    <n v="10624"/>
    <x v="285"/>
    <x v="84"/>
    <x v="8"/>
    <s v="Rössle Sauerkraut"/>
    <x v="2"/>
    <n v="45.6"/>
    <n v="10"/>
    <n v="0"/>
    <n v="456"/>
    <s v="Margaret Peacock"/>
  </r>
  <r>
    <n v="10625"/>
    <x v="286"/>
    <x v="39"/>
    <x v="7"/>
    <s v="Camembert Pierrot"/>
    <x v="0"/>
    <n v="34"/>
    <n v="10"/>
    <n v="0"/>
    <n v="340"/>
    <s v="Janet Leverling"/>
  </r>
  <r>
    <n v="10625"/>
    <x v="286"/>
    <x v="39"/>
    <x v="7"/>
    <s v="Singaporean Hokkien Fried Mee"/>
    <x v="1"/>
    <n v="14"/>
    <n v="5"/>
    <n v="0"/>
    <n v="70"/>
    <s v="Janet Leverling"/>
  </r>
  <r>
    <n v="10625"/>
    <x v="286"/>
    <x v="39"/>
    <x v="7"/>
    <s v="Tofu"/>
    <x v="2"/>
    <n v="23.25"/>
    <n v="3"/>
    <n v="0"/>
    <n v="69.75"/>
    <s v="Janet Leverling"/>
  </r>
  <r>
    <n v="10626"/>
    <x v="287"/>
    <x v="25"/>
    <x v="9"/>
    <s v="Perth Pasties"/>
    <x v="7"/>
    <n v="32.799999999999997"/>
    <n v="12"/>
    <n v="0"/>
    <n v="393.6"/>
    <s v="Nancy Davolio"/>
  </r>
  <r>
    <n v="10626"/>
    <x v="287"/>
    <x v="25"/>
    <x v="9"/>
    <s v="Camembert Pierrot"/>
    <x v="0"/>
    <n v="34"/>
    <n v="20"/>
    <n v="0"/>
    <n v="680"/>
    <s v="Nancy Davolio"/>
  </r>
  <r>
    <n v="10626"/>
    <x v="287"/>
    <x v="25"/>
    <x v="9"/>
    <s v="Fløtemysost"/>
    <x v="0"/>
    <n v="21.5"/>
    <n v="20"/>
    <n v="0"/>
    <n v="430"/>
    <s v="Nancy Davolio"/>
  </r>
  <r>
    <n v="10627"/>
    <x v="287"/>
    <x v="45"/>
    <x v="8"/>
    <s v="Röd Kaviar"/>
    <x v="3"/>
    <n v="15"/>
    <n v="35"/>
    <n v="0.15"/>
    <n v="446.25"/>
    <s v="Laura Callahan"/>
  </r>
  <r>
    <n v="10627"/>
    <x v="287"/>
    <x v="45"/>
    <x v="8"/>
    <s v="Tarte au sucre"/>
    <x v="5"/>
    <n v="49.3"/>
    <n v="15"/>
    <n v="0"/>
    <n v="739.5"/>
    <s v="Laura Callahan"/>
  </r>
  <r>
    <n v="10628"/>
    <x v="288"/>
    <x v="15"/>
    <x v="0"/>
    <s v="Chai"/>
    <x v="6"/>
    <n v="18"/>
    <n v="25"/>
    <n v="0"/>
    <n v="450"/>
    <s v="Margaret Peacock"/>
  </r>
  <r>
    <n v="10629"/>
    <x v="288"/>
    <x v="36"/>
    <x v="12"/>
    <s v="Wimmers gute Semmelknödel"/>
    <x v="1"/>
    <n v="33.25"/>
    <n v="9"/>
    <n v="0"/>
    <n v="299.25"/>
    <s v="Margaret Peacock"/>
  </r>
  <r>
    <n v="10629"/>
    <x v="288"/>
    <x v="36"/>
    <x v="12"/>
    <s v="Thüringer Rostbratwurst"/>
    <x v="7"/>
    <n v="123.79"/>
    <n v="20"/>
    <n v="0"/>
    <n v="2475.8000000000002"/>
    <s v="Margaret Peacock"/>
  </r>
  <r>
    <n v="10630"/>
    <x v="289"/>
    <x v="44"/>
    <x v="1"/>
    <s v="Pâté chinois"/>
    <x v="7"/>
    <n v="24"/>
    <n v="12"/>
    <n v="0.05"/>
    <n v="273.60000000000002"/>
    <s v="Nancy Davolio"/>
  </r>
  <r>
    <n v="10630"/>
    <x v="289"/>
    <x v="44"/>
    <x v="1"/>
    <s v="Lakkalikööri"/>
    <x v="6"/>
    <n v="18"/>
    <n v="35"/>
    <n v="0"/>
    <n v="630"/>
    <s v="Nancy Davolio"/>
  </r>
  <r>
    <n v="10631"/>
    <x v="290"/>
    <x v="53"/>
    <x v="0"/>
    <s v="Rhönbräu Klosterbier"/>
    <x v="6"/>
    <n v="7.75"/>
    <n v="8"/>
    <n v="0.1"/>
    <n v="55.8"/>
    <s v="Laura Callahan"/>
  </r>
  <r>
    <n v="10632"/>
    <x v="290"/>
    <x v="35"/>
    <x v="1"/>
    <s v="Geitost"/>
    <x v="0"/>
    <n v="2.5"/>
    <n v="20"/>
    <n v="0.05"/>
    <n v="47.5"/>
    <s v="Laura Callahan"/>
  </r>
  <r>
    <n v="10632"/>
    <x v="290"/>
    <x v="35"/>
    <x v="1"/>
    <s v="Chang"/>
    <x v="6"/>
    <n v="19"/>
    <n v="30"/>
    <n v="0.05"/>
    <n v="541.5"/>
    <s v="Laura Callahan"/>
  </r>
  <r>
    <n v="10633"/>
    <x v="291"/>
    <x v="9"/>
    <x v="6"/>
    <s v="Queso Manchego La Pastora"/>
    <x v="0"/>
    <n v="38"/>
    <n v="36"/>
    <n v="0.15"/>
    <n v="1162.8"/>
    <s v="Robert King"/>
  </r>
  <r>
    <n v="10633"/>
    <x v="291"/>
    <x v="9"/>
    <x v="6"/>
    <s v="Konbu"/>
    <x v="3"/>
    <n v="6"/>
    <n v="13"/>
    <n v="0.15"/>
    <n v="66.3"/>
    <s v="Robert King"/>
  </r>
  <r>
    <n v="10633"/>
    <x v="291"/>
    <x v="9"/>
    <x v="6"/>
    <s v="Tarte au sucre"/>
    <x v="5"/>
    <n v="49.3"/>
    <n v="80"/>
    <n v="0.15"/>
    <n v="3352.4"/>
    <s v="Robert King"/>
  </r>
  <r>
    <n v="10633"/>
    <x v="291"/>
    <x v="9"/>
    <x v="6"/>
    <s v="Gumbär Gummibärchen"/>
    <x v="5"/>
    <n v="31.23"/>
    <n v="35"/>
    <n v="0.15"/>
    <n v="929.09"/>
    <s v="Robert King"/>
  </r>
  <r>
    <n v="10634"/>
    <x v="291"/>
    <x v="68"/>
    <x v="0"/>
    <s v="Carnarvon Tigers"/>
    <x v="3"/>
    <n v="62.5"/>
    <n v="50"/>
    <n v="0"/>
    <n v="3125"/>
    <s v="Margaret Peacock"/>
  </r>
  <r>
    <n v="10634"/>
    <x v="291"/>
    <x v="68"/>
    <x v="0"/>
    <s v="Rhönbräu Klosterbier"/>
    <x v="6"/>
    <n v="7.75"/>
    <n v="2"/>
    <n v="0"/>
    <n v="15.5"/>
    <s v="Margaret Peacock"/>
  </r>
  <r>
    <n v="10634"/>
    <x v="291"/>
    <x v="68"/>
    <x v="0"/>
    <s v="Manjimup Dried Apples"/>
    <x v="2"/>
    <n v="53"/>
    <n v="15"/>
    <n v="0"/>
    <n v="795"/>
    <s v="Margaret Peacock"/>
  </r>
  <r>
    <n v="10634"/>
    <x v="291"/>
    <x v="68"/>
    <x v="0"/>
    <s v="Uncle Bob's Organic Dried Pears"/>
    <x v="2"/>
    <n v="30"/>
    <n v="35"/>
    <n v="0"/>
    <n v="1050"/>
    <s v="Margaret Peacock"/>
  </r>
  <r>
    <n v="10635"/>
    <x v="292"/>
    <x v="22"/>
    <x v="11"/>
    <s v="Chef Anton's Gumbo Mix"/>
    <x v="4"/>
    <n v="21.35"/>
    <n v="15"/>
    <n v="0.1"/>
    <n v="288.23"/>
    <s v="Laura Callahan"/>
  </r>
  <r>
    <n v="10635"/>
    <x v="292"/>
    <x v="22"/>
    <x v="11"/>
    <s v="Gustaf's Knäckebröd"/>
    <x v="1"/>
    <n v="21"/>
    <n v="40"/>
    <n v="0"/>
    <n v="840"/>
    <s v="Laura Callahan"/>
  </r>
  <r>
    <n v="10635"/>
    <x v="292"/>
    <x v="22"/>
    <x v="11"/>
    <s v="Chef Anton's Cajun Seasoning"/>
    <x v="4"/>
    <n v="22"/>
    <n v="10"/>
    <n v="0.1"/>
    <n v="198"/>
    <s v="Laura Callahan"/>
  </r>
  <r>
    <n v="10636"/>
    <x v="293"/>
    <x v="16"/>
    <x v="10"/>
    <s v="Escargots de Bourgogne"/>
    <x v="3"/>
    <n v="13.25"/>
    <n v="6"/>
    <n v="0"/>
    <n v="79.5"/>
    <s v="Margaret Peacock"/>
  </r>
  <r>
    <n v="10636"/>
    <x v="293"/>
    <x v="16"/>
    <x v="10"/>
    <s v="Chef Anton's Cajun Seasoning"/>
    <x v="4"/>
    <n v="22"/>
    <n v="25"/>
    <n v="0"/>
    <n v="550"/>
    <s v="Margaret Peacock"/>
  </r>
  <r>
    <n v="10637"/>
    <x v="293"/>
    <x v="62"/>
    <x v="2"/>
    <s v="Queso Cabrales"/>
    <x v="0"/>
    <n v="21"/>
    <n v="10"/>
    <n v="0"/>
    <n v="210"/>
    <s v="Michael Suyama"/>
  </r>
  <r>
    <n v="10637"/>
    <x v="293"/>
    <x v="62"/>
    <x v="2"/>
    <s v="Gnocchi di nonna Alice"/>
    <x v="1"/>
    <n v="38"/>
    <n v="60"/>
    <n v="0.05"/>
    <n v="2166"/>
    <s v="Michael Suyama"/>
  </r>
  <r>
    <n v="10637"/>
    <x v="293"/>
    <x v="62"/>
    <x v="2"/>
    <s v="Valkoinen suklaa"/>
    <x v="5"/>
    <n v="16.25"/>
    <n v="25"/>
    <n v="0.05"/>
    <n v="385.94"/>
    <s v="Michael Suyama"/>
  </r>
  <r>
    <n v="10638"/>
    <x v="294"/>
    <x v="67"/>
    <x v="5"/>
    <s v="Røgede sild"/>
    <x v="3"/>
    <n v="9.5"/>
    <n v="20"/>
    <n v="0"/>
    <n v="190"/>
    <s v="Janet Leverling"/>
  </r>
  <r>
    <n v="10638"/>
    <x v="294"/>
    <x v="67"/>
    <x v="5"/>
    <s v="Louisiana Fiery Hot Pepper Sauce"/>
    <x v="4"/>
    <n v="21.05"/>
    <n v="21"/>
    <n v="0"/>
    <n v="442.05"/>
    <s v="Janet Leverling"/>
  </r>
  <r>
    <n v="10638"/>
    <x v="294"/>
    <x v="67"/>
    <x v="5"/>
    <s v="Mozzarella di Giovanni"/>
    <x v="0"/>
    <n v="34.799999999999997"/>
    <n v="60"/>
    <n v="0"/>
    <n v="2088"/>
    <s v="Janet Leverling"/>
  </r>
  <r>
    <n v="10639"/>
    <x v="294"/>
    <x v="65"/>
    <x v="19"/>
    <s v="Carnarvon Tigers"/>
    <x v="3"/>
    <n v="62.5"/>
    <n v="8"/>
    <n v="0"/>
    <n v="500"/>
    <s v="Robert King"/>
  </r>
  <r>
    <n v="10640"/>
    <x v="295"/>
    <x v="35"/>
    <x v="1"/>
    <s v="Outback Lager"/>
    <x v="6"/>
    <n v="15"/>
    <n v="15"/>
    <n v="0.25"/>
    <n v="168.75"/>
    <s v="Margaret Peacock"/>
  </r>
  <r>
    <n v="10640"/>
    <x v="295"/>
    <x v="35"/>
    <x v="1"/>
    <s v="Gudbrandsdalsost"/>
    <x v="0"/>
    <n v="36"/>
    <n v="20"/>
    <n v="0.25"/>
    <n v="540"/>
    <s v="Margaret Peacock"/>
  </r>
  <r>
    <n v="10641"/>
    <x v="296"/>
    <x v="8"/>
    <x v="5"/>
    <s v="Chang"/>
    <x v="6"/>
    <n v="19"/>
    <n v="50"/>
    <n v="0"/>
    <n v="950"/>
    <s v="Margaret Peacock"/>
  </r>
  <r>
    <n v="10641"/>
    <x v="296"/>
    <x v="8"/>
    <x v="5"/>
    <s v="Boston Crab Meat"/>
    <x v="3"/>
    <n v="18.399999999999999"/>
    <n v="60"/>
    <n v="0"/>
    <n v="1104"/>
    <s v="Margaret Peacock"/>
  </r>
  <r>
    <n v="10642"/>
    <x v="296"/>
    <x v="51"/>
    <x v="17"/>
    <s v="Sir Rodney's Scones"/>
    <x v="5"/>
    <n v="10"/>
    <n v="30"/>
    <n v="0.2"/>
    <n v="240"/>
    <s v="Robert King"/>
  </r>
  <r>
    <n v="10642"/>
    <x v="296"/>
    <x v="51"/>
    <x v="17"/>
    <s v="Sirop d'érable"/>
    <x v="4"/>
    <n v="28.5"/>
    <n v="20"/>
    <n v="0.2"/>
    <n v="456"/>
    <s v="Robert King"/>
  </r>
  <r>
    <n v="10643"/>
    <x v="297"/>
    <x v="85"/>
    <x v="1"/>
    <s v="Chartreuse verte"/>
    <x v="6"/>
    <n v="18"/>
    <n v="21"/>
    <n v="0.25"/>
    <n v="283.5"/>
    <s v="Michael Suyama"/>
  </r>
  <r>
    <n v="10643"/>
    <x v="297"/>
    <x v="85"/>
    <x v="1"/>
    <s v="Rössle Sauerkraut"/>
    <x v="2"/>
    <n v="45.6"/>
    <n v="15"/>
    <n v="0.25"/>
    <n v="513"/>
    <s v="Michael Suyama"/>
  </r>
  <r>
    <n v="10643"/>
    <x v="297"/>
    <x v="85"/>
    <x v="1"/>
    <s v="Spegesild"/>
    <x v="3"/>
    <n v="12"/>
    <n v="2"/>
    <n v="0.25"/>
    <n v="18"/>
    <s v="Michael Suyama"/>
  </r>
  <r>
    <n v="10644"/>
    <x v="297"/>
    <x v="7"/>
    <x v="2"/>
    <s v="Spegesild"/>
    <x v="3"/>
    <n v="12"/>
    <n v="21"/>
    <n v="0.1"/>
    <n v="226.8"/>
    <s v="Janet Leverling"/>
  </r>
  <r>
    <n v="10644"/>
    <x v="297"/>
    <x v="7"/>
    <x v="2"/>
    <s v="Ipoh Coffee"/>
    <x v="6"/>
    <n v="46"/>
    <n v="20"/>
    <n v="0"/>
    <n v="920"/>
    <s v="Janet Leverling"/>
  </r>
  <r>
    <n v="10644"/>
    <x v="297"/>
    <x v="7"/>
    <x v="2"/>
    <s v="Carnarvon Tigers"/>
    <x v="3"/>
    <n v="62.5"/>
    <n v="4"/>
    <n v="0.1"/>
    <n v="225"/>
    <s v="Janet Leverling"/>
  </r>
  <r>
    <n v="10645"/>
    <x v="298"/>
    <x v="2"/>
    <x v="2"/>
    <s v="Carnarvon Tigers"/>
    <x v="3"/>
    <n v="62.5"/>
    <n v="20"/>
    <n v="0"/>
    <n v="1250"/>
    <s v="Margaret Peacock"/>
  </r>
  <r>
    <n v="10645"/>
    <x v="298"/>
    <x v="2"/>
    <x v="2"/>
    <s v="Inlagd Sill"/>
    <x v="3"/>
    <n v="19"/>
    <n v="15"/>
    <n v="0"/>
    <n v="285"/>
    <s v="Margaret Peacock"/>
  </r>
  <r>
    <n v="10646"/>
    <x v="299"/>
    <x v="34"/>
    <x v="14"/>
    <s v="Fløtemysost"/>
    <x v="0"/>
    <n v="21.5"/>
    <n v="30"/>
    <n v="0.25"/>
    <n v="483.75"/>
    <s v="Anne Dodsworth"/>
  </r>
  <r>
    <n v="10646"/>
    <x v="299"/>
    <x v="34"/>
    <x v="14"/>
    <s v="Original Frankfurter grüne Soße"/>
    <x v="4"/>
    <n v="13"/>
    <n v="35"/>
    <n v="0.25"/>
    <n v="341.25"/>
    <s v="Anne Dodsworth"/>
  </r>
  <r>
    <n v="10646"/>
    <x v="299"/>
    <x v="34"/>
    <x v="14"/>
    <s v="Chai"/>
    <x v="6"/>
    <n v="18"/>
    <n v="15"/>
    <n v="0.25"/>
    <n v="202.5"/>
    <s v="Anne Dodsworth"/>
  </r>
  <r>
    <n v="10646"/>
    <x v="299"/>
    <x v="34"/>
    <x v="14"/>
    <s v="Ikura"/>
    <x v="3"/>
    <n v="31"/>
    <n v="18"/>
    <n v="0.25"/>
    <n v="418.5"/>
    <s v="Anne Dodsworth"/>
  </r>
  <r>
    <n v="10647"/>
    <x v="299"/>
    <x v="12"/>
    <x v="2"/>
    <s v="Chartreuse verte"/>
    <x v="6"/>
    <n v="18"/>
    <n v="20"/>
    <n v="0"/>
    <n v="360"/>
    <s v="Margaret Peacock"/>
  </r>
  <r>
    <n v="10647"/>
    <x v="299"/>
    <x v="12"/>
    <x v="2"/>
    <s v="Teatime Chocolate Biscuits"/>
    <x v="5"/>
    <n v="9.1999999999999993"/>
    <n v="30"/>
    <n v="0"/>
    <n v="276"/>
    <s v="Margaret Peacock"/>
  </r>
  <r>
    <n v="10648"/>
    <x v="300"/>
    <x v="29"/>
    <x v="2"/>
    <s v="Gustaf's Knäckebröd"/>
    <x v="1"/>
    <n v="21"/>
    <n v="15"/>
    <n v="0"/>
    <n v="315"/>
    <s v="Steven Buchanan"/>
  </r>
  <r>
    <n v="10648"/>
    <x v="300"/>
    <x v="29"/>
    <x v="2"/>
    <s v="Guaraná Fantástica"/>
    <x v="6"/>
    <n v="4.5"/>
    <n v="15"/>
    <n v="0.15"/>
    <n v="57.38"/>
    <s v="Steven Buchanan"/>
  </r>
  <r>
    <n v="10649"/>
    <x v="300"/>
    <x v="80"/>
    <x v="3"/>
    <s v="Rössle Sauerkraut"/>
    <x v="2"/>
    <n v="45.6"/>
    <n v="20"/>
    <n v="0"/>
    <n v="912"/>
    <s v="Steven Buchanan"/>
  </r>
  <r>
    <n v="10649"/>
    <x v="300"/>
    <x v="80"/>
    <x v="3"/>
    <s v="Mozzarella di Giovanni"/>
    <x v="0"/>
    <n v="34.799999999999997"/>
    <n v="15"/>
    <n v="0"/>
    <n v="522"/>
    <s v="Steven Buchanan"/>
  </r>
  <r>
    <n v="10650"/>
    <x v="301"/>
    <x v="52"/>
    <x v="2"/>
    <s v="Perth Pasties"/>
    <x v="7"/>
    <n v="32.799999999999997"/>
    <n v="25"/>
    <n v="0.05"/>
    <n v="779"/>
    <s v="Steven Buchanan"/>
  </r>
  <r>
    <n v="10650"/>
    <x v="301"/>
    <x v="52"/>
    <x v="2"/>
    <s v="Nord-Ost Matjeshering"/>
    <x v="3"/>
    <n v="25.89"/>
    <n v="30"/>
    <n v="0"/>
    <n v="776.7"/>
    <s v="Steven Buchanan"/>
  </r>
  <r>
    <n v="10650"/>
    <x v="301"/>
    <x v="52"/>
    <x v="2"/>
    <s v="Tourtière"/>
    <x v="7"/>
    <n v="7.45"/>
    <n v="30"/>
    <n v="0"/>
    <n v="223.5"/>
    <s v="Steven Buchanan"/>
  </r>
  <r>
    <n v="10651"/>
    <x v="302"/>
    <x v="35"/>
    <x v="1"/>
    <s v="Teatime Chocolate Biscuits"/>
    <x v="5"/>
    <n v="9.1999999999999993"/>
    <n v="12"/>
    <n v="0.25"/>
    <n v="82.8"/>
    <s v="Laura Callahan"/>
  </r>
  <r>
    <n v="10651"/>
    <x v="302"/>
    <x v="35"/>
    <x v="1"/>
    <s v="Gustaf's Knäckebröd"/>
    <x v="1"/>
    <n v="21"/>
    <n v="20"/>
    <n v="0.25"/>
    <n v="315"/>
    <s v="Laura Callahan"/>
  </r>
  <r>
    <n v="10652"/>
    <x v="302"/>
    <x v="71"/>
    <x v="2"/>
    <s v="Singaporean Hokkien Fried Mee"/>
    <x v="1"/>
    <n v="14"/>
    <n v="20"/>
    <n v="0"/>
    <n v="280"/>
    <s v="Margaret Peacock"/>
  </r>
  <r>
    <n v="10652"/>
    <x v="302"/>
    <x v="71"/>
    <x v="2"/>
    <s v="Nord-Ost Matjeshering"/>
    <x v="3"/>
    <n v="25.89"/>
    <n v="2"/>
    <n v="0.25"/>
    <n v="38.840000000000003"/>
    <s v="Margaret Peacock"/>
  </r>
  <r>
    <n v="10653"/>
    <x v="303"/>
    <x v="17"/>
    <x v="1"/>
    <s v="Pavlova"/>
    <x v="5"/>
    <n v="17.45"/>
    <n v="30"/>
    <n v="0.1"/>
    <n v="471.15"/>
    <s v="Nancy Davolio"/>
  </r>
  <r>
    <n v="10653"/>
    <x v="303"/>
    <x v="17"/>
    <x v="1"/>
    <s v="Camembert Pierrot"/>
    <x v="0"/>
    <n v="34"/>
    <n v="20"/>
    <n v="0.1"/>
    <n v="612"/>
    <s v="Nancy Davolio"/>
  </r>
  <r>
    <n v="10654"/>
    <x v="303"/>
    <x v="25"/>
    <x v="9"/>
    <s v="Chartreuse verte"/>
    <x v="6"/>
    <n v="18"/>
    <n v="20"/>
    <n v="0.1"/>
    <n v="324"/>
    <s v="Steven Buchanan"/>
  </r>
  <r>
    <n v="10654"/>
    <x v="303"/>
    <x v="25"/>
    <x v="9"/>
    <s v="Tourtière"/>
    <x v="7"/>
    <n v="7.45"/>
    <n v="6"/>
    <n v="0.1"/>
    <n v="40.229999999999997"/>
    <s v="Steven Buchanan"/>
  </r>
  <r>
    <n v="10654"/>
    <x v="303"/>
    <x v="25"/>
    <x v="9"/>
    <s v="Chef Anton's Cajun Seasoning"/>
    <x v="4"/>
    <n v="22"/>
    <n v="12"/>
    <n v="0.1"/>
    <n v="237.6"/>
    <s v="Steven Buchanan"/>
  </r>
  <r>
    <n v="10655"/>
    <x v="304"/>
    <x v="30"/>
    <x v="11"/>
    <s v="Jack's New England Clam Chowder"/>
    <x v="3"/>
    <n v="9.65"/>
    <n v="20"/>
    <n v="0.2"/>
    <n v="154.4"/>
    <s v="Nancy Davolio"/>
  </r>
  <r>
    <n v="10656"/>
    <x v="305"/>
    <x v="79"/>
    <x v="8"/>
    <s v="Tofu"/>
    <x v="2"/>
    <n v="23.25"/>
    <n v="3"/>
    <n v="0.1"/>
    <n v="62.78"/>
    <s v="Michael Suyama"/>
  </r>
  <r>
    <n v="10656"/>
    <x v="305"/>
    <x v="79"/>
    <x v="8"/>
    <s v="Gula Malacca"/>
    <x v="4"/>
    <n v="19.45"/>
    <n v="28"/>
    <n v="0.1"/>
    <n v="490.14"/>
    <s v="Michael Suyama"/>
  </r>
  <r>
    <n v="10656"/>
    <x v="305"/>
    <x v="79"/>
    <x v="8"/>
    <s v="Zaanse koeken"/>
    <x v="5"/>
    <n v="9.5"/>
    <n v="6"/>
    <n v="0.1"/>
    <n v="51.3"/>
    <s v="Michael Suyama"/>
  </r>
  <r>
    <n v="10657"/>
    <x v="305"/>
    <x v="45"/>
    <x v="8"/>
    <s v="Spegesild"/>
    <x v="3"/>
    <n v="12"/>
    <n v="45"/>
    <n v="0"/>
    <n v="540"/>
    <s v="Andrew Fuller"/>
  </r>
  <r>
    <n v="10657"/>
    <x v="305"/>
    <x v="45"/>
    <x v="8"/>
    <s v="Camembert Pierrot"/>
    <x v="0"/>
    <n v="34"/>
    <n v="30"/>
    <n v="0"/>
    <n v="1020"/>
    <s v="Andrew Fuller"/>
  </r>
  <r>
    <n v="10657"/>
    <x v="305"/>
    <x v="45"/>
    <x v="8"/>
    <s v="Jack's New England Clam Chowder"/>
    <x v="3"/>
    <n v="9.65"/>
    <n v="24"/>
    <n v="0"/>
    <n v="231.6"/>
    <s v="Andrew Fuller"/>
  </r>
  <r>
    <n v="10657"/>
    <x v="305"/>
    <x v="45"/>
    <x v="8"/>
    <s v="Genen Shouyu"/>
    <x v="4"/>
    <n v="15.5"/>
    <n v="50"/>
    <n v="0"/>
    <n v="775"/>
    <s v="Andrew Fuller"/>
  </r>
  <r>
    <n v="10657"/>
    <x v="305"/>
    <x v="45"/>
    <x v="8"/>
    <s v="Zaanse koeken"/>
    <x v="5"/>
    <n v="9.5"/>
    <n v="10"/>
    <n v="0"/>
    <n v="95"/>
    <s v="Andrew Fuller"/>
  </r>
  <r>
    <n v="10657"/>
    <x v="305"/>
    <x v="45"/>
    <x v="8"/>
    <s v="Gnocchi di nonna Alice"/>
    <x v="1"/>
    <n v="38"/>
    <n v="45"/>
    <n v="0"/>
    <n v="1710"/>
    <s v="Andrew Fuller"/>
  </r>
  <r>
    <n v="10658"/>
    <x v="306"/>
    <x v="21"/>
    <x v="1"/>
    <s v="Original Frankfurter grüne Soße"/>
    <x v="4"/>
    <n v="13"/>
    <n v="70"/>
    <n v="0.05"/>
    <n v="864.5"/>
    <s v="Margaret Peacock"/>
  </r>
  <r>
    <n v="10658"/>
    <x v="306"/>
    <x v="21"/>
    <x v="1"/>
    <s v="Sir Rodney's Scones"/>
    <x v="5"/>
    <n v="10"/>
    <n v="60"/>
    <n v="0"/>
    <n v="600"/>
    <s v="Margaret Peacock"/>
  </r>
  <r>
    <n v="10658"/>
    <x v="306"/>
    <x v="21"/>
    <x v="1"/>
    <s v="Boston Crab Meat"/>
    <x v="3"/>
    <n v="18.399999999999999"/>
    <n v="70"/>
    <n v="0.05"/>
    <n v="1223.5999999999999"/>
    <s v="Margaret Peacock"/>
  </r>
  <r>
    <n v="10658"/>
    <x v="306"/>
    <x v="21"/>
    <x v="1"/>
    <s v="Camembert Pierrot"/>
    <x v="0"/>
    <n v="34"/>
    <n v="55"/>
    <n v="0.05"/>
    <n v="1776.5"/>
    <s v="Margaret Peacock"/>
  </r>
  <r>
    <n v="10659"/>
    <x v="306"/>
    <x v="62"/>
    <x v="2"/>
    <s v="Gorgonzola Telino"/>
    <x v="0"/>
    <n v="12.5"/>
    <n v="20"/>
    <n v="0.05"/>
    <n v="237.5"/>
    <s v="Robert King"/>
  </r>
  <r>
    <n v="10659"/>
    <x v="306"/>
    <x v="62"/>
    <x v="2"/>
    <s v="Boston Crab Meat"/>
    <x v="3"/>
    <n v="18.399999999999999"/>
    <n v="24"/>
    <n v="0.05"/>
    <n v="419.52"/>
    <s v="Robert King"/>
  </r>
  <r>
    <n v="10659"/>
    <x v="306"/>
    <x v="62"/>
    <x v="2"/>
    <s v="Outback Lager"/>
    <x v="6"/>
    <n v="15"/>
    <n v="40"/>
    <n v="0.05"/>
    <n v="570"/>
    <s v="Robert King"/>
  </r>
  <r>
    <n v="10660"/>
    <x v="307"/>
    <x v="64"/>
    <x v="8"/>
    <s v="Sir Rodney's Marmalade"/>
    <x v="5"/>
    <n v="81"/>
    <n v="21"/>
    <n v="0"/>
    <n v="1701"/>
    <s v="Laura Callahan"/>
  </r>
  <r>
    <n v="10661"/>
    <x v="308"/>
    <x v="34"/>
    <x v="14"/>
    <s v="Escargots de Bourgogne"/>
    <x v="3"/>
    <n v="13.25"/>
    <n v="49"/>
    <n v="0.2"/>
    <n v="519.4"/>
    <s v="Robert King"/>
  </r>
  <r>
    <n v="10661"/>
    <x v="308"/>
    <x v="34"/>
    <x v="14"/>
    <s v="Chartreuse verte"/>
    <x v="6"/>
    <n v="18"/>
    <n v="3"/>
    <n v="0.2"/>
    <n v="43.2"/>
    <s v="Robert King"/>
  </r>
  <r>
    <n v="10662"/>
    <x v="308"/>
    <x v="38"/>
    <x v="8"/>
    <s v="Scottish Longbreads"/>
    <x v="5"/>
    <n v="12.5"/>
    <n v="10"/>
    <n v="0"/>
    <n v="125"/>
    <s v="Janet Leverling"/>
  </r>
  <r>
    <n v="10663"/>
    <x v="309"/>
    <x v="48"/>
    <x v="0"/>
    <s v="Manjimup Dried Apples"/>
    <x v="2"/>
    <n v="53"/>
    <n v="20"/>
    <n v="0.05"/>
    <n v="1007"/>
    <s v="Andrew Fuller"/>
  </r>
  <r>
    <n v="10663"/>
    <x v="309"/>
    <x v="48"/>
    <x v="0"/>
    <s v="Singaporean Hokkien Fried Mee"/>
    <x v="1"/>
    <n v="14"/>
    <n v="30"/>
    <n v="0.05"/>
    <n v="399"/>
    <s v="Andrew Fuller"/>
  </r>
  <r>
    <n v="10663"/>
    <x v="309"/>
    <x v="48"/>
    <x v="0"/>
    <s v="Boston Crab Meat"/>
    <x v="3"/>
    <n v="18.399999999999999"/>
    <n v="30"/>
    <n v="0.05"/>
    <n v="524.4"/>
    <s v="Andrew Fuller"/>
  </r>
  <r>
    <n v="10664"/>
    <x v="309"/>
    <x v="47"/>
    <x v="15"/>
    <s v="Ikura"/>
    <x v="3"/>
    <n v="31"/>
    <n v="24"/>
    <n v="0.15"/>
    <n v="632.4"/>
    <s v="Nancy Davolio"/>
  </r>
  <r>
    <n v="10664"/>
    <x v="309"/>
    <x v="47"/>
    <x v="15"/>
    <s v="Gnocchi di nonna Alice"/>
    <x v="1"/>
    <n v="38"/>
    <n v="12"/>
    <n v="0.15"/>
    <n v="387.6"/>
    <s v="Nancy Davolio"/>
  </r>
  <r>
    <n v="10664"/>
    <x v="309"/>
    <x v="47"/>
    <x v="15"/>
    <s v="Louisiana Fiery Hot Pepper Sauce"/>
    <x v="4"/>
    <n v="21.05"/>
    <n v="15"/>
    <n v="0.15"/>
    <n v="268.39"/>
    <s v="Nancy Davolio"/>
  </r>
  <r>
    <n v="10665"/>
    <x v="310"/>
    <x v="38"/>
    <x v="8"/>
    <s v="Raclette Courdavault"/>
    <x v="0"/>
    <n v="55"/>
    <n v="1"/>
    <n v="0"/>
    <n v="55"/>
    <s v="Nancy Davolio"/>
  </r>
  <r>
    <n v="10665"/>
    <x v="310"/>
    <x v="38"/>
    <x v="8"/>
    <s v="Manjimup Dried Apples"/>
    <x v="2"/>
    <n v="53"/>
    <n v="20"/>
    <n v="0"/>
    <n v="1060"/>
    <s v="Nancy Davolio"/>
  </r>
  <r>
    <n v="10665"/>
    <x v="310"/>
    <x v="38"/>
    <x v="8"/>
    <s v="Lakkalikööri"/>
    <x v="6"/>
    <n v="18"/>
    <n v="10"/>
    <n v="0"/>
    <n v="180"/>
    <s v="Nancy Davolio"/>
  </r>
  <r>
    <n v="10666"/>
    <x v="311"/>
    <x v="6"/>
    <x v="4"/>
    <s v="Thüringer Rostbratwurst"/>
    <x v="7"/>
    <n v="123.79"/>
    <n v="36"/>
    <n v="0"/>
    <n v="4456.4399999999996"/>
    <s v="Robert King"/>
  </r>
  <r>
    <n v="10666"/>
    <x v="311"/>
    <x v="6"/>
    <x v="4"/>
    <s v="Louisiana Fiery Hot Pepper Sauce"/>
    <x v="4"/>
    <n v="21.05"/>
    <n v="10"/>
    <n v="0"/>
    <n v="210.5"/>
    <s v="Robert King"/>
  </r>
  <r>
    <n v="10667"/>
    <x v="311"/>
    <x v="9"/>
    <x v="6"/>
    <s v="Gudbrandsdalsost"/>
    <x v="0"/>
    <n v="36"/>
    <n v="45"/>
    <n v="0.2"/>
    <n v="1296"/>
    <s v="Robert King"/>
  </r>
  <r>
    <n v="10667"/>
    <x v="311"/>
    <x v="9"/>
    <x v="6"/>
    <s v="Fløtemysost"/>
    <x v="0"/>
    <n v="21.5"/>
    <n v="14"/>
    <n v="0.2"/>
    <n v="240.8"/>
    <s v="Robert King"/>
  </r>
  <r>
    <n v="10668"/>
    <x v="312"/>
    <x v="35"/>
    <x v="1"/>
    <s v="Gorgonzola Telino"/>
    <x v="0"/>
    <n v="12.5"/>
    <n v="8"/>
    <n v="0.1"/>
    <n v="90"/>
    <s v="Nancy Davolio"/>
  </r>
  <r>
    <n v="10668"/>
    <x v="312"/>
    <x v="35"/>
    <x v="1"/>
    <s v="Wimmers gute Semmelknödel"/>
    <x v="1"/>
    <n v="33.25"/>
    <n v="15"/>
    <n v="0.1"/>
    <n v="448.88"/>
    <s v="Nancy Davolio"/>
  </r>
  <r>
    <n v="10668"/>
    <x v="312"/>
    <x v="35"/>
    <x v="1"/>
    <s v="Pâté chinois"/>
    <x v="7"/>
    <n v="24"/>
    <n v="4"/>
    <n v="0.1"/>
    <n v="86.4"/>
    <s v="Nancy Davolio"/>
  </r>
  <r>
    <n v="10669"/>
    <x v="312"/>
    <x v="51"/>
    <x v="17"/>
    <s v="Inlagd Sill"/>
    <x v="3"/>
    <n v="19"/>
    <n v="30"/>
    <n v="0"/>
    <n v="570"/>
    <s v="Andrew Fuller"/>
  </r>
  <r>
    <n v="10670"/>
    <x v="313"/>
    <x v="17"/>
    <x v="1"/>
    <s v="Rhönbräu Klosterbier"/>
    <x v="6"/>
    <n v="7.75"/>
    <n v="25"/>
    <n v="0"/>
    <n v="193.75"/>
    <s v="Margaret Peacock"/>
  </r>
  <r>
    <n v="10670"/>
    <x v="313"/>
    <x v="17"/>
    <x v="1"/>
    <s v="Laughing Lumberjack Lager"/>
    <x v="6"/>
    <n v="14"/>
    <n v="25"/>
    <n v="0"/>
    <n v="350"/>
    <s v="Margaret Peacock"/>
  </r>
  <r>
    <n v="10670"/>
    <x v="313"/>
    <x v="17"/>
    <x v="1"/>
    <s v="Spegesild"/>
    <x v="3"/>
    <n v="12"/>
    <n v="60"/>
    <n v="0"/>
    <n v="720"/>
    <s v="Margaret Peacock"/>
  </r>
  <r>
    <n v="10670"/>
    <x v="313"/>
    <x v="17"/>
    <x v="1"/>
    <s v="Röd Kaviar"/>
    <x v="3"/>
    <n v="15"/>
    <n v="50"/>
    <n v="0"/>
    <n v="750"/>
    <s v="Margaret Peacock"/>
  </r>
  <r>
    <n v="10670"/>
    <x v="313"/>
    <x v="17"/>
    <x v="1"/>
    <s v="Tunnbröd"/>
    <x v="1"/>
    <n v="9"/>
    <n v="32"/>
    <n v="0"/>
    <n v="288"/>
    <s v="Margaret Peacock"/>
  </r>
  <r>
    <n v="10671"/>
    <x v="314"/>
    <x v="86"/>
    <x v="0"/>
    <s v="Pavlova"/>
    <x v="5"/>
    <n v="17.45"/>
    <n v="10"/>
    <n v="0"/>
    <n v="174.5"/>
    <s v="Nancy Davolio"/>
  </r>
  <r>
    <n v="10671"/>
    <x v="314"/>
    <x v="86"/>
    <x v="0"/>
    <s v="Louisiana Fiery Hot Pepper Sauce"/>
    <x v="4"/>
    <n v="21.05"/>
    <n v="12"/>
    <n v="0"/>
    <n v="252.6"/>
    <s v="Nancy Davolio"/>
  </r>
  <r>
    <n v="10671"/>
    <x v="314"/>
    <x v="86"/>
    <x v="0"/>
    <s v="Tarte au sucre"/>
    <x v="5"/>
    <n v="49.3"/>
    <n v="10"/>
    <n v="0"/>
    <n v="493"/>
    <s v="Nancy Davolio"/>
  </r>
  <r>
    <n v="10672"/>
    <x v="314"/>
    <x v="25"/>
    <x v="9"/>
    <s v="Fløtemysost"/>
    <x v="0"/>
    <n v="21.5"/>
    <n v="12"/>
    <n v="0"/>
    <n v="258"/>
    <s v="Anne Dodsworth"/>
  </r>
  <r>
    <n v="10672"/>
    <x v="314"/>
    <x v="25"/>
    <x v="9"/>
    <s v="Côte de Blaye"/>
    <x v="6"/>
    <n v="263.5"/>
    <n v="15"/>
    <n v="0.1"/>
    <n v="3557.25"/>
    <s v="Anne Dodsworth"/>
  </r>
  <r>
    <n v="10673"/>
    <x v="315"/>
    <x v="83"/>
    <x v="10"/>
    <s v="Pavlova"/>
    <x v="5"/>
    <n v="17.45"/>
    <n v="3"/>
    <n v="0"/>
    <n v="52.35"/>
    <s v="Andrew Fuller"/>
  </r>
  <r>
    <n v="10673"/>
    <x v="315"/>
    <x v="83"/>
    <x v="10"/>
    <s v="Ipoh Coffee"/>
    <x v="6"/>
    <n v="46"/>
    <n v="6"/>
    <n v="0"/>
    <n v="276"/>
    <s v="Andrew Fuller"/>
  </r>
  <r>
    <n v="10673"/>
    <x v="315"/>
    <x v="83"/>
    <x v="10"/>
    <s v="Singaporean Hokkien Fried Mee"/>
    <x v="1"/>
    <n v="14"/>
    <n v="6"/>
    <n v="0"/>
    <n v="84"/>
    <s v="Andrew Fuller"/>
  </r>
  <r>
    <n v="10674"/>
    <x v="315"/>
    <x v="42"/>
    <x v="13"/>
    <s v="Tunnbröd"/>
    <x v="1"/>
    <n v="9"/>
    <n v="5"/>
    <n v="0"/>
    <n v="45"/>
    <s v="Margaret Peacock"/>
  </r>
  <r>
    <n v="10675"/>
    <x v="316"/>
    <x v="17"/>
    <x v="1"/>
    <s v="Perth Pasties"/>
    <x v="7"/>
    <n v="32.799999999999997"/>
    <n v="10"/>
    <n v="0"/>
    <n v="328"/>
    <s v="Steven Buchanan"/>
  </r>
  <r>
    <n v="10675"/>
    <x v="316"/>
    <x v="17"/>
    <x v="1"/>
    <s v="Tofu"/>
    <x v="2"/>
    <n v="23.25"/>
    <n v="30"/>
    <n v="0"/>
    <n v="697.5"/>
    <s v="Steven Buchanan"/>
  </r>
  <r>
    <n v="10675"/>
    <x v="316"/>
    <x v="17"/>
    <x v="1"/>
    <s v="Escargots de Bourgogne"/>
    <x v="3"/>
    <n v="13.25"/>
    <n v="30"/>
    <n v="0"/>
    <n v="397.5"/>
    <s v="Steven Buchanan"/>
  </r>
  <r>
    <n v="10676"/>
    <x v="317"/>
    <x v="23"/>
    <x v="7"/>
    <s v="Ikura"/>
    <x v="3"/>
    <n v="31"/>
    <n v="2"/>
    <n v="0"/>
    <n v="62"/>
    <s v="Andrew Fuller"/>
  </r>
  <r>
    <n v="10676"/>
    <x v="317"/>
    <x v="23"/>
    <x v="7"/>
    <s v="Gula Malacca"/>
    <x v="4"/>
    <n v="19.45"/>
    <n v="21"/>
    <n v="0"/>
    <n v="408.45"/>
    <s v="Andrew Fuller"/>
  </r>
  <r>
    <n v="10676"/>
    <x v="317"/>
    <x v="23"/>
    <x v="7"/>
    <s v="Teatime Chocolate Biscuits"/>
    <x v="5"/>
    <n v="9.1999999999999993"/>
    <n v="7"/>
    <n v="0"/>
    <n v="64.400000000000006"/>
    <s v="Andrew Fuller"/>
  </r>
  <r>
    <n v="10677"/>
    <x v="317"/>
    <x v="59"/>
    <x v="7"/>
    <s v="Gumbär Gummibärchen"/>
    <x v="5"/>
    <n v="31.23"/>
    <n v="30"/>
    <n v="0.15"/>
    <n v="796.37"/>
    <s v="Nancy Davolio"/>
  </r>
  <r>
    <n v="10677"/>
    <x v="317"/>
    <x v="59"/>
    <x v="7"/>
    <s v="Geitost"/>
    <x v="0"/>
    <n v="2.5"/>
    <n v="8"/>
    <n v="0.15"/>
    <n v="17"/>
    <s v="Nancy Davolio"/>
  </r>
  <r>
    <n v="10678"/>
    <x v="318"/>
    <x v="45"/>
    <x v="8"/>
    <s v="Queso Manchego La Pastora"/>
    <x v="0"/>
    <n v="38"/>
    <n v="100"/>
    <n v="0"/>
    <n v="3800"/>
    <s v="Robert King"/>
  </r>
  <r>
    <n v="10678"/>
    <x v="318"/>
    <x v="45"/>
    <x v="8"/>
    <s v="Geitost"/>
    <x v="0"/>
    <n v="2.5"/>
    <n v="30"/>
    <n v="0"/>
    <n v="75"/>
    <s v="Robert King"/>
  </r>
  <r>
    <n v="10678"/>
    <x v="318"/>
    <x v="45"/>
    <x v="8"/>
    <s v="Jack's New England Clam Chowder"/>
    <x v="3"/>
    <n v="9.65"/>
    <n v="120"/>
    <n v="0"/>
    <n v="1158"/>
    <s v="Robert King"/>
  </r>
  <r>
    <n v="10678"/>
    <x v="318"/>
    <x v="45"/>
    <x v="8"/>
    <s v="Tourtière"/>
    <x v="7"/>
    <n v="7.45"/>
    <n v="30"/>
    <n v="0"/>
    <n v="223.5"/>
    <s v="Robert King"/>
  </r>
  <r>
    <n v="10679"/>
    <x v="318"/>
    <x v="15"/>
    <x v="0"/>
    <s v="Raclette Courdavault"/>
    <x v="0"/>
    <n v="55"/>
    <n v="12"/>
    <n v="0"/>
    <n v="660"/>
    <s v="Laura Callahan"/>
  </r>
  <r>
    <n v="10680"/>
    <x v="319"/>
    <x v="37"/>
    <x v="8"/>
    <s v="Gorgonzola Telino"/>
    <x v="0"/>
    <n v="12.5"/>
    <n v="20"/>
    <n v="0.25"/>
    <n v="187.5"/>
    <s v="Nancy Davolio"/>
  </r>
  <r>
    <n v="10680"/>
    <x v="319"/>
    <x v="37"/>
    <x v="8"/>
    <s v="Pavlova"/>
    <x v="5"/>
    <n v="17.45"/>
    <n v="50"/>
    <n v="0.25"/>
    <n v="654.38"/>
    <s v="Nancy Davolio"/>
  </r>
  <r>
    <n v="10680"/>
    <x v="319"/>
    <x v="37"/>
    <x v="8"/>
    <s v="Singaporean Hokkien Fried Mee"/>
    <x v="1"/>
    <n v="14"/>
    <n v="40"/>
    <n v="0.25"/>
    <n v="420"/>
    <s v="Nancy Davolio"/>
  </r>
  <r>
    <n v="10681"/>
    <x v="320"/>
    <x v="79"/>
    <x v="8"/>
    <s v="Sir Rodney's Scones"/>
    <x v="5"/>
    <n v="10"/>
    <n v="12"/>
    <n v="0.1"/>
    <n v="108"/>
    <s v="Janet Leverling"/>
  </r>
  <r>
    <n v="10681"/>
    <x v="320"/>
    <x v="79"/>
    <x v="8"/>
    <s v="Wimmers gute Semmelknödel"/>
    <x v="1"/>
    <n v="33.25"/>
    <n v="28"/>
    <n v="0"/>
    <n v="931"/>
    <s v="Janet Leverling"/>
  </r>
  <r>
    <n v="10681"/>
    <x v="320"/>
    <x v="79"/>
    <x v="8"/>
    <s v="Teatime Chocolate Biscuits"/>
    <x v="5"/>
    <n v="9.1999999999999993"/>
    <n v="30"/>
    <n v="0.1"/>
    <n v="248.4"/>
    <s v="Janet Leverling"/>
  </r>
  <r>
    <n v="10682"/>
    <x v="320"/>
    <x v="59"/>
    <x v="7"/>
    <s v="Rhönbräu Klosterbier"/>
    <x v="6"/>
    <n v="7.75"/>
    <n v="30"/>
    <n v="0"/>
    <n v="232.5"/>
    <s v="Janet Leverling"/>
  </r>
  <r>
    <n v="10682"/>
    <x v="320"/>
    <x v="59"/>
    <x v="7"/>
    <s v="Louisiana Hot Spiced Okra"/>
    <x v="4"/>
    <n v="17"/>
    <n v="4"/>
    <n v="0"/>
    <n v="68"/>
    <s v="Janet Leverling"/>
  </r>
  <r>
    <n v="10682"/>
    <x v="320"/>
    <x v="59"/>
    <x v="7"/>
    <s v="Geitost"/>
    <x v="0"/>
    <n v="2.5"/>
    <n v="30"/>
    <n v="0"/>
    <n v="75"/>
    <s v="Janet Leverling"/>
  </r>
  <r>
    <n v="10683"/>
    <x v="321"/>
    <x v="41"/>
    <x v="0"/>
    <s v="Filo Mix"/>
    <x v="1"/>
    <n v="7"/>
    <n v="9"/>
    <n v="0"/>
    <n v="63"/>
    <s v="Andrew Fuller"/>
  </r>
  <r>
    <n v="10684"/>
    <x v="321"/>
    <x v="11"/>
    <x v="1"/>
    <s v="Zaanse koeken"/>
    <x v="5"/>
    <n v="9.5"/>
    <n v="40"/>
    <n v="0"/>
    <n v="380"/>
    <s v="Janet Leverling"/>
  </r>
  <r>
    <n v="10684"/>
    <x v="321"/>
    <x v="11"/>
    <x v="1"/>
    <s v="Boston Crab Meat"/>
    <x v="3"/>
    <n v="18.399999999999999"/>
    <n v="20"/>
    <n v="0"/>
    <n v="368"/>
    <s v="Janet Leverling"/>
  </r>
  <r>
    <n v="10684"/>
    <x v="321"/>
    <x v="11"/>
    <x v="1"/>
    <s v="Camembert Pierrot"/>
    <x v="0"/>
    <n v="34"/>
    <n v="30"/>
    <n v="0"/>
    <n v="1020"/>
    <s v="Janet Leverling"/>
  </r>
  <r>
    <n v="10685"/>
    <x v="322"/>
    <x v="71"/>
    <x v="2"/>
    <s v="Jack's New England Clam Chowder"/>
    <x v="3"/>
    <n v="9.65"/>
    <n v="4"/>
    <n v="0"/>
    <n v="38.6"/>
    <s v="Margaret Peacock"/>
  </r>
  <r>
    <n v="10685"/>
    <x v="322"/>
    <x v="71"/>
    <x v="2"/>
    <s v="Zaanse koeken"/>
    <x v="5"/>
    <n v="9.5"/>
    <n v="15"/>
    <n v="0"/>
    <n v="142.5"/>
    <s v="Margaret Peacock"/>
  </r>
  <r>
    <n v="10685"/>
    <x v="322"/>
    <x v="71"/>
    <x v="2"/>
    <s v="Ikura"/>
    <x v="3"/>
    <n v="31"/>
    <n v="20"/>
    <n v="0"/>
    <n v="620"/>
    <s v="Margaret Peacock"/>
  </r>
  <r>
    <n v="10686"/>
    <x v="323"/>
    <x v="54"/>
    <x v="6"/>
    <s v="Alice Mutton"/>
    <x v="7"/>
    <n v="39"/>
    <n v="30"/>
    <n v="0.2"/>
    <n v="936"/>
    <s v="Andrew Fuller"/>
  </r>
  <r>
    <n v="10686"/>
    <x v="323"/>
    <x v="54"/>
    <x v="6"/>
    <s v="Gumbär Gummibärchen"/>
    <x v="5"/>
    <n v="31.23"/>
    <n v="15"/>
    <n v="0"/>
    <n v="468.45"/>
    <s v="Andrew Fuller"/>
  </r>
  <r>
    <n v="10687"/>
    <x v="323"/>
    <x v="34"/>
    <x v="14"/>
    <s v="Thüringer Rostbratwurst"/>
    <x v="7"/>
    <n v="123.79"/>
    <n v="10"/>
    <n v="0"/>
    <n v="1237.9000000000001"/>
    <s v="Anne Dodsworth"/>
  </r>
  <r>
    <n v="10687"/>
    <x v="323"/>
    <x v="34"/>
    <x v="14"/>
    <s v="Mishi Kobe Niku"/>
    <x v="7"/>
    <n v="97"/>
    <n v="50"/>
    <n v="0.25"/>
    <n v="3637.5"/>
    <s v="Anne Dodsworth"/>
  </r>
  <r>
    <n v="10687"/>
    <x v="323"/>
    <x v="34"/>
    <x v="14"/>
    <s v="Inlagd Sill"/>
    <x v="3"/>
    <n v="19"/>
    <n v="6"/>
    <n v="0.25"/>
    <n v="85.5"/>
    <s v="Anne Dodsworth"/>
  </r>
  <r>
    <n v="10688"/>
    <x v="324"/>
    <x v="61"/>
    <x v="17"/>
    <s v="Sasquatch Ale"/>
    <x v="6"/>
    <n v="14"/>
    <n v="14"/>
    <n v="0"/>
    <n v="196"/>
    <s v="Margaret Peacock"/>
  </r>
  <r>
    <n v="10688"/>
    <x v="324"/>
    <x v="61"/>
    <x v="17"/>
    <s v="Rössle Sauerkraut"/>
    <x v="2"/>
    <n v="45.6"/>
    <n v="60"/>
    <n v="0.1"/>
    <n v="2462.4"/>
    <s v="Margaret Peacock"/>
  </r>
  <r>
    <n v="10688"/>
    <x v="324"/>
    <x v="61"/>
    <x v="17"/>
    <s v="Ikura"/>
    <x v="3"/>
    <n v="31"/>
    <n v="18"/>
    <n v="0.1"/>
    <n v="502.2"/>
    <s v="Margaret Peacock"/>
  </r>
  <r>
    <n v="10689"/>
    <x v="324"/>
    <x v="25"/>
    <x v="9"/>
    <s v="Chai"/>
    <x v="6"/>
    <n v="18"/>
    <n v="35"/>
    <n v="0.25"/>
    <n v="472.5"/>
    <s v="Nancy Davolio"/>
  </r>
  <r>
    <n v="10690"/>
    <x v="325"/>
    <x v="2"/>
    <x v="2"/>
    <s v="Original Frankfurter grüne Soße"/>
    <x v="4"/>
    <n v="13"/>
    <n v="30"/>
    <n v="0.25"/>
    <n v="292.5"/>
    <s v="Nancy Davolio"/>
  </r>
  <r>
    <n v="10690"/>
    <x v="325"/>
    <x v="2"/>
    <x v="2"/>
    <s v="Gnocchi di nonna Alice"/>
    <x v="1"/>
    <n v="38"/>
    <n v="20"/>
    <n v="0.25"/>
    <n v="570"/>
    <s v="Nancy Davolio"/>
  </r>
  <r>
    <n v="10691"/>
    <x v="326"/>
    <x v="21"/>
    <x v="1"/>
    <s v="Tarte au sucre"/>
    <x v="5"/>
    <n v="49.3"/>
    <n v="48"/>
    <n v="0"/>
    <n v="2366.4"/>
    <s v="Andrew Fuller"/>
  </r>
  <r>
    <n v="10691"/>
    <x v="326"/>
    <x v="21"/>
    <x v="1"/>
    <s v="Chai"/>
    <x v="6"/>
    <n v="18"/>
    <n v="30"/>
    <n v="0"/>
    <n v="540"/>
    <s v="Andrew Fuller"/>
  </r>
  <r>
    <n v="10691"/>
    <x v="326"/>
    <x v="21"/>
    <x v="1"/>
    <s v="Ipoh Coffee"/>
    <x v="6"/>
    <n v="46"/>
    <n v="40"/>
    <n v="0"/>
    <n v="1840"/>
    <s v="Andrew Fuller"/>
  </r>
  <r>
    <n v="10691"/>
    <x v="326"/>
    <x v="21"/>
    <x v="1"/>
    <s v="Gula Malacca"/>
    <x v="4"/>
    <n v="19.45"/>
    <n v="24"/>
    <n v="0"/>
    <n v="466.8"/>
    <s v="Andrew Fuller"/>
  </r>
  <r>
    <n v="10691"/>
    <x v="326"/>
    <x v="21"/>
    <x v="1"/>
    <s v="Thüringer Rostbratwurst"/>
    <x v="7"/>
    <n v="123.79"/>
    <n v="40"/>
    <n v="0"/>
    <n v="4951.6000000000004"/>
    <s v="Andrew Fuller"/>
  </r>
  <r>
    <n v="10692"/>
    <x v="326"/>
    <x v="85"/>
    <x v="1"/>
    <s v="Vegie-spread"/>
    <x v="4"/>
    <n v="43.9"/>
    <n v="20"/>
    <n v="0"/>
    <n v="878"/>
    <s v="Margaret Peacock"/>
  </r>
  <r>
    <n v="10693"/>
    <x v="327"/>
    <x v="19"/>
    <x v="8"/>
    <s v="Mishi Kobe Niku"/>
    <x v="7"/>
    <n v="97"/>
    <n v="6"/>
    <n v="0"/>
    <n v="582"/>
    <s v="Janet Leverling"/>
  </r>
  <r>
    <n v="10693"/>
    <x v="327"/>
    <x v="19"/>
    <x v="8"/>
    <s v="Röd Kaviar"/>
    <x v="3"/>
    <n v="15"/>
    <n v="15"/>
    <n v="0.15"/>
    <n v="191.25"/>
    <s v="Janet Leverling"/>
  </r>
  <r>
    <n v="10693"/>
    <x v="327"/>
    <x v="19"/>
    <x v="8"/>
    <s v="Gudbrandsdalsost"/>
    <x v="0"/>
    <n v="36"/>
    <n v="30"/>
    <n v="0.15"/>
    <n v="918"/>
    <s v="Janet Leverling"/>
  </r>
  <r>
    <n v="10693"/>
    <x v="327"/>
    <x v="19"/>
    <x v="8"/>
    <s v="Tourtière"/>
    <x v="7"/>
    <n v="7.45"/>
    <n v="60"/>
    <n v="0.15"/>
    <n v="379.95"/>
    <s v="Janet Leverling"/>
  </r>
  <r>
    <n v="10694"/>
    <x v="327"/>
    <x v="21"/>
    <x v="1"/>
    <s v="Outback Lager"/>
    <x v="6"/>
    <n v="15"/>
    <n v="50"/>
    <n v="0"/>
    <n v="750"/>
    <s v="Laura Callahan"/>
  </r>
  <r>
    <n v="10694"/>
    <x v="327"/>
    <x v="21"/>
    <x v="1"/>
    <s v="Raclette Courdavault"/>
    <x v="0"/>
    <n v="55"/>
    <n v="25"/>
    <n v="0"/>
    <n v="1375"/>
    <s v="Laura Callahan"/>
  </r>
  <r>
    <n v="10694"/>
    <x v="327"/>
    <x v="21"/>
    <x v="1"/>
    <s v="Uncle Bob's Organic Dried Pears"/>
    <x v="2"/>
    <n v="30"/>
    <n v="90"/>
    <n v="0"/>
    <n v="2700"/>
    <s v="Laura Callahan"/>
  </r>
  <r>
    <n v="10695"/>
    <x v="328"/>
    <x v="83"/>
    <x v="10"/>
    <s v="Queso Manchego La Pastora"/>
    <x v="0"/>
    <n v="38"/>
    <n v="4"/>
    <n v="0"/>
    <n v="152"/>
    <s v="Robert King"/>
  </r>
  <r>
    <n v="10695"/>
    <x v="328"/>
    <x v="83"/>
    <x v="10"/>
    <s v="Guaraná Fantástica"/>
    <x v="6"/>
    <n v="4.5"/>
    <n v="20"/>
    <n v="0"/>
    <n v="90"/>
    <s v="Robert King"/>
  </r>
  <r>
    <n v="10695"/>
    <x v="328"/>
    <x v="83"/>
    <x v="10"/>
    <s v="Northwoods Cranberry Sauce"/>
    <x v="4"/>
    <n v="40"/>
    <n v="10"/>
    <n v="0"/>
    <n v="400"/>
    <s v="Robert King"/>
  </r>
  <r>
    <n v="10696"/>
    <x v="329"/>
    <x v="19"/>
    <x v="8"/>
    <s v="Spegesild"/>
    <x v="3"/>
    <n v="12"/>
    <n v="18"/>
    <n v="0"/>
    <n v="216"/>
    <s v="Laura Callahan"/>
  </r>
  <r>
    <n v="10696"/>
    <x v="329"/>
    <x v="19"/>
    <x v="8"/>
    <s v="Alice Mutton"/>
    <x v="7"/>
    <n v="39"/>
    <n v="20"/>
    <n v="0"/>
    <n v="780"/>
    <s v="Laura Callahan"/>
  </r>
  <r>
    <n v="10697"/>
    <x v="329"/>
    <x v="67"/>
    <x v="5"/>
    <s v="Steeleye Stout"/>
    <x v="6"/>
    <n v="18"/>
    <n v="9"/>
    <n v="0.25"/>
    <n v="121.5"/>
    <s v="Janet Leverling"/>
  </r>
  <r>
    <n v="10697"/>
    <x v="329"/>
    <x v="67"/>
    <x v="5"/>
    <s v="Outback Lager"/>
    <x v="6"/>
    <n v="15"/>
    <n v="30"/>
    <n v="0.25"/>
    <n v="337.5"/>
    <s v="Janet Leverling"/>
  </r>
  <r>
    <n v="10697"/>
    <x v="329"/>
    <x v="67"/>
    <x v="5"/>
    <s v="Escargots de Bourgogne"/>
    <x v="3"/>
    <n v="13.25"/>
    <n v="30"/>
    <n v="0.25"/>
    <n v="298.13"/>
    <s v="Janet Leverling"/>
  </r>
  <r>
    <n v="10697"/>
    <x v="329"/>
    <x v="67"/>
    <x v="5"/>
    <s v="Teatime Chocolate Biscuits"/>
    <x v="5"/>
    <n v="9.1999999999999993"/>
    <n v="7"/>
    <n v="0.25"/>
    <n v="48.3"/>
    <s v="Janet Leverling"/>
  </r>
  <r>
    <n v="10698"/>
    <x v="330"/>
    <x v="9"/>
    <x v="6"/>
    <s v="Queso Cabrales"/>
    <x v="0"/>
    <n v="21"/>
    <n v="15"/>
    <n v="0"/>
    <n v="315"/>
    <s v="Margaret Peacock"/>
  </r>
  <r>
    <n v="10698"/>
    <x v="330"/>
    <x v="9"/>
    <x v="6"/>
    <s v="Outback Lager"/>
    <x v="6"/>
    <n v="15"/>
    <n v="8"/>
    <n v="0.05"/>
    <n v="114"/>
    <s v="Margaret Peacock"/>
  </r>
  <r>
    <n v="10698"/>
    <x v="330"/>
    <x v="9"/>
    <x v="6"/>
    <s v="Louisiana Fiery Hot Pepper Sauce"/>
    <x v="4"/>
    <n v="21.05"/>
    <n v="65"/>
    <n v="0.05"/>
    <n v="1299.8399999999999"/>
    <s v="Margaret Peacock"/>
  </r>
  <r>
    <n v="10698"/>
    <x v="330"/>
    <x v="9"/>
    <x v="6"/>
    <s v="Alice Mutton"/>
    <x v="7"/>
    <n v="39"/>
    <n v="8"/>
    <n v="0.05"/>
    <n v="296.39999999999998"/>
    <s v="Margaret Peacock"/>
  </r>
  <r>
    <n v="10698"/>
    <x v="330"/>
    <x v="9"/>
    <x v="6"/>
    <s v="Thüringer Rostbratwurst"/>
    <x v="7"/>
    <n v="123.79"/>
    <n v="12"/>
    <n v="0.05"/>
    <n v="1411.21"/>
    <s v="Margaret Peacock"/>
  </r>
  <r>
    <n v="10699"/>
    <x v="330"/>
    <x v="24"/>
    <x v="1"/>
    <s v="Zaanse koeken"/>
    <x v="5"/>
    <n v="9.5"/>
    <n v="12"/>
    <n v="0"/>
    <n v="114"/>
    <s v="Janet Leverling"/>
  </r>
  <r>
    <n v="10700"/>
    <x v="331"/>
    <x v="45"/>
    <x v="8"/>
    <s v="Scottish Longbreads"/>
    <x v="5"/>
    <n v="12.5"/>
    <n v="40"/>
    <n v="0.2"/>
    <n v="400"/>
    <s v="Janet Leverling"/>
  </r>
  <r>
    <n v="10700"/>
    <x v="331"/>
    <x v="45"/>
    <x v="8"/>
    <s v="Sasquatch Ale"/>
    <x v="6"/>
    <n v="14"/>
    <n v="12"/>
    <n v="0.2"/>
    <n v="134.4"/>
    <s v="Janet Leverling"/>
  </r>
  <r>
    <n v="10700"/>
    <x v="331"/>
    <x v="45"/>
    <x v="8"/>
    <s v="Chai"/>
    <x v="6"/>
    <n v="18"/>
    <n v="5"/>
    <n v="0.2"/>
    <n v="72"/>
    <s v="Janet Leverling"/>
  </r>
  <r>
    <n v="10700"/>
    <x v="331"/>
    <x v="45"/>
    <x v="8"/>
    <s v="Fløtemysost"/>
    <x v="0"/>
    <n v="21.5"/>
    <n v="60"/>
    <n v="0.2"/>
    <n v="1032"/>
    <s v="Janet Leverling"/>
  </r>
  <r>
    <n v="10701"/>
    <x v="332"/>
    <x v="34"/>
    <x v="14"/>
    <s v="Fløtemysost"/>
    <x v="0"/>
    <n v="21.5"/>
    <n v="20"/>
    <n v="0.15"/>
    <n v="365.5"/>
    <s v="Michael Suyama"/>
  </r>
  <r>
    <n v="10701"/>
    <x v="332"/>
    <x v="34"/>
    <x v="14"/>
    <s v="Lakkalikööri"/>
    <x v="6"/>
    <n v="18"/>
    <n v="35"/>
    <n v="0.15"/>
    <n v="535.5"/>
    <s v="Michael Suyama"/>
  </r>
  <r>
    <n v="10701"/>
    <x v="332"/>
    <x v="34"/>
    <x v="14"/>
    <s v="Raclette Courdavault"/>
    <x v="0"/>
    <n v="55"/>
    <n v="42"/>
    <n v="0.15"/>
    <n v="1963.5"/>
    <s v="Michael Suyama"/>
  </r>
  <r>
    <n v="10702"/>
    <x v="332"/>
    <x v="85"/>
    <x v="1"/>
    <s v="Aniseed Syrup"/>
    <x v="4"/>
    <n v="10"/>
    <n v="6"/>
    <n v="0"/>
    <n v="60"/>
    <s v="Margaret Peacock"/>
  </r>
  <r>
    <n v="10702"/>
    <x v="332"/>
    <x v="85"/>
    <x v="1"/>
    <s v="Lakkalikööri"/>
    <x v="6"/>
    <n v="18"/>
    <n v="15"/>
    <n v="0"/>
    <n v="270"/>
    <s v="Margaret Peacock"/>
  </r>
  <r>
    <n v="10703"/>
    <x v="333"/>
    <x v="14"/>
    <x v="9"/>
    <s v="Röd Kaviar"/>
    <x v="3"/>
    <n v="15"/>
    <n v="35"/>
    <n v="0"/>
    <n v="525"/>
    <s v="Michael Suyama"/>
  </r>
  <r>
    <n v="10703"/>
    <x v="333"/>
    <x v="14"/>
    <x v="9"/>
    <s v="Raclette Courdavault"/>
    <x v="0"/>
    <n v="55"/>
    <n v="35"/>
    <n v="0"/>
    <n v="1925"/>
    <s v="Michael Suyama"/>
  </r>
  <r>
    <n v="10703"/>
    <x v="333"/>
    <x v="14"/>
    <x v="9"/>
    <s v="Chang"/>
    <x v="6"/>
    <n v="19"/>
    <n v="5"/>
    <n v="0"/>
    <n v="95"/>
    <s v="Michael Suyama"/>
  </r>
  <r>
    <n v="10704"/>
    <x v="333"/>
    <x v="62"/>
    <x v="2"/>
    <s v="Chocolade"/>
    <x v="5"/>
    <n v="12.75"/>
    <n v="24"/>
    <n v="0"/>
    <n v="306"/>
    <s v="Michael Suyama"/>
  </r>
  <r>
    <n v="10704"/>
    <x v="333"/>
    <x v="62"/>
    <x v="2"/>
    <s v="Chef Anton's Cajun Seasoning"/>
    <x v="4"/>
    <n v="22"/>
    <n v="6"/>
    <n v="0"/>
    <n v="132"/>
    <s v="Michael Suyama"/>
  </r>
  <r>
    <n v="10704"/>
    <x v="333"/>
    <x v="62"/>
    <x v="2"/>
    <s v="Guaraná Fantástica"/>
    <x v="6"/>
    <n v="4.5"/>
    <n v="35"/>
    <n v="0"/>
    <n v="157.5"/>
    <s v="Michael Suyama"/>
  </r>
  <r>
    <n v="10705"/>
    <x v="334"/>
    <x v="8"/>
    <x v="5"/>
    <s v="Mascarpone Fabioli"/>
    <x v="0"/>
    <n v="32"/>
    <n v="4"/>
    <n v="0"/>
    <n v="128"/>
    <s v="Anne Dodsworth"/>
  </r>
  <r>
    <n v="10705"/>
    <x v="334"/>
    <x v="8"/>
    <x v="5"/>
    <s v="Gorgonzola Telino"/>
    <x v="0"/>
    <n v="12.5"/>
    <n v="20"/>
    <n v="0"/>
    <n v="250"/>
    <s v="Anne Dodsworth"/>
  </r>
  <r>
    <n v="10706"/>
    <x v="335"/>
    <x v="37"/>
    <x v="8"/>
    <s v="Pavlova"/>
    <x v="5"/>
    <n v="17.45"/>
    <n v="20"/>
    <n v="0"/>
    <n v="349"/>
    <s v="Laura Callahan"/>
  </r>
  <r>
    <n v="10706"/>
    <x v="335"/>
    <x v="37"/>
    <x v="8"/>
    <s v="Ipoh Coffee"/>
    <x v="6"/>
    <n v="46"/>
    <n v="24"/>
    <n v="0"/>
    <n v="1104"/>
    <s v="Laura Callahan"/>
  </r>
  <r>
    <n v="10706"/>
    <x v="335"/>
    <x v="37"/>
    <x v="8"/>
    <s v="Raclette Courdavault"/>
    <x v="0"/>
    <n v="55"/>
    <n v="8"/>
    <n v="0"/>
    <n v="440"/>
    <s v="Laura Callahan"/>
  </r>
  <r>
    <n v="10707"/>
    <x v="335"/>
    <x v="55"/>
    <x v="13"/>
    <s v="Pâté chinois"/>
    <x v="7"/>
    <n v="24"/>
    <n v="21"/>
    <n v="0"/>
    <n v="504"/>
    <s v="Margaret Peacock"/>
  </r>
  <r>
    <n v="10707"/>
    <x v="335"/>
    <x v="55"/>
    <x v="13"/>
    <s v="Ravioli Angelo"/>
    <x v="1"/>
    <n v="19.5"/>
    <n v="40"/>
    <n v="0"/>
    <n v="780"/>
    <s v="Margaret Peacock"/>
  </r>
  <r>
    <n v="10707"/>
    <x v="335"/>
    <x v="55"/>
    <x v="13"/>
    <s v="Outback Lager"/>
    <x v="6"/>
    <n v="15"/>
    <n v="28"/>
    <n v="0.15"/>
    <n v="357"/>
    <s v="Margaret Peacock"/>
  </r>
  <r>
    <n v="10708"/>
    <x v="336"/>
    <x v="40"/>
    <x v="8"/>
    <s v="Chef Anton's Gumbo Mix"/>
    <x v="4"/>
    <n v="21.35"/>
    <n v="4"/>
    <n v="0"/>
    <n v="85.4"/>
    <s v="Michael Suyama"/>
  </r>
  <r>
    <n v="10708"/>
    <x v="336"/>
    <x v="40"/>
    <x v="8"/>
    <s v="Inlagd Sill"/>
    <x v="3"/>
    <n v="19"/>
    <n v="5"/>
    <n v="0"/>
    <n v="95"/>
    <s v="Michael Suyama"/>
  </r>
  <r>
    <n v="10709"/>
    <x v="336"/>
    <x v="71"/>
    <x v="2"/>
    <s v="Northwoods Cranberry Sauce"/>
    <x v="4"/>
    <n v="40"/>
    <n v="40"/>
    <n v="0"/>
    <n v="1600"/>
    <s v="Nancy Davolio"/>
  </r>
  <r>
    <n v="10709"/>
    <x v="336"/>
    <x v="71"/>
    <x v="2"/>
    <s v="Manjimup Dried Apples"/>
    <x v="2"/>
    <n v="53"/>
    <n v="28"/>
    <n v="0"/>
    <n v="1484"/>
    <s v="Nancy Davolio"/>
  </r>
  <r>
    <n v="10709"/>
    <x v="336"/>
    <x v="71"/>
    <x v="2"/>
    <s v="Camembert Pierrot"/>
    <x v="0"/>
    <n v="34"/>
    <n v="10"/>
    <n v="0"/>
    <n v="340"/>
    <s v="Nancy Davolio"/>
  </r>
  <r>
    <n v="10710"/>
    <x v="337"/>
    <x v="70"/>
    <x v="11"/>
    <s v="Teatime Chocolate Biscuits"/>
    <x v="5"/>
    <n v="9.1999999999999993"/>
    <n v="5"/>
    <n v="0"/>
    <n v="46"/>
    <s v="Nancy Davolio"/>
  </r>
  <r>
    <n v="10710"/>
    <x v="337"/>
    <x v="70"/>
    <x v="11"/>
    <s v="Zaanse koeken"/>
    <x v="5"/>
    <n v="9.5"/>
    <n v="5"/>
    <n v="0"/>
    <n v="47.5"/>
    <s v="Nancy Davolio"/>
  </r>
  <r>
    <n v="10711"/>
    <x v="338"/>
    <x v="45"/>
    <x v="8"/>
    <s v="Jack's New England Clam Chowder"/>
    <x v="3"/>
    <n v="9.65"/>
    <n v="42"/>
    <n v="0"/>
    <n v="405.3"/>
    <s v="Steven Buchanan"/>
  </r>
  <r>
    <n v="10711"/>
    <x v="338"/>
    <x v="45"/>
    <x v="8"/>
    <s v="Teatime Chocolate Biscuits"/>
    <x v="5"/>
    <n v="9.1999999999999993"/>
    <n v="12"/>
    <n v="0"/>
    <n v="110.4"/>
    <s v="Steven Buchanan"/>
  </r>
  <r>
    <n v="10711"/>
    <x v="338"/>
    <x v="45"/>
    <x v="8"/>
    <s v="Perth Pasties"/>
    <x v="7"/>
    <n v="32.799999999999997"/>
    <n v="120"/>
    <n v="0"/>
    <n v="3936"/>
    <s v="Steven Buchanan"/>
  </r>
  <r>
    <n v="10712"/>
    <x v="338"/>
    <x v="34"/>
    <x v="14"/>
    <s v="Gnocchi di nonna Alice"/>
    <x v="1"/>
    <n v="38"/>
    <n v="30"/>
    <n v="0"/>
    <n v="1140"/>
    <s v="Janet Leverling"/>
  </r>
  <r>
    <n v="10712"/>
    <x v="338"/>
    <x v="34"/>
    <x v="14"/>
    <s v="Perth Pasties"/>
    <x v="7"/>
    <n v="32.799999999999997"/>
    <n v="3"/>
    <n v="0.05"/>
    <n v="93.48"/>
    <s v="Janet Leverling"/>
  </r>
  <r>
    <n v="10713"/>
    <x v="339"/>
    <x v="45"/>
    <x v="8"/>
    <s v="Ikura"/>
    <x v="3"/>
    <n v="31"/>
    <n v="18"/>
    <n v="0"/>
    <n v="558"/>
    <s v="Nancy Davolio"/>
  </r>
  <r>
    <n v="10713"/>
    <x v="339"/>
    <x v="45"/>
    <x v="8"/>
    <s v="Røgede sild"/>
    <x v="3"/>
    <n v="9.5"/>
    <n v="110"/>
    <n v="0"/>
    <n v="1045"/>
    <s v="Nancy Davolio"/>
  </r>
  <r>
    <n v="10713"/>
    <x v="339"/>
    <x v="45"/>
    <x v="8"/>
    <s v="Spegesild"/>
    <x v="3"/>
    <n v="12"/>
    <n v="24"/>
    <n v="0"/>
    <n v="288"/>
    <s v="Nancy Davolio"/>
  </r>
  <r>
    <n v="10713"/>
    <x v="339"/>
    <x v="45"/>
    <x v="8"/>
    <s v="Gumbär Gummibärchen"/>
    <x v="5"/>
    <n v="31.23"/>
    <n v="30"/>
    <n v="0"/>
    <n v="936.9"/>
    <s v="Nancy Davolio"/>
  </r>
  <r>
    <n v="10714"/>
    <x v="339"/>
    <x v="45"/>
    <x v="8"/>
    <s v="Gnocchi di nonna Alice"/>
    <x v="1"/>
    <n v="38"/>
    <n v="18"/>
    <n v="0.25"/>
    <n v="513"/>
    <s v="Steven Buchanan"/>
  </r>
  <r>
    <n v="10714"/>
    <x v="339"/>
    <x v="45"/>
    <x v="8"/>
    <s v="Zaanse koeken"/>
    <x v="5"/>
    <n v="9.5"/>
    <n v="50"/>
    <n v="0.25"/>
    <n v="356.25"/>
    <s v="Steven Buchanan"/>
  </r>
  <r>
    <n v="10714"/>
    <x v="339"/>
    <x v="45"/>
    <x v="8"/>
    <s v="Alice Mutton"/>
    <x v="7"/>
    <n v="39"/>
    <n v="27"/>
    <n v="0.25"/>
    <n v="789.75"/>
    <s v="Steven Buchanan"/>
  </r>
  <r>
    <n v="10714"/>
    <x v="339"/>
    <x v="45"/>
    <x v="8"/>
    <s v="Chang"/>
    <x v="6"/>
    <n v="19"/>
    <n v="30"/>
    <n v="0.25"/>
    <n v="427.5"/>
    <s v="Steven Buchanan"/>
  </r>
  <r>
    <n v="10714"/>
    <x v="339"/>
    <x v="45"/>
    <x v="8"/>
    <s v="Escargots de Bourgogne"/>
    <x v="3"/>
    <n v="13.25"/>
    <n v="12"/>
    <n v="0.25"/>
    <n v="119.25"/>
    <s v="Steven Buchanan"/>
  </r>
  <r>
    <n v="10715"/>
    <x v="340"/>
    <x v="48"/>
    <x v="0"/>
    <s v="Fløtemysost"/>
    <x v="0"/>
    <n v="21.5"/>
    <n v="30"/>
    <n v="0"/>
    <n v="645"/>
    <s v="Janet Leverling"/>
  </r>
  <r>
    <n v="10715"/>
    <x v="340"/>
    <x v="48"/>
    <x v="0"/>
    <s v="Ikura"/>
    <x v="3"/>
    <n v="31"/>
    <n v="21"/>
    <n v="0"/>
    <n v="651"/>
    <s v="Janet Leverling"/>
  </r>
  <r>
    <n v="10716"/>
    <x v="341"/>
    <x v="73"/>
    <x v="20"/>
    <s v="Sirop d'érable"/>
    <x v="4"/>
    <n v="28.5"/>
    <n v="10"/>
    <n v="0"/>
    <n v="285"/>
    <s v="Margaret Peacock"/>
  </r>
  <r>
    <n v="10716"/>
    <x v="341"/>
    <x v="73"/>
    <x v="20"/>
    <s v="Sir Rodney's Scones"/>
    <x v="5"/>
    <n v="10"/>
    <n v="5"/>
    <n v="0"/>
    <n v="50"/>
    <s v="Margaret Peacock"/>
  </r>
  <r>
    <n v="10716"/>
    <x v="341"/>
    <x v="73"/>
    <x v="20"/>
    <s v="Manjimup Dried Apples"/>
    <x v="2"/>
    <n v="53"/>
    <n v="7"/>
    <n v="0"/>
    <n v="371"/>
    <s v="Margaret Peacock"/>
  </r>
  <r>
    <n v="10717"/>
    <x v="341"/>
    <x v="17"/>
    <x v="1"/>
    <s v="Sir Rodney's Scones"/>
    <x v="5"/>
    <n v="10"/>
    <n v="32"/>
    <n v="0.05"/>
    <n v="304"/>
    <s v="Nancy Davolio"/>
  </r>
  <r>
    <n v="10717"/>
    <x v="341"/>
    <x v="17"/>
    <x v="1"/>
    <s v="Tourtière"/>
    <x v="7"/>
    <n v="7.45"/>
    <n v="15"/>
    <n v="0"/>
    <n v="111.75"/>
    <s v="Nancy Davolio"/>
  </r>
  <r>
    <n v="10717"/>
    <x v="341"/>
    <x v="17"/>
    <x v="1"/>
    <s v="Gudbrandsdalsost"/>
    <x v="0"/>
    <n v="36"/>
    <n v="25"/>
    <n v="0.05"/>
    <n v="855"/>
    <s v="Nancy Davolio"/>
  </r>
  <r>
    <n v="10718"/>
    <x v="342"/>
    <x v="44"/>
    <x v="1"/>
    <s v="Inlagd Sill"/>
    <x v="3"/>
    <n v="19"/>
    <n v="40"/>
    <n v="0"/>
    <n v="760"/>
    <s v="Nancy Davolio"/>
  </r>
  <r>
    <n v="10718"/>
    <x v="342"/>
    <x v="44"/>
    <x v="1"/>
    <s v="Tarte au sucre"/>
    <x v="5"/>
    <n v="49.3"/>
    <n v="20"/>
    <n v="0"/>
    <n v="986"/>
    <s v="Nancy Davolio"/>
  </r>
  <r>
    <n v="10718"/>
    <x v="342"/>
    <x v="44"/>
    <x v="1"/>
    <s v="Pavlova"/>
    <x v="5"/>
    <n v="17.45"/>
    <n v="20"/>
    <n v="0"/>
    <n v="349"/>
    <s v="Nancy Davolio"/>
  </r>
  <r>
    <n v="10718"/>
    <x v="342"/>
    <x v="44"/>
    <x v="1"/>
    <s v="Queso Manchego La Pastora"/>
    <x v="0"/>
    <n v="38"/>
    <n v="36"/>
    <n v="0"/>
    <n v="1368"/>
    <s v="Nancy Davolio"/>
  </r>
  <r>
    <n v="10719"/>
    <x v="342"/>
    <x v="82"/>
    <x v="8"/>
    <s v="Nord-Ost Matjeshering"/>
    <x v="3"/>
    <n v="25.89"/>
    <n v="3"/>
    <n v="0.25"/>
    <n v="58.25"/>
    <s v="Laura Callahan"/>
  </r>
  <r>
    <n v="10719"/>
    <x v="342"/>
    <x v="82"/>
    <x v="8"/>
    <s v="Tourtière"/>
    <x v="7"/>
    <n v="7.45"/>
    <n v="40"/>
    <n v="0.25"/>
    <n v="223.5"/>
    <s v="Laura Callahan"/>
  </r>
  <r>
    <n v="10719"/>
    <x v="342"/>
    <x v="82"/>
    <x v="8"/>
    <s v="Carnarvon Tigers"/>
    <x v="3"/>
    <n v="62.5"/>
    <n v="12"/>
    <n v="0.25"/>
    <n v="562.5"/>
    <s v="Laura Callahan"/>
  </r>
  <r>
    <n v="10720"/>
    <x v="343"/>
    <x v="12"/>
    <x v="2"/>
    <s v="Steeleye Stout"/>
    <x v="6"/>
    <n v="18"/>
    <n v="21"/>
    <n v="0"/>
    <n v="378"/>
    <s v="Laura Callahan"/>
  </r>
  <r>
    <n v="10720"/>
    <x v="343"/>
    <x v="12"/>
    <x v="2"/>
    <s v="Fløtemysost"/>
    <x v="0"/>
    <n v="21.5"/>
    <n v="8"/>
    <n v="0"/>
    <n v="172"/>
    <s v="Laura Callahan"/>
  </r>
  <r>
    <n v="10721"/>
    <x v="344"/>
    <x v="21"/>
    <x v="1"/>
    <s v="Gula Malacca"/>
    <x v="4"/>
    <n v="19.45"/>
    <n v="50"/>
    <n v="0.05"/>
    <n v="923.88"/>
    <s v="Steven Buchanan"/>
  </r>
  <r>
    <n v="10722"/>
    <x v="344"/>
    <x v="45"/>
    <x v="8"/>
    <s v="Rhönbräu Klosterbier"/>
    <x v="6"/>
    <n v="7.75"/>
    <n v="42"/>
    <n v="0"/>
    <n v="325.5"/>
    <s v="Laura Callahan"/>
  </r>
  <r>
    <n v="10722"/>
    <x v="344"/>
    <x v="45"/>
    <x v="8"/>
    <s v="Scottish Longbreads"/>
    <x v="5"/>
    <n v="12.5"/>
    <n v="45"/>
    <n v="0"/>
    <n v="562.5"/>
    <s v="Laura Callahan"/>
  </r>
  <r>
    <n v="10722"/>
    <x v="344"/>
    <x v="45"/>
    <x v="8"/>
    <s v="Gorgonzola Telino"/>
    <x v="0"/>
    <n v="12.5"/>
    <n v="50"/>
    <n v="0"/>
    <n v="625"/>
    <s v="Laura Callahan"/>
  </r>
  <r>
    <n v="10722"/>
    <x v="344"/>
    <x v="45"/>
    <x v="8"/>
    <s v="Chang"/>
    <x v="6"/>
    <n v="19"/>
    <n v="3"/>
    <n v="0"/>
    <n v="57"/>
    <s v="Laura Callahan"/>
  </r>
  <r>
    <n v="10723"/>
    <x v="345"/>
    <x v="19"/>
    <x v="8"/>
    <s v="Gumbär Gummibärchen"/>
    <x v="5"/>
    <n v="31.23"/>
    <n v="15"/>
    <n v="0"/>
    <n v="468.45"/>
    <s v="Janet Leverling"/>
  </r>
  <r>
    <n v="10724"/>
    <x v="345"/>
    <x v="49"/>
    <x v="16"/>
    <s v="Ikura"/>
    <x v="3"/>
    <n v="31"/>
    <n v="16"/>
    <n v="0"/>
    <n v="496"/>
    <s v="Laura Callahan"/>
  </r>
  <r>
    <n v="10724"/>
    <x v="345"/>
    <x v="49"/>
    <x v="16"/>
    <s v="Sirop d'érable"/>
    <x v="4"/>
    <n v="28.5"/>
    <n v="5"/>
    <n v="0"/>
    <n v="142.5"/>
    <s v="Laura Callahan"/>
  </r>
  <r>
    <n v="10725"/>
    <x v="346"/>
    <x v="52"/>
    <x v="2"/>
    <s v="Pâté chinois"/>
    <x v="7"/>
    <n v="24"/>
    <n v="6"/>
    <n v="0"/>
    <n v="144"/>
    <s v="Margaret Peacock"/>
  </r>
  <r>
    <n v="10725"/>
    <x v="346"/>
    <x v="52"/>
    <x v="2"/>
    <s v="Jack's New England Clam Chowder"/>
    <x v="3"/>
    <n v="9.65"/>
    <n v="12"/>
    <n v="0"/>
    <n v="115.8"/>
    <s v="Margaret Peacock"/>
  </r>
  <r>
    <n v="10725"/>
    <x v="346"/>
    <x v="52"/>
    <x v="2"/>
    <s v="Filo Mix"/>
    <x v="1"/>
    <n v="7"/>
    <n v="4"/>
    <n v="0"/>
    <n v="28"/>
    <s v="Margaret Peacock"/>
  </r>
  <r>
    <n v="10726"/>
    <x v="347"/>
    <x v="58"/>
    <x v="13"/>
    <s v="Chef Anton's Cajun Seasoning"/>
    <x v="4"/>
    <n v="22"/>
    <n v="25"/>
    <n v="0"/>
    <n v="550"/>
    <s v="Margaret Peacock"/>
  </r>
  <r>
    <n v="10726"/>
    <x v="347"/>
    <x v="58"/>
    <x v="13"/>
    <s v="Queso Cabrales"/>
    <x v="0"/>
    <n v="21"/>
    <n v="5"/>
    <n v="0"/>
    <n v="105"/>
    <s v="Margaret Peacock"/>
  </r>
  <r>
    <n v="10727"/>
    <x v="347"/>
    <x v="30"/>
    <x v="11"/>
    <s v="Gnocchi di nonna Alice"/>
    <x v="1"/>
    <n v="38"/>
    <n v="10"/>
    <n v="0.05"/>
    <n v="361"/>
    <s v="Andrew Fuller"/>
  </r>
  <r>
    <n v="10727"/>
    <x v="347"/>
    <x v="30"/>
    <x v="11"/>
    <s v="Raclette Courdavault"/>
    <x v="0"/>
    <n v="55"/>
    <n v="10"/>
    <n v="0.05"/>
    <n v="522.5"/>
    <s v="Andrew Fuller"/>
  </r>
  <r>
    <n v="10727"/>
    <x v="347"/>
    <x v="30"/>
    <x v="11"/>
    <s v="Alice Mutton"/>
    <x v="7"/>
    <n v="39"/>
    <n v="20"/>
    <n v="0.05"/>
    <n v="741"/>
    <s v="Andrew Fuller"/>
  </r>
  <r>
    <n v="10728"/>
    <x v="348"/>
    <x v="62"/>
    <x v="2"/>
    <s v="Camembert Pierrot"/>
    <x v="0"/>
    <n v="34"/>
    <n v="15"/>
    <n v="0"/>
    <n v="510"/>
    <s v="Margaret Peacock"/>
  </r>
  <r>
    <n v="10728"/>
    <x v="348"/>
    <x v="62"/>
    <x v="2"/>
    <s v="Pâté chinois"/>
    <x v="7"/>
    <n v="24"/>
    <n v="12"/>
    <n v="0"/>
    <n v="288"/>
    <s v="Margaret Peacock"/>
  </r>
  <r>
    <n v="10728"/>
    <x v="348"/>
    <x v="62"/>
    <x v="2"/>
    <s v="Boston Crab Meat"/>
    <x v="3"/>
    <n v="18.399999999999999"/>
    <n v="6"/>
    <n v="0"/>
    <n v="110.4"/>
    <s v="Margaret Peacock"/>
  </r>
  <r>
    <n v="10728"/>
    <x v="348"/>
    <x v="62"/>
    <x v="2"/>
    <s v="Nord-Ost Matjeshering"/>
    <x v="3"/>
    <n v="25.89"/>
    <n v="15"/>
    <n v="0"/>
    <n v="388.35"/>
    <s v="Margaret Peacock"/>
  </r>
  <r>
    <n v="10729"/>
    <x v="348"/>
    <x v="67"/>
    <x v="5"/>
    <s v="Valkoinen suklaa"/>
    <x v="5"/>
    <n v="16.25"/>
    <n v="40"/>
    <n v="0"/>
    <n v="650"/>
    <s v="Laura Callahan"/>
  </r>
  <r>
    <n v="10729"/>
    <x v="348"/>
    <x v="67"/>
    <x v="5"/>
    <s v="Sir Rodney's Scones"/>
    <x v="5"/>
    <n v="10"/>
    <n v="30"/>
    <n v="0"/>
    <n v="300"/>
    <s v="Laura Callahan"/>
  </r>
  <r>
    <n v="10729"/>
    <x v="348"/>
    <x v="67"/>
    <x v="5"/>
    <s v="Chai"/>
    <x v="6"/>
    <n v="18"/>
    <n v="50"/>
    <n v="0"/>
    <n v="900"/>
    <s v="Laura Callahan"/>
  </r>
  <r>
    <n v="10730"/>
    <x v="349"/>
    <x v="48"/>
    <x v="0"/>
    <s v="Louisiana Fiery Hot Pepper Sauce"/>
    <x v="4"/>
    <n v="21.05"/>
    <n v="10"/>
    <n v="0.05"/>
    <n v="199.98"/>
    <s v="Steven Buchanan"/>
  </r>
  <r>
    <n v="10730"/>
    <x v="349"/>
    <x v="48"/>
    <x v="0"/>
    <s v="Pavlova"/>
    <x v="5"/>
    <n v="17.45"/>
    <n v="15"/>
    <n v="0.05"/>
    <n v="248.66"/>
    <s v="Steven Buchanan"/>
  </r>
  <r>
    <n v="10730"/>
    <x v="349"/>
    <x v="48"/>
    <x v="0"/>
    <s v="Gorgonzola Telino"/>
    <x v="0"/>
    <n v="12.5"/>
    <n v="3"/>
    <n v="0.05"/>
    <n v="35.630000000000003"/>
    <s v="Steven Buchanan"/>
  </r>
  <r>
    <n v="10731"/>
    <x v="350"/>
    <x v="5"/>
    <x v="4"/>
    <s v="Manjimup Dried Apples"/>
    <x v="2"/>
    <n v="53"/>
    <n v="30"/>
    <n v="0.05"/>
    <n v="1510.5"/>
    <s v="Robert King"/>
  </r>
  <r>
    <n v="10731"/>
    <x v="350"/>
    <x v="5"/>
    <x v="4"/>
    <s v="Sir Rodney's Scones"/>
    <x v="5"/>
    <n v="10"/>
    <n v="40"/>
    <n v="0.05"/>
    <n v="380"/>
    <s v="Robert King"/>
  </r>
  <r>
    <n v="10732"/>
    <x v="350"/>
    <x v="48"/>
    <x v="0"/>
    <s v="Lakkalikööri"/>
    <x v="6"/>
    <n v="18"/>
    <n v="20"/>
    <n v="0"/>
    <n v="360"/>
    <s v="Janet Leverling"/>
  </r>
  <r>
    <n v="10733"/>
    <x v="351"/>
    <x v="25"/>
    <x v="9"/>
    <s v="Rössle Sauerkraut"/>
    <x v="2"/>
    <n v="45.6"/>
    <n v="20"/>
    <n v="0"/>
    <n v="912"/>
    <s v="Nancy Davolio"/>
  </r>
  <r>
    <n v="10733"/>
    <x v="351"/>
    <x v="25"/>
    <x v="9"/>
    <s v="Tofu"/>
    <x v="2"/>
    <n v="23.25"/>
    <n v="16"/>
    <n v="0"/>
    <n v="372"/>
    <s v="Nancy Davolio"/>
  </r>
  <r>
    <n v="10733"/>
    <x v="351"/>
    <x v="25"/>
    <x v="9"/>
    <s v="Filo Mix"/>
    <x v="1"/>
    <n v="7"/>
    <n v="25"/>
    <n v="0"/>
    <n v="175"/>
    <s v="Nancy Davolio"/>
  </r>
  <r>
    <n v="10734"/>
    <x v="351"/>
    <x v="71"/>
    <x v="2"/>
    <s v="Nord-Ost Matjeshering"/>
    <x v="3"/>
    <n v="25.89"/>
    <n v="15"/>
    <n v="0"/>
    <n v="388.35"/>
    <s v="Andrew Fuller"/>
  </r>
  <r>
    <n v="10734"/>
    <x v="351"/>
    <x v="71"/>
    <x v="2"/>
    <s v="Lakkalikööri"/>
    <x v="6"/>
    <n v="18"/>
    <n v="20"/>
    <n v="0"/>
    <n v="360"/>
    <s v="Andrew Fuller"/>
  </r>
  <r>
    <n v="10734"/>
    <x v="351"/>
    <x v="71"/>
    <x v="2"/>
    <s v="Grandma's Boysenberry Spread"/>
    <x v="4"/>
    <n v="25"/>
    <n v="30"/>
    <n v="0"/>
    <n v="750"/>
    <s v="Andrew Fuller"/>
  </r>
  <r>
    <n v="10735"/>
    <x v="352"/>
    <x v="82"/>
    <x v="8"/>
    <s v="Original Frankfurter grüne Soße"/>
    <x v="4"/>
    <n v="13"/>
    <n v="2"/>
    <n v="0.1"/>
    <n v="23.4"/>
    <s v="Michael Suyama"/>
  </r>
  <r>
    <n v="10735"/>
    <x v="352"/>
    <x v="82"/>
    <x v="8"/>
    <s v="Sirop d'érable"/>
    <x v="4"/>
    <n v="28.5"/>
    <n v="20"/>
    <n v="0.1"/>
    <n v="513"/>
    <s v="Michael Suyama"/>
  </r>
  <r>
    <n v="10736"/>
    <x v="353"/>
    <x v="34"/>
    <x v="14"/>
    <s v="Louisiana Fiery Hot Pepper Sauce"/>
    <x v="4"/>
    <n v="21.05"/>
    <n v="40"/>
    <n v="0"/>
    <n v="842"/>
    <s v="Anne Dodsworth"/>
  </r>
  <r>
    <n v="10736"/>
    <x v="353"/>
    <x v="34"/>
    <x v="14"/>
    <s v="Rhönbräu Klosterbier"/>
    <x v="6"/>
    <n v="7.75"/>
    <n v="20"/>
    <n v="0"/>
    <n v="155"/>
    <s v="Anne Dodsworth"/>
  </r>
  <r>
    <n v="10737"/>
    <x v="353"/>
    <x v="0"/>
    <x v="0"/>
    <s v="Konbu"/>
    <x v="3"/>
    <n v="6"/>
    <n v="4"/>
    <n v="0"/>
    <n v="24"/>
    <s v="Andrew Fuller"/>
  </r>
  <r>
    <n v="10737"/>
    <x v="353"/>
    <x v="0"/>
    <x v="0"/>
    <s v="Jack's New England Clam Chowder"/>
    <x v="3"/>
    <n v="9.65"/>
    <n v="12"/>
    <n v="0"/>
    <n v="115.8"/>
    <s v="Andrew Fuller"/>
  </r>
  <r>
    <n v="10738"/>
    <x v="354"/>
    <x v="87"/>
    <x v="0"/>
    <s v="Pavlova"/>
    <x v="5"/>
    <n v="17.45"/>
    <n v="3"/>
    <n v="0"/>
    <n v="52.35"/>
    <s v="Andrew Fuller"/>
  </r>
  <r>
    <n v="10739"/>
    <x v="354"/>
    <x v="0"/>
    <x v="0"/>
    <s v="Filo Mix"/>
    <x v="1"/>
    <n v="7"/>
    <n v="18"/>
    <n v="0"/>
    <n v="126"/>
    <s v="Janet Leverling"/>
  </r>
  <r>
    <n v="10739"/>
    <x v="354"/>
    <x v="0"/>
    <x v="0"/>
    <s v="Inlagd Sill"/>
    <x v="3"/>
    <n v="19"/>
    <n v="6"/>
    <n v="0"/>
    <n v="114"/>
    <s v="Janet Leverling"/>
  </r>
  <r>
    <n v="10740"/>
    <x v="355"/>
    <x v="19"/>
    <x v="8"/>
    <s v="Gnocchi di nonna Alice"/>
    <x v="1"/>
    <n v="38"/>
    <n v="14"/>
    <n v="0.2"/>
    <n v="425.6"/>
    <s v="Margaret Peacock"/>
  </r>
  <r>
    <n v="10740"/>
    <x v="355"/>
    <x v="19"/>
    <x v="8"/>
    <s v="Steeleye Stout"/>
    <x v="6"/>
    <n v="18"/>
    <n v="35"/>
    <n v="0.2"/>
    <n v="504"/>
    <s v="Margaret Peacock"/>
  </r>
  <r>
    <n v="10740"/>
    <x v="355"/>
    <x v="19"/>
    <x v="8"/>
    <s v="Rössle Sauerkraut"/>
    <x v="2"/>
    <n v="45.6"/>
    <n v="5"/>
    <n v="0.2"/>
    <n v="182.4"/>
    <s v="Margaret Peacock"/>
  </r>
  <r>
    <n v="10740"/>
    <x v="355"/>
    <x v="19"/>
    <x v="8"/>
    <s v="Røgede sild"/>
    <x v="3"/>
    <n v="9.5"/>
    <n v="40"/>
    <n v="0.2"/>
    <n v="304"/>
    <s v="Margaret Peacock"/>
  </r>
  <r>
    <n v="10741"/>
    <x v="356"/>
    <x v="55"/>
    <x v="13"/>
    <s v="Chang"/>
    <x v="6"/>
    <n v="19"/>
    <n v="15"/>
    <n v="0.2"/>
    <n v="228"/>
    <s v="Margaret Peacock"/>
  </r>
  <r>
    <n v="10742"/>
    <x v="356"/>
    <x v="66"/>
    <x v="16"/>
    <s v="Camembert Pierrot"/>
    <x v="0"/>
    <n v="34"/>
    <n v="50"/>
    <n v="0"/>
    <n v="1700"/>
    <s v="Janet Leverling"/>
  </r>
  <r>
    <n v="10742"/>
    <x v="356"/>
    <x v="66"/>
    <x v="16"/>
    <s v="Mozzarella di Giovanni"/>
    <x v="0"/>
    <n v="34.799999999999997"/>
    <n v="35"/>
    <n v="0"/>
    <n v="1218"/>
    <s v="Janet Leverling"/>
  </r>
  <r>
    <n v="10742"/>
    <x v="356"/>
    <x v="66"/>
    <x v="16"/>
    <s v="Aniseed Syrup"/>
    <x v="4"/>
    <n v="10"/>
    <n v="20"/>
    <n v="0"/>
    <n v="200"/>
    <s v="Janet Leverling"/>
  </r>
  <r>
    <n v="10743"/>
    <x v="357"/>
    <x v="55"/>
    <x v="13"/>
    <s v="Spegesild"/>
    <x v="3"/>
    <n v="12"/>
    <n v="28"/>
    <n v="0.05"/>
    <n v="319.2"/>
    <s v="Nancy Davolio"/>
  </r>
  <r>
    <n v="10744"/>
    <x v="357"/>
    <x v="61"/>
    <x v="17"/>
    <s v="Boston Crab Meat"/>
    <x v="3"/>
    <n v="18.399999999999999"/>
    <n v="50"/>
    <n v="0.2"/>
    <n v="736"/>
    <s v="Michael Suyama"/>
  </r>
  <r>
    <n v="10745"/>
    <x v="358"/>
    <x v="21"/>
    <x v="1"/>
    <s v="Gula Malacca"/>
    <x v="4"/>
    <n v="19.45"/>
    <n v="16"/>
    <n v="0"/>
    <n v="311.2"/>
    <s v="Anne Dodsworth"/>
  </r>
  <r>
    <n v="10745"/>
    <x v="358"/>
    <x v="21"/>
    <x v="1"/>
    <s v="Carnarvon Tigers"/>
    <x v="3"/>
    <n v="62.5"/>
    <n v="24"/>
    <n v="0"/>
    <n v="1500"/>
    <s v="Anne Dodsworth"/>
  </r>
  <r>
    <n v="10745"/>
    <x v="358"/>
    <x v="21"/>
    <x v="1"/>
    <s v="Mozzarella di Giovanni"/>
    <x v="0"/>
    <n v="34.799999999999997"/>
    <n v="7"/>
    <n v="0"/>
    <n v="243.6"/>
    <s v="Anne Dodsworth"/>
  </r>
  <r>
    <n v="10745"/>
    <x v="358"/>
    <x v="21"/>
    <x v="1"/>
    <s v="Raclette Courdavault"/>
    <x v="0"/>
    <n v="55"/>
    <n v="45"/>
    <n v="0"/>
    <n v="2475"/>
    <s v="Anne Dodsworth"/>
  </r>
  <r>
    <n v="10746"/>
    <x v="359"/>
    <x v="5"/>
    <x v="4"/>
    <s v="Gudbrandsdalsost"/>
    <x v="0"/>
    <n v="36"/>
    <n v="40"/>
    <n v="0"/>
    <n v="1440"/>
    <s v="Nancy Davolio"/>
  </r>
  <r>
    <n v="10746"/>
    <x v="359"/>
    <x v="5"/>
    <x v="4"/>
    <s v="Singaporean Hokkien Fried Mee"/>
    <x v="1"/>
    <n v="14"/>
    <n v="28"/>
    <n v="0"/>
    <n v="392"/>
    <s v="Nancy Davolio"/>
  </r>
  <r>
    <n v="10746"/>
    <x v="359"/>
    <x v="5"/>
    <x v="4"/>
    <s v="Konbu"/>
    <x v="3"/>
    <n v="6"/>
    <n v="6"/>
    <n v="0"/>
    <n v="36"/>
    <s v="Nancy Davolio"/>
  </r>
  <r>
    <n v="10746"/>
    <x v="359"/>
    <x v="5"/>
    <x v="4"/>
    <s v="Tarte au sucre"/>
    <x v="5"/>
    <n v="49.3"/>
    <n v="9"/>
    <n v="0"/>
    <n v="443.7"/>
    <s v="Nancy Davolio"/>
  </r>
  <r>
    <n v="10747"/>
    <x v="359"/>
    <x v="54"/>
    <x v="6"/>
    <s v="Gorgonzola Telino"/>
    <x v="0"/>
    <n v="12.5"/>
    <n v="8"/>
    <n v="0"/>
    <n v="100"/>
    <s v="Michael Suyama"/>
  </r>
  <r>
    <n v="10747"/>
    <x v="359"/>
    <x v="54"/>
    <x v="6"/>
    <s v="Gudbrandsdalsost"/>
    <x v="0"/>
    <n v="36"/>
    <n v="30"/>
    <n v="0"/>
    <n v="1080"/>
    <s v="Michael Suyama"/>
  </r>
  <r>
    <n v="10747"/>
    <x v="359"/>
    <x v="54"/>
    <x v="6"/>
    <s v="Vegie-spread"/>
    <x v="4"/>
    <n v="43.9"/>
    <n v="9"/>
    <n v="0"/>
    <n v="395.1"/>
    <s v="Michael Suyama"/>
  </r>
  <r>
    <n v="10747"/>
    <x v="359"/>
    <x v="54"/>
    <x v="6"/>
    <s v="Jack's New England Clam Chowder"/>
    <x v="3"/>
    <n v="9.65"/>
    <n v="35"/>
    <n v="0"/>
    <n v="337.75"/>
    <s v="Michael Suyama"/>
  </r>
  <r>
    <n v="10748"/>
    <x v="360"/>
    <x v="45"/>
    <x v="8"/>
    <s v="Tunnbröd"/>
    <x v="1"/>
    <n v="9"/>
    <n v="44"/>
    <n v="0"/>
    <n v="396"/>
    <s v="Janet Leverling"/>
  </r>
  <r>
    <n v="10748"/>
    <x v="360"/>
    <x v="45"/>
    <x v="8"/>
    <s v="Gnocchi di nonna Alice"/>
    <x v="1"/>
    <n v="38"/>
    <n v="28"/>
    <n v="0"/>
    <n v="1064"/>
    <s v="Janet Leverling"/>
  </r>
  <r>
    <n v="10748"/>
    <x v="360"/>
    <x v="45"/>
    <x v="8"/>
    <s v="Boston Crab Meat"/>
    <x v="3"/>
    <n v="18.399999999999999"/>
    <n v="40"/>
    <n v="0"/>
    <n v="736"/>
    <s v="Janet Leverling"/>
  </r>
  <r>
    <n v="10749"/>
    <x v="360"/>
    <x v="42"/>
    <x v="13"/>
    <s v="Gnocchi di nonna Alice"/>
    <x v="1"/>
    <n v="38"/>
    <n v="15"/>
    <n v="0"/>
    <n v="570"/>
    <s v="Margaret Peacock"/>
  </r>
  <r>
    <n v="10749"/>
    <x v="360"/>
    <x v="42"/>
    <x v="13"/>
    <s v="Lakkalikööri"/>
    <x v="6"/>
    <n v="18"/>
    <n v="10"/>
    <n v="0"/>
    <n v="180"/>
    <s v="Margaret Peacock"/>
  </r>
  <r>
    <n v="10749"/>
    <x v="360"/>
    <x v="42"/>
    <x v="13"/>
    <s v="Raclette Courdavault"/>
    <x v="0"/>
    <n v="55"/>
    <n v="6"/>
    <n v="0"/>
    <n v="330"/>
    <s v="Margaret Peacock"/>
  </r>
  <r>
    <n v="10750"/>
    <x v="361"/>
    <x v="16"/>
    <x v="10"/>
    <s v="Tofu"/>
    <x v="2"/>
    <n v="23.25"/>
    <n v="5"/>
    <n v="0.15"/>
    <n v="98.81"/>
    <s v="Anne Dodsworth"/>
  </r>
  <r>
    <n v="10750"/>
    <x v="361"/>
    <x v="16"/>
    <x v="10"/>
    <s v="Røgede sild"/>
    <x v="3"/>
    <n v="9.5"/>
    <n v="40"/>
    <n v="0.15"/>
    <n v="323"/>
    <s v="Anne Dodsworth"/>
  </r>
  <r>
    <n v="10750"/>
    <x v="361"/>
    <x v="16"/>
    <x v="10"/>
    <s v="Raclette Courdavault"/>
    <x v="0"/>
    <n v="55"/>
    <n v="25"/>
    <n v="0.15"/>
    <n v="1168.75"/>
    <s v="Anne Dodsworth"/>
  </r>
  <r>
    <n v="10751"/>
    <x v="362"/>
    <x v="6"/>
    <x v="4"/>
    <s v="Nord-Ost Matjeshering"/>
    <x v="3"/>
    <n v="25.89"/>
    <n v="30"/>
    <n v="0"/>
    <n v="776.7"/>
    <s v="Janet Leverling"/>
  </r>
  <r>
    <n v="10751"/>
    <x v="362"/>
    <x v="6"/>
    <x v="4"/>
    <s v="Valkoinen suklaa"/>
    <x v="5"/>
    <n v="16.25"/>
    <n v="20"/>
    <n v="0.1"/>
    <n v="292.5"/>
    <s v="Janet Leverling"/>
  </r>
  <r>
    <n v="10751"/>
    <x v="362"/>
    <x v="6"/>
    <x v="4"/>
    <s v="Gumbär Gummibärchen"/>
    <x v="5"/>
    <n v="31.23"/>
    <n v="12"/>
    <n v="0.1"/>
    <n v="337.28"/>
    <s v="Janet Leverling"/>
  </r>
  <r>
    <n v="10751"/>
    <x v="362"/>
    <x v="6"/>
    <x v="4"/>
    <s v="Röd Kaviar"/>
    <x v="3"/>
    <n v="15"/>
    <n v="15"/>
    <n v="0"/>
    <n v="225"/>
    <s v="Janet Leverling"/>
  </r>
  <r>
    <n v="10752"/>
    <x v="362"/>
    <x v="77"/>
    <x v="13"/>
    <s v="Chai"/>
    <x v="6"/>
    <n v="18"/>
    <n v="8"/>
    <n v="0"/>
    <n v="144"/>
    <s v="Andrew Fuller"/>
  </r>
  <r>
    <n v="10752"/>
    <x v="362"/>
    <x v="77"/>
    <x v="13"/>
    <s v="Gudbrandsdalsost"/>
    <x v="0"/>
    <n v="36"/>
    <n v="3"/>
    <n v="0"/>
    <n v="108"/>
    <s v="Andrew Fuller"/>
  </r>
  <r>
    <n v="10753"/>
    <x v="363"/>
    <x v="70"/>
    <x v="11"/>
    <s v="Longlife Tofu"/>
    <x v="2"/>
    <n v="10"/>
    <n v="5"/>
    <n v="0"/>
    <n v="50"/>
    <s v="Janet Leverling"/>
  </r>
  <r>
    <n v="10753"/>
    <x v="363"/>
    <x v="70"/>
    <x v="11"/>
    <s v="Røgede sild"/>
    <x v="3"/>
    <n v="9.5"/>
    <n v="4"/>
    <n v="0"/>
    <n v="38"/>
    <s v="Janet Leverling"/>
  </r>
  <r>
    <n v="10754"/>
    <x v="363"/>
    <x v="22"/>
    <x v="11"/>
    <s v="Boston Crab Meat"/>
    <x v="3"/>
    <n v="18.399999999999999"/>
    <n v="3"/>
    <n v="0"/>
    <n v="55.2"/>
    <s v="Michael Suyama"/>
  </r>
  <r>
    <n v="10755"/>
    <x v="364"/>
    <x v="48"/>
    <x v="0"/>
    <s v="Gnocchi di nonna Alice"/>
    <x v="1"/>
    <n v="38"/>
    <n v="30"/>
    <n v="0.25"/>
    <n v="855"/>
    <s v="Margaret Peacock"/>
  </r>
  <r>
    <n v="10755"/>
    <x v="364"/>
    <x v="48"/>
    <x v="0"/>
    <s v="Zaanse koeken"/>
    <x v="5"/>
    <n v="9.5"/>
    <n v="30"/>
    <n v="0.25"/>
    <n v="213.75"/>
    <s v="Margaret Peacock"/>
  </r>
  <r>
    <n v="10755"/>
    <x v="364"/>
    <x v="48"/>
    <x v="0"/>
    <s v="Ravioli Angelo"/>
    <x v="1"/>
    <n v="19.5"/>
    <n v="14"/>
    <n v="0.25"/>
    <n v="204.75"/>
    <s v="Margaret Peacock"/>
  </r>
  <r>
    <n v="10755"/>
    <x v="364"/>
    <x v="48"/>
    <x v="0"/>
    <s v="Gudbrandsdalsost"/>
    <x v="0"/>
    <n v="36"/>
    <n v="25"/>
    <n v="0.25"/>
    <n v="675"/>
    <s v="Margaret Peacock"/>
  </r>
  <r>
    <n v="10756"/>
    <x v="365"/>
    <x v="20"/>
    <x v="8"/>
    <s v="Scottish Longbreads"/>
    <x v="5"/>
    <n v="12.5"/>
    <n v="6"/>
    <n v="0.2"/>
    <n v="60"/>
    <s v="Laura Callahan"/>
  </r>
  <r>
    <n v="10756"/>
    <x v="365"/>
    <x v="20"/>
    <x v="8"/>
    <s v="Carnarvon Tigers"/>
    <x v="3"/>
    <n v="62.5"/>
    <n v="21"/>
    <n v="0.2"/>
    <n v="1050"/>
    <s v="Laura Callahan"/>
  </r>
  <r>
    <n v="10756"/>
    <x v="365"/>
    <x v="20"/>
    <x v="8"/>
    <s v="Gudbrandsdalsost"/>
    <x v="0"/>
    <n v="36"/>
    <n v="20"/>
    <n v="0.2"/>
    <n v="576"/>
    <s v="Laura Callahan"/>
  </r>
  <r>
    <n v="10756"/>
    <x v="365"/>
    <x v="20"/>
    <x v="8"/>
    <s v="Inlagd Sill"/>
    <x v="3"/>
    <n v="19"/>
    <n v="20"/>
    <n v="0.2"/>
    <n v="304"/>
    <s v="Laura Callahan"/>
  </r>
  <r>
    <n v="10757"/>
    <x v="365"/>
    <x v="45"/>
    <x v="8"/>
    <s v="Tarte au sucre"/>
    <x v="5"/>
    <n v="49.3"/>
    <n v="30"/>
    <n v="0"/>
    <n v="1479"/>
    <s v="Michael Suyama"/>
  </r>
  <r>
    <n v="10757"/>
    <x v="365"/>
    <x v="45"/>
    <x v="8"/>
    <s v="Sasquatch Ale"/>
    <x v="6"/>
    <n v="14"/>
    <n v="30"/>
    <n v="0"/>
    <n v="420"/>
    <s v="Michael Suyama"/>
  </r>
  <r>
    <n v="10757"/>
    <x v="365"/>
    <x v="45"/>
    <x v="8"/>
    <s v="Raclette Courdavault"/>
    <x v="0"/>
    <n v="55"/>
    <n v="7"/>
    <n v="0"/>
    <n v="385"/>
    <s v="Michael Suyama"/>
  </r>
  <r>
    <n v="10757"/>
    <x v="365"/>
    <x v="45"/>
    <x v="8"/>
    <s v="Wimmers gute Semmelknödel"/>
    <x v="1"/>
    <n v="33.25"/>
    <n v="24"/>
    <n v="0"/>
    <n v="798"/>
    <s v="Michael Suyama"/>
  </r>
  <r>
    <n v="10758"/>
    <x v="366"/>
    <x v="6"/>
    <x v="4"/>
    <s v="Filo Mix"/>
    <x v="1"/>
    <n v="7"/>
    <n v="60"/>
    <n v="0"/>
    <n v="420"/>
    <s v="Janet Leverling"/>
  </r>
  <r>
    <n v="10758"/>
    <x v="366"/>
    <x v="6"/>
    <x v="4"/>
    <s v="Gumbär Gummibärchen"/>
    <x v="5"/>
    <n v="31.23"/>
    <n v="20"/>
    <n v="0"/>
    <n v="624.6"/>
    <s v="Janet Leverling"/>
  </r>
  <r>
    <n v="10758"/>
    <x v="366"/>
    <x v="6"/>
    <x v="4"/>
    <s v="Outback Lager"/>
    <x v="6"/>
    <n v="15"/>
    <n v="40"/>
    <n v="0"/>
    <n v="600"/>
    <s v="Janet Leverling"/>
  </r>
  <r>
    <n v="10759"/>
    <x v="366"/>
    <x v="39"/>
    <x v="7"/>
    <s v="Mascarpone Fabioli"/>
    <x v="0"/>
    <n v="32"/>
    <n v="10"/>
    <n v="0"/>
    <n v="320"/>
    <s v="Janet Leverling"/>
  </r>
  <r>
    <n v="10760"/>
    <x v="367"/>
    <x v="80"/>
    <x v="3"/>
    <s v="Ipoh Coffee"/>
    <x v="6"/>
    <n v="46"/>
    <n v="30"/>
    <n v="0.25"/>
    <n v="1035"/>
    <s v="Margaret Peacock"/>
  </r>
  <r>
    <n v="10760"/>
    <x v="367"/>
    <x v="80"/>
    <x v="3"/>
    <s v="Schoggi Schokolade"/>
    <x v="5"/>
    <n v="43.9"/>
    <n v="40"/>
    <n v="0"/>
    <n v="1756"/>
    <s v="Margaret Peacock"/>
  </r>
  <r>
    <n v="10760"/>
    <x v="367"/>
    <x v="80"/>
    <x v="3"/>
    <s v="NuNuCa Nuß-Nougat-Creme"/>
    <x v="5"/>
    <n v="14"/>
    <n v="12"/>
    <n v="0.25"/>
    <n v="126"/>
    <s v="Margaret Peacock"/>
  </r>
  <r>
    <n v="10761"/>
    <x v="368"/>
    <x v="13"/>
    <x v="8"/>
    <s v="Rhönbräu Klosterbier"/>
    <x v="6"/>
    <n v="7.75"/>
    <n v="18"/>
    <n v="0"/>
    <n v="139.5"/>
    <s v="Steven Buchanan"/>
  </r>
  <r>
    <n v="10761"/>
    <x v="368"/>
    <x v="13"/>
    <x v="8"/>
    <s v="NuNuCa Nuß-Nougat-Creme"/>
    <x v="5"/>
    <n v="14"/>
    <n v="35"/>
    <n v="0.25"/>
    <n v="367.5"/>
    <s v="Steven Buchanan"/>
  </r>
  <r>
    <n v="10762"/>
    <x v="368"/>
    <x v="14"/>
    <x v="9"/>
    <s v="Manjimup Dried Apples"/>
    <x v="2"/>
    <n v="53"/>
    <n v="28"/>
    <n v="0"/>
    <n v="1484"/>
    <s v="Janet Leverling"/>
  </r>
  <r>
    <n v="10762"/>
    <x v="368"/>
    <x v="14"/>
    <x v="9"/>
    <s v="Zaanse koeken"/>
    <x v="5"/>
    <n v="9.5"/>
    <n v="30"/>
    <n v="0"/>
    <n v="285"/>
    <s v="Janet Leverling"/>
  </r>
  <r>
    <n v="10762"/>
    <x v="368"/>
    <x v="14"/>
    <x v="9"/>
    <s v="Chartreuse verte"/>
    <x v="6"/>
    <n v="18"/>
    <n v="16"/>
    <n v="0"/>
    <n v="288"/>
    <s v="Janet Leverling"/>
  </r>
  <r>
    <n v="10762"/>
    <x v="368"/>
    <x v="14"/>
    <x v="9"/>
    <s v="Gnocchi di nonna Alice"/>
    <x v="1"/>
    <n v="38"/>
    <n v="60"/>
    <n v="0"/>
    <n v="2280"/>
    <s v="Janet Leverling"/>
  </r>
  <r>
    <n v="10763"/>
    <x v="369"/>
    <x v="68"/>
    <x v="0"/>
    <s v="Guaraná Fantástica"/>
    <x v="6"/>
    <n v="4.5"/>
    <n v="20"/>
    <n v="0"/>
    <n v="90"/>
    <s v="Janet Leverling"/>
  </r>
  <r>
    <n v="10763"/>
    <x v="369"/>
    <x v="68"/>
    <x v="0"/>
    <s v="Sir Rodney's Scones"/>
    <x v="5"/>
    <n v="10"/>
    <n v="40"/>
    <n v="0"/>
    <n v="400"/>
    <s v="Janet Leverling"/>
  </r>
  <r>
    <n v="10763"/>
    <x v="369"/>
    <x v="68"/>
    <x v="0"/>
    <s v="Gustaf's Knäckebröd"/>
    <x v="1"/>
    <n v="21"/>
    <n v="6"/>
    <n v="0"/>
    <n v="126"/>
    <s v="Janet Leverling"/>
  </r>
  <r>
    <n v="10764"/>
    <x v="369"/>
    <x v="9"/>
    <x v="6"/>
    <s v="Aniseed Syrup"/>
    <x v="4"/>
    <n v="10"/>
    <n v="20"/>
    <n v="0.1"/>
    <n v="180"/>
    <s v="Michael Suyama"/>
  </r>
  <r>
    <n v="10764"/>
    <x v="369"/>
    <x v="9"/>
    <x v="6"/>
    <s v="Chartreuse verte"/>
    <x v="6"/>
    <n v="18"/>
    <n v="130"/>
    <n v="0.1"/>
    <n v="2106"/>
    <s v="Michael Suyama"/>
  </r>
  <r>
    <n v="10765"/>
    <x v="370"/>
    <x v="21"/>
    <x v="1"/>
    <s v="Louisiana Fiery Hot Pepper Sauce"/>
    <x v="4"/>
    <n v="21.05"/>
    <n v="80"/>
    <n v="0.1"/>
    <n v="1515.6"/>
    <s v="Janet Leverling"/>
  </r>
  <r>
    <n v="10766"/>
    <x v="371"/>
    <x v="11"/>
    <x v="1"/>
    <s v="Scottish Longbreads"/>
    <x v="5"/>
    <n v="12.5"/>
    <n v="40"/>
    <n v="0"/>
    <n v="500"/>
    <s v="Margaret Peacock"/>
  </r>
  <r>
    <n v="10766"/>
    <x v="371"/>
    <x v="11"/>
    <x v="1"/>
    <s v="Uncle Bob's Organic Dried Pears"/>
    <x v="2"/>
    <n v="30"/>
    <n v="35"/>
    <n v="0"/>
    <n v="1050"/>
    <s v="Margaret Peacock"/>
  </r>
  <r>
    <n v="10766"/>
    <x v="371"/>
    <x v="11"/>
    <x v="1"/>
    <s v="Chang"/>
    <x v="6"/>
    <n v="19"/>
    <n v="40"/>
    <n v="0"/>
    <n v="760"/>
    <s v="Margaret Peacock"/>
  </r>
  <r>
    <n v="10767"/>
    <x v="371"/>
    <x v="4"/>
    <x v="3"/>
    <s v="Singaporean Hokkien Fried Mee"/>
    <x v="1"/>
    <n v="14"/>
    <n v="2"/>
    <n v="0"/>
    <n v="28"/>
    <s v="Margaret Peacock"/>
  </r>
  <r>
    <n v="10768"/>
    <x v="372"/>
    <x v="55"/>
    <x v="13"/>
    <s v="Gustaf's Knäckebröd"/>
    <x v="1"/>
    <n v="21"/>
    <n v="4"/>
    <n v="0"/>
    <n v="84"/>
    <s v="Janet Leverling"/>
  </r>
  <r>
    <n v="10768"/>
    <x v="372"/>
    <x v="55"/>
    <x v="13"/>
    <s v="Fløtemysost"/>
    <x v="0"/>
    <n v="21.5"/>
    <n v="12"/>
    <n v="0"/>
    <n v="258"/>
    <s v="Janet Leverling"/>
  </r>
  <r>
    <n v="10768"/>
    <x v="372"/>
    <x v="55"/>
    <x v="13"/>
    <s v="Camembert Pierrot"/>
    <x v="0"/>
    <n v="34"/>
    <n v="15"/>
    <n v="0"/>
    <n v="510"/>
    <s v="Janet Leverling"/>
  </r>
  <r>
    <n v="10768"/>
    <x v="372"/>
    <x v="55"/>
    <x v="13"/>
    <s v="Gorgonzola Telino"/>
    <x v="0"/>
    <n v="12.5"/>
    <n v="50"/>
    <n v="0"/>
    <n v="625"/>
    <s v="Janet Leverling"/>
  </r>
  <r>
    <n v="10769"/>
    <x v="372"/>
    <x v="61"/>
    <x v="17"/>
    <s v="Jack's New England Clam Chowder"/>
    <x v="3"/>
    <n v="9.65"/>
    <n v="30"/>
    <n v="0.05"/>
    <n v="275.02999999999997"/>
    <s v="Janet Leverling"/>
  </r>
  <r>
    <n v="10769"/>
    <x v="372"/>
    <x v="61"/>
    <x v="17"/>
    <s v="Filo Mix"/>
    <x v="1"/>
    <n v="7"/>
    <n v="15"/>
    <n v="0.05"/>
    <n v="99.75"/>
    <s v="Janet Leverling"/>
  </r>
  <r>
    <n v="10769"/>
    <x v="372"/>
    <x v="61"/>
    <x v="17"/>
    <s v="Tarte au sucre"/>
    <x v="5"/>
    <n v="49.3"/>
    <n v="15"/>
    <n v="0"/>
    <n v="739.5"/>
    <s v="Janet Leverling"/>
  </r>
  <r>
    <n v="10769"/>
    <x v="372"/>
    <x v="61"/>
    <x v="17"/>
    <s v="Sirop d'érable"/>
    <x v="4"/>
    <n v="28.5"/>
    <n v="20"/>
    <n v="0"/>
    <n v="570"/>
    <s v="Janet Leverling"/>
  </r>
  <r>
    <n v="10770"/>
    <x v="373"/>
    <x v="2"/>
    <x v="2"/>
    <s v="Queso Cabrales"/>
    <x v="0"/>
    <n v="21"/>
    <n v="15"/>
    <n v="0.25"/>
    <n v="236.25"/>
    <s v="Laura Callahan"/>
  </r>
  <r>
    <n v="10771"/>
    <x v="374"/>
    <x v="9"/>
    <x v="6"/>
    <s v="Fløtemysost"/>
    <x v="0"/>
    <n v="21.5"/>
    <n v="16"/>
    <n v="0"/>
    <n v="344"/>
    <s v="Anne Dodsworth"/>
  </r>
  <r>
    <n v="10772"/>
    <x v="374"/>
    <x v="26"/>
    <x v="1"/>
    <s v="Raclette Courdavault"/>
    <x v="0"/>
    <n v="55"/>
    <n v="25"/>
    <n v="0"/>
    <n v="1375"/>
    <s v="Janet Leverling"/>
  </r>
  <r>
    <n v="10772"/>
    <x v="374"/>
    <x v="26"/>
    <x v="1"/>
    <s v="Thüringer Rostbratwurst"/>
    <x v="7"/>
    <n v="123.79"/>
    <n v="18"/>
    <n v="0"/>
    <n v="2228.2199999999998"/>
    <s v="Janet Leverling"/>
  </r>
  <r>
    <n v="10773"/>
    <x v="375"/>
    <x v="9"/>
    <x v="6"/>
    <s v="Alice Mutton"/>
    <x v="7"/>
    <n v="39"/>
    <n v="33"/>
    <n v="0"/>
    <n v="1287"/>
    <s v="Nancy Davolio"/>
  </r>
  <r>
    <n v="10773"/>
    <x v="375"/>
    <x v="9"/>
    <x v="6"/>
    <s v="Gorgonzola Telino"/>
    <x v="0"/>
    <n v="12.5"/>
    <n v="70"/>
    <n v="0.2"/>
    <n v="700"/>
    <s v="Nancy Davolio"/>
  </r>
  <r>
    <n v="10773"/>
    <x v="375"/>
    <x v="9"/>
    <x v="6"/>
    <s v="Rhönbräu Klosterbier"/>
    <x v="6"/>
    <n v="7.75"/>
    <n v="7"/>
    <n v="0.2"/>
    <n v="43.4"/>
    <s v="Nancy Davolio"/>
  </r>
  <r>
    <n v="10774"/>
    <x v="375"/>
    <x v="14"/>
    <x v="9"/>
    <s v="Louisiana Hot Spiced Okra"/>
    <x v="4"/>
    <n v="17"/>
    <n v="50"/>
    <n v="0"/>
    <n v="850"/>
    <s v="Margaret Peacock"/>
  </r>
  <r>
    <n v="10774"/>
    <x v="375"/>
    <x v="14"/>
    <x v="9"/>
    <s v="Gorgonzola Telino"/>
    <x v="0"/>
    <n v="12.5"/>
    <n v="2"/>
    <n v="0.25"/>
    <n v="18.75"/>
    <s v="Margaret Peacock"/>
  </r>
  <r>
    <n v="10775"/>
    <x v="376"/>
    <x v="84"/>
    <x v="8"/>
    <s v="Ikura"/>
    <x v="3"/>
    <n v="31"/>
    <n v="6"/>
    <n v="0"/>
    <n v="186"/>
    <s v="Robert King"/>
  </r>
  <r>
    <n v="10775"/>
    <x v="376"/>
    <x v="84"/>
    <x v="8"/>
    <s v="Laughing Lumberjack Lager"/>
    <x v="6"/>
    <n v="14"/>
    <n v="3"/>
    <n v="0"/>
    <n v="42"/>
    <s v="Robert King"/>
  </r>
  <r>
    <n v="10776"/>
    <x v="377"/>
    <x v="9"/>
    <x v="6"/>
    <s v="Røgede sild"/>
    <x v="3"/>
    <n v="9.5"/>
    <n v="27"/>
    <n v="0.05"/>
    <n v="243.68"/>
    <s v="Nancy Davolio"/>
  </r>
  <r>
    <n v="10776"/>
    <x v="377"/>
    <x v="9"/>
    <x v="6"/>
    <s v="Manjimup Dried Apples"/>
    <x v="2"/>
    <n v="53"/>
    <n v="120"/>
    <n v="0.05"/>
    <n v="6042"/>
    <s v="Nancy Davolio"/>
  </r>
  <r>
    <n v="10776"/>
    <x v="377"/>
    <x v="9"/>
    <x v="6"/>
    <s v="Gorgonzola Telino"/>
    <x v="0"/>
    <n v="12.5"/>
    <n v="16"/>
    <n v="0.05"/>
    <n v="190"/>
    <s v="Nancy Davolio"/>
  </r>
  <r>
    <n v="10776"/>
    <x v="377"/>
    <x v="9"/>
    <x v="6"/>
    <s v="Singaporean Hokkien Fried Mee"/>
    <x v="1"/>
    <n v="14"/>
    <n v="12"/>
    <n v="0.05"/>
    <n v="159.6"/>
    <s v="Nancy Davolio"/>
  </r>
  <r>
    <n v="10777"/>
    <x v="377"/>
    <x v="71"/>
    <x v="2"/>
    <s v="Singaporean Hokkien Fried Mee"/>
    <x v="1"/>
    <n v="14"/>
    <n v="20"/>
    <n v="0.2"/>
    <n v="224"/>
    <s v="Robert King"/>
  </r>
  <r>
    <n v="10778"/>
    <x v="378"/>
    <x v="25"/>
    <x v="9"/>
    <s v="Jack's New England Clam Chowder"/>
    <x v="3"/>
    <n v="9.65"/>
    <n v="10"/>
    <n v="0"/>
    <n v="96.5"/>
    <s v="Janet Leverling"/>
  </r>
  <r>
    <n v="10779"/>
    <x v="378"/>
    <x v="24"/>
    <x v="1"/>
    <s v="Pavlova"/>
    <x v="5"/>
    <n v="17.45"/>
    <n v="20"/>
    <n v="0"/>
    <n v="349"/>
    <s v="Janet Leverling"/>
  </r>
  <r>
    <n v="10779"/>
    <x v="378"/>
    <x v="24"/>
    <x v="1"/>
    <s v="Tarte au sucre"/>
    <x v="5"/>
    <n v="49.3"/>
    <n v="20"/>
    <n v="0"/>
    <n v="986"/>
    <s v="Janet Leverling"/>
  </r>
  <r>
    <n v="10780"/>
    <x v="378"/>
    <x v="28"/>
    <x v="5"/>
    <s v="Outback Lager"/>
    <x v="6"/>
    <n v="15"/>
    <n v="35"/>
    <n v="0"/>
    <n v="525"/>
    <s v="Andrew Fuller"/>
  </r>
  <r>
    <n v="10780"/>
    <x v="378"/>
    <x v="28"/>
    <x v="5"/>
    <s v="Original Frankfurter grüne Soße"/>
    <x v="4"/>
    <n v="13"/>
    <n v="15"/>
    <n v="0"/>
    <n v="195"/>
    <s v="Andrew Fuller"/>
  </r>
  <r>
    <n v="10781"/>
    <x v="379"/>
    <x v="16"/>
    <x v="10"/>
    <s v="Tourtière"/>
    <x v="7"/>
    <n v="7.45"/>
    <n v="3"/>
    <n v="0.2"/>
    <n v="17.88"/>
    <s v="Andrew Fuller"/>
  </r>
  <r>
    <n v="10781"/>
    <x v="379"/>
    <x v="16"/>
    <x v="10"/>
    <s v="Gnocchi di nonna Alice"/>
    <x v="1"/>
    <n v="38"/>
    <n v="20"/>
    <n v="0.2"/>
    <n v="608"/>
    <s v="Andrew Fuller"/>
  </r>
  <r>
    <n v="10781"/>
    <x v="379"/>
    <x v="16"/>
    <x v="10"/>
    <s v="Longlife Tofu"/>
    <x v="2"/>
    <n v="10"/>
    <n v="35"/>
    <n v="0"/>
    <n v="350"/>
    <s v="Andrew Fuller"/>
  </r>
  <r>
    <n v="10782"/>
    <x v="379"/>
    <x v="78"/>
    <x v="20"/>
    <s v="Gorgonzola Telino"/>
    <x v="0"/>
    <n v="12.5"/>
    <n v="1"/>
    <n v="0"/>
    <n v="12.5"/>
    <s v="Anne Dodsworth"/>
  </r>
  <r>
    <n v="10783"/>
    <x v="380"/>
    <x v="2"/>
    <x v="2"/>
    <s v="Côte de Blaye"/>
    <x v="6"/>
    <n v="263.5"/>
    <n v="5"/>
    <n v="0"/>
    <n v="1317.5"/>
    <s v="Margaret Peacock"/>
  </r>
  <r>
    <n v="10783"/>
    <x v="380"/>
    <x v="2"/>
    <x v="2"/>
    <s v="Gorgonzola Telino"/>
    <x v="0"/>
    <n v="12.5"/>
    <n v="10"/>
    <n v="0"/>
    <n v="125"/>
    <s v="Margaret Peacock"/>
  </r>
  <r>
    <n v="10784"/>
    <x v="380"/>
    <x v="22"/>
    <x v="11"/>
    <s v="Chartreuse verte"/>
    <x v="6"/>
    <n v="18"/>
    <n v="2"/>
    <n v="0.15"/>
    <n v="30.6"/>
    <s v="Margaret Peacock"/>
  </r>
  <r>
    <n v="10784"/>
    <x v="380"/>
    <x v="22"/>
    <x v="11"/>
    <s v="Mozzarella di Giovanni"/>
    <x v="0"/>
    <n v="34.799999999999997"/>
    <n v="30"/>
    <n v="0.15"/>
    <n v="887.4"/>
    <s v="Margaret Peacock"/>
  </r>
  <r>
    <n v="10784"/>
    <x v="380"/>
    <x v="22"/>
    <x v="11"/>
    <s v="Inlagd Sill"/>
    <x v="3"/>
    <n v="19"/>
    <n v="30"/>
    <n v="0"/>
    <n v="570"/>
    <s v="Margaret Peacock"/>
  </r>
  <r>
    <n v="10785"/>
    <x v="380"/>
    <x v="18"/>
    <x v="5"/>
    <s v="Ikura"/>
    <x v="3"/>
    <n v="31"/>
    <n v="10"/>
    <n v="0"/>
    <n v="310"/>
    <s v="Nancy Davolio"/>
  </r>
  <r>
    <n v="10785"/>
    <x v="380"/>
    <x v="18"/>
    <x v="5"/>
    <s v="Rhönbräu Klosterbier"/>
    <x v="6"/>
    <n v="7.75"/>
    <n v="10"/>
    <n v="0"/>
    <n v="77.5"/>
    <s v="Nancy Davolio"/>
  </r>
  <r>
    <n v="10786"/>
    <x v="381"/>
    <x v="62"/>
    <x v="2"/>
    <s v="Rhönbräu Klosterbier"/>
    <x v="6"/>
    <n v="7.75"/>
    <n v="42"/>
    <n v="0.2"/>
    <n v="260.39999999999998"/>
    <s v="Laura Callahan"/>
  </r>
  <r>
    <n v="10786"/>
    <x v="381"/>
    <x v="62"/>
    <x v="2"/>
    <s v="Northwoods Cranberry Sauce"/>
    <x v="4"/>
    <n v="40"/>
    <n v="30"/>
    <n v="0.2"/>
    <n v="960"/>
    <s v="Laura Callahan"/>
  </r>
  <r>
    <n v="10786"/>
    <x v="381"/>
    <x v="62"/>
    <x v="2"/>
    <s v="Nord-Ost Matjeshering"/>
    <x v="3"/>
    <n v="25.89"/>
    <n v="15"/>
    <n v="0.2"/>
    <n v="310.68"/>
    <s v="Laura Callahan"/>
  </r>
  <r>
    <n v="10787"/>
    <x v="381"/>
    <x v="53"/>
    <x v="0"/>
    <s v="Thüringer Rostbratwurst"/>
    <x v="7"/>
    <n v="123.79"/>
    <n v="20"/>
    <n v="0.05"/>
    <n v="2352.0100000000002"/>
    <s v="Andrew Fuller"/>
  </r>
  <r>
    <n v="10787"/>
    <x v="381"/>
    <x v="53"/>
    <x v="0"/>
    <s v="Chang"/>
    <x v="6"/>
    <n v="19"/>
    <n v="15"/>
    <n v="0.05"/>
    <n v="270.75"/>
    <s v="Andrew Fuller"/>
  </r>
  <r>
    <n v="10788"/>
    <x v="382"/>
    <x v="21"/>
    <x v="1"/>
    <s v="Teatime Chocolate Biscuits"/>
    <x v="5"/>
    <n v="9.1999999999999993"/>
    <n v="50"/>
    <n v="0.05"/>
    <n v="437"/>
    <s v="Nancy Davolio"/>
  </r>
  <r>
    <n v="10788"/>
    <x v="382"/>
    <x v="21"/>
    <x v="1"/>
    <s v="Rhönbräu Klosterbier"/>
    <x v="6"/>
    <n v="7.75"/>
    <n v="40"/>
    <n v="0.05"/>
    <n v="294.5"/>
    <s v="Nancy Davolio"/>
  </r>
  <r>
    <n v="10789"/>
    <x v="382"/>
    <x v="68"/>
    <x v="0"/>
    <s v="Carnarvon Tigers"/>
    <x v="3"/>
    <n v="62.5"/>
    <n v="30"/>
    <n v="0"/>
    <n v="1875"/>
    <s v="Nancy Davolio"/>
  </r>
  <r>
    <n v="10789"/>
    <x v="382"/>
    <x v="68"/>
    <x v="0"/>
    <s v="Vegie-spread"/>
    <x v="4"/>
    <n v="43.9"/>
    <n v="30"/>
    <n v="0"/>
    <n v="1317"/>
    <s v="Nancy Davolio"/>
  </r>
  <r>
    <n v="10789"/>
    <x v="382"/>
    <x v="68"/>
    <x v="0"/>
    <s v="Scottish Longbreads"/>
    <x v="5"/>
    <n v="12.5"/>
    <n v="18"/>
    <n v="0"/>
    <n v="225"/>
    <s v="Nancy Davolio"/>
  </r>
  <r>
    <n v="10789"/>
    <x v="382"/>
    <x v="68"/>
    <x v="0"/>
    <s v="Steeleye Stout"/>
    <x v="6"/>
    <n v="18"/>
    <n v="15"/>
    <n v="0"/>
    <n v="270"/>
    <s v="Nancy Davolio"/>
  </r>
  <r>
    <n v="10790"/>
    <x v="382"/>
    <x v="71"/>
    <x v="2"/>
    <s v="Gnocchi di nonna Alice"/>
    <x v="1"/>
    <n v="38"/>
    <n v="20"/>
    <n v="0.15"/>
    <n v="646"/>
    <s v="Michael Suyama"/>
  </r>
  <r>
    <n v="10790"/>
    <x v="382"/>
    <x v="71"/>
    <x v="2"/>
    <s v="Uncle Bob's Organic Dried Pears"/>
    <x v="2"/>
    <n v="30"/>
    <n v="3"/>
    <n v="0.15"/>
    <n v="76.5"/>
    <s v="Michael Suyama"/>
  </r>
  <r>
    <n v="10791"/>
    <x v="383"/>
    <x v="17"/>
    <x v="1"/>
    <s v="Jack's New England Clam Chowder"/>
    <x v="3"/>
    <n v="9.65"/>
    <n v="20"/>
    <n v="0.05"/>
    <n v="183.35"/>
    <s v="Michael Suyama"/>
  </r>
  <r>
    <n v="10791"/>
    <x v="383"/>
    <x v="17"/>
    <x v="1"/>
    <s v="Thüringer Rostbratwurst"/>
    <x v="7"/>
    <n v="123.79"/>
    <n v="14"/>
    <n v="0.05"/>
    <n v="1646.41"/>
    <s v="Michael Suyama"/>
  </r>
  <r>
    <n v="10792"/>
    <x v="383"/>
    <x v="63"/>
    <x v="18"/>
    <s v="Tourtière"/>
    <x v="7"/>
    <n v="7.45"/>
    <n v="3"/>
    <n v="0"/>
    <n v="22.35"/>
    <s v="Nancy Davolio"/>
  </r>
  <r>
    <n v="10792"/>
    <x v="383"/>
    <x v="63"/>
    <x v="18"/>
    <s v="Scottish Longbreads"/>
    <x v="5"/>
    <n v="12.5"/>
    <n v="15"/>
    <n v="0"/>
    <n v="187.5"/>
    <s v="Nancy Davolio"/>
  </r>
  <r>
    <n v="10792"/>
    <x v="383"/>
    <x v="63"/>
    <x v="18"/>
    <s v="Chang"/>
    <x v="6"/>
    <n v="19"/>
    <n v="10"/>
    <n v="0"/>
    <n v="190"/>
    <s v="Nancy Davolio"/>
  </r>
  <r>
    <n v="10793"/>
    <x v="384"/>
    <x v="55"/>
    <x v="13"/>
    <s v="Filo Mix"/>
    <x v="1"/>
    <n v="7"/>
    <n v="8"/>
    <n v="0"/>
    <n v="56"/>
    <s v="Janet Leverling"/>
  </r>
  <r>
    <n v="10793"/>
    <x v="384"/>
    <x v="55"/>
    <x v="13"/>
    <s v="Jack's New England Clam Chowder"/>
    <x v="3"/>
    <n v="9.65"/>
    <n v="14"/>
    <n v="0"/>
    <n v="135.1"/>
    <s v="Janet Leverling"/>
  </r>
  <r>
    <n v="10794"/>
    <x v="384"/>
    <x v="12"/>
    <x v="2"/>
    <s v="Tourtière"/>
    <x v="7"/>
    <n v="7.45"/>
    <n v="6"/>
    <n v="0.2"/>
    <n v="35.76"/>
    <s v="Michael Suyama"/>
  </r>
  <r>
    <n v="10794"/>
    <x v="384"/>
    <x v="12"/>
    <x v="2"/>
    <s v="Tofu"/>
    <x v="2"/>
    <n v="23.25"/>
    <n v="15"/>
    <n v="0.2"/>
    <n v="279"/>
    <s v="Michael Suyama"/>
  </r>
  <r>
    <n v="10795"/>
    <x v="384"/>
    <x v="9"/>
    <x v="6"/>
    <s v="Alice Mutton"/>
    <x v="7"/>
    <n v="39"/>
    <n v="35"/>
    <n v="0.25"/>
    <n v="1023.75"/>
    <s v="Laura Callahan"/>
  </r>
  <r>
    <n v="10795"/>
    <x v="384"/>
    <x v="9"/>
    <x v="6"/>
    <s v="Pavlova"/>
    <x v="5"/>
    <n v="17.45"/>
    <n v="65"/>
    <n v="0"/>
    <n v="1134.25"/>
    <s v="Laura Callahan"/>
  </r>
  <r>
    <n v="10796"/>
    <x v="385"/>
    <x v="8"/>
    <x v="5"/>
    <s v="Gumbär Gummibärchen"/>
    <x v="5"/>
    <n v="31.23"/>
    <n v="21"/>
    <n v="0.2"/>
    <n v="524.66"/>
    <s v="Janet Leverling"/>
  </r>
  <r>
    <n v="10796"/>
    <x v="385"/>
    <x v="8"/>
    <x v="5"/>
    <s v="Gula Malacca"/>
    <x v="4"/>
    <n v="19.45"/>
    <n v="10"/>
    <n v="0"/>
    <n v="194.5"/>
    <s v="Janet Leverling"/>
  </r>
  <r>
    <n v="10796"/>
    <x v="385"/>
    <x v="8"/>
    <x v="5"/>
    <s v="Wimmers gute Semmelknödel"/>
    <x v="1"/>
    <n v="33.25"/>
    <n v="35"/>
    <n v="0.2"/>
    <n v="931"/>
    <s v="Janet Leverling"/>
  </r>
  <r>
    <n v="10796"/>
    <x v="385"/>
    <x v="8"/>
    <x v="5"/>
    <s v="Gudbrandsdalsost"/>
    <x v="0"/>
    <n v="36"/>
    <n v="24"/>
    <n v="0.2"/>
    <n v="691.2"/>
    <s v="Janet Leverling"/>
  </r>
  <r>
    <n v="10797"/>
    <x v="385"/>
    <x v="57"/>
    <x v="1"/>
    <s v="Queso Cabrales"/>
    <x v="0"/>
    <n v="21"/>
    <n v="20"/>
    <n v="0"/>
    <n v="420"/>
    <s v="Robert King"/>
  </r>
  <r>
    <n v="10798"/>
    <x v="386"/>
    <x v="42"/>
    <x v="13"/>
    <s v="Tarte au sucre"/>
    <x v="5"/>
    <n v="49.3"/>
    <n v="2"/>
    <n v="0"/>
    <n v="98.6"/>
    <s v="Andrew Fuller"/>
  </r>
  <r>
    <n v="10798"/>
    <x v="386"/>
    <x v="42"/>
    <x v="13"/>
    <s v="Mozzarella di Giovanni"/>
    <x v="0"/>
    <n v="34.799999999999997"/>
    <n v="10"/>
    <n v="0"/>
    <n v="348"/>
    <s v="Andrew Fuller"/>
  </r>
  <r>
    <n v="10799"/>
    <x v="386"/>
    <x v="44"/>
    <x v="1"/>
    <s v="Konbu"/>
    <x v="3"/>
    <n v="6"/>
    <n v="20"/>
    <n v="0.15"/>
    <n v="102"/>
    <s v="Anne Dodsworth"/>
  </r>
  <r>
    <n v="10799"/>
    <x v="386"/>
    <x v="44"/>
    <x v="1"/>
    <s v="Guaraná Fantástica"/>
    <x v="6"/>
    <n v="4.5"/>
    <n v="20"/>
    <n v="0.15"/>
    <n v="76.5"/>
    <s v="Anne Dodsworth"/>
  </r>
  <r>
    <n v="10799"/>
    <x v="386"/>
    <x v="44"/>
    <x v="1"/>
    <s v="Raclette Courdavault"/>
    <x v="0"/>
    <n v="55"/>
    <n v="25"/>
    <n v="0"/>
    <n v="1375"/>
    <s v="Anne Dodsworth"/>
  </r>
  <r>
    <n v="10800"/>
    <x v="386"/>
    <x v="56"/>
    <x v="13"/>
    <s v="Manjimup Dried Apples"/>
    <x v="2"/>
    <n v="53"/>
    <n v="10"/>
    <n v="0.1"/>
    <n v="477"/>
    <s v="Nancy Davolio"/>
  </r>
  <r>
    <n v="10800"/>
    <x v="386"/>
    <x v="56"/>
    <x v="13"/>
    <s v="Queso Cabrales"/>
    <x v="0"/>
    <n v="21"/>
    <n v="50"/>
    <n v="0.1"/>
    <n v="945"/>
    <s v="Nancy Davolio"/>
  </r>
  <r>
    <n v="10800"/>
    <x v="386"/>
    <x v="56"/>
    <x v="13"/>
    <s v="Tourtière"/>
    <x v="7"/>
    <n v="7.45"/>
    <n v="7"/>
    <n v="0.1"/>
    <n v="46.94"/>
    <s v="Nancy Davolio"/>
  </r>
  <r>
    <n v="10801"/>
    <x v="387"/>
    <x v="46"/>
    <x v="12"/>
    <s v="Alice Mutton"/>
    <x v="7"/>
    <n v="39"/>
    <n v="40"/>
    <n v="0.25"/>
    <n v="1170"/>
    <s v="Margaret Peacock"/>
  </r>
  <r>
    <n v="10801"/>
    <x v="387"/>
    <x v="46"/>
    <x v="12"/>
    <s v="Thüringer Rostbratwurst"/>
    <x v="7"/>
    <n v="123.79"/>
    <n v="20"/>
    <n v="0.25"/>
    <n v="1856.85"/>
    <s v="Margaret Peacock"/>
  </r>
  <r>
    <n v="10802"/>
    <x v="387"/>
    <x v="51"/>
    <x v="17"/>
    <s v="Manjimup Dried Apples"/>
    <x v="2"/>
    <n v="53"/>
    <n v="30"/>
    <n v="0.25"/>
    <n v="1192.5"/>
    <s v="Margaret Peacock"/>
  </r>
  <r>
    <n v="10802"/>
    <x v="387"/>
    <x v="51"/>
    <x v="17"/>
    <s v="Tarte au sucre"/>
    <x v="5"/>
    <n v="49.3"/>
    <n v="5"/>
    <n v="0.25"/>
    <n v="184.88"/>
    <s v="Margaret Peacock"/>
  </r>
  <r>
    <n v="10802"/>
    <x v="387"/>
    <x v="51"/>
    <x v="17"/>
    <s v="Nord-Ost Matjeshering"/>
    <x v="3"/>
    <n v="25.89"/>
    <n v="25"/>
    <n v="0.25"/>
    <n v="485.44"/>
    <s v="Margaret Peacock"/>
  </r>
  <r>
    <n v="10802"/>
    <x v="387"/>
    <x v="51"/>
    <x v="17"/>
    <s v="Pâté chinois"/>
    <x v="7"/>
    <n v="24"/>
    <n v="60"/>
    <n v="0.25"/>
    <n v="1080"/>
    <s v="Margaret Peacock"/>
  </r>
  <r>
    <n v="10803"/>
    <x v="388"/>
    <x v="7"/>
    <x v="2"/>
    <s v="Raclette Courdavault"/>
    <x v="0"/>
    <n v="55"/>
    <n v="15"/>
    <n v="0.05"/>
    <n v="783.75"/>
    <s v="Margaret Peacock"/>
  </r>
  <r>
    <n v="10803"/>
    <x v="388"/>
    <x v="7"/>
    <x v="2"/>
    <s v="NuNuCa Nuß-Nougat-Creme"/>
    <x v="5"/>
    <n v="14"/>
    <n v="15"/>
    <n v="0.05"/>
    <n v="199.5"/>
    <s v="Margaret Peacock"/>
  </r>
  <r>
    <n v="10803"/>
    <x v="388"/>
    <x v="7"/>
    <x v="2"/>
    <s v="Teatime Chocolate Biscuits"/>
    <x v="5"/>
    <n v="9.1999999999999993"/>
    <n v="24"/>
    <n v="0.05"/>
    <n v="209.76"/>
    <s v="Margaret Peacock"/>
  </r>
  <r>
    <n v="10804"/>
    <x v="388"/>
    <x v="56"/>
    <x v="13"/>
    <s v="Maxilaku"/>
    <x v="5"/>
    <n v="20"/>
    <n v="4"/>
    <n v="0.15"/>
    <n v="68"/>
    <s v="Michael Suyama"/>
  </r>
  <r>
    <n v="10804"/>
    <x v="388"/>
    <x v="56"/>
    <x v="13"/>
    <s v="Rössle Sauerkraut"/>
    <x v="2"/>
    <n v="45.6"/>
    <n v="24"/>
    <n v="0"/>
    <n v="1094.4000000000001"/>
    <s v="Michael Suyama"/>
  </r>
  <r>
    <n v="10804"/>
    <x v="388"/>
    <x v="56"/>
    <x v="13"/>
    <s v="Ikura"/>
    <x v="3"/>
    <n v="31"/>
    <n v="36"/>
    <n v="0"/>
    <n v="1116"/>
    <s v="Michael Suyama"/>
  </r>
  <r>
    <n v="10805"/>
    <x v="388"/>
    <x v="40"/>
    <x v="8"/>
    <s v="Côte de Blaye"/>
    <x v="6"/>
    <n v="263.5"/>
    <n v="10"/>
    <n v="0"/>
    <n v="2635"/>
    <s v="Andrew Fuller"/>
  </r>
  <r>
    <n v="10805"/>
    <x v="388"/>
    <x v="40"/>
    <x v="8"/>
    <s v="Sasquatch Ale"/>
    <x v="6"/>
    <n v="14"/>
    <n v="10"/>
    <n v="0"/>
    <n v="140"/>
    <s v="Andrew Fuller"/>
  </r>
  <r>
    <n v="10806"/>
    <x v="389"/>
    <x v="3"/>
    <x v="0"/>
    <s v="Longlife Tofu"/>
    <x v="2"/>
    <n v="10"/>
    <n v="15"/>
    <n v="0.25"/>
    <n v="112.5"/>
    <s v="Janet Leverling"/>
  </r>
  <r>
    <n v="10806"/>
    <x v="389"/>
    <x v="3"/>
    <x v="0"/>
    <s v="Louisiana Fiery Hot Pepper Sauce"/>
    <x v="4"/>
    <n v="21.05"/>
    <n v="2"/>
    <n v="0"/>
    <n v="42.1"/>
    <s v="Janet Leverling"/>
  </r>
  <r>
    <n v="10806"/>
    <x v="389"/>
    <x v="3"/>
    <x v="0"/>
    <s v="Chang"/>
    <x v="6"/>
    <n v="19"/>
    <n v="20"/>
    <n v="0.25"/>
    <n v="285"/>
    <s v="Janet Leverling"/>
  </r>
  <r>
    <n v="10807"/>
    <x v="389"/>
    <x v="70"/>
    <x v="11"/>
    <s v="Boston Crab Meat"/>
    <x v="3"/>
    <n v="18.399999999999999"/>
    <n v="1"/>
    <n v="0"/>
    <n v="18.399999999999999"/>
    <s v="Margaret Peacock"/>
  </r>
  <r>
    <n v="10808"/>
    <x v="390"/>
    <x v="37"/>
    <x v="8"/>
    <s v="Gnocchi di nonna Alice"/>
    <x v="1"/>
    <n v="38"/>
    <n v="20"/>
    <n v="0.15"/>
    <n v="646"/>
    <s v="Andrew Fuller"/>
  </r>
  <r>
    <n v="10808"/>
    <x v="390"/>
    <x v="37"/>
    <x v="8"/>
    <s v="Lakkalikööri"/>
    <x v="6"/>
    <n v="18"/>
    <n v="50"/>
    <n v="0.15"/>
    <n v="765"/>
    <s v="Andrew Fuller"/>
  </r>
  <r>
    <n v="10809"/>
    <x v="390"/>
    <x v="7"/>
    <x v="2"/>
    <s v="Filo Mix"/>
    <x v="1"/>
    <n v="7"/>
    <n v="20"/>
    <n v="0"/>
    <n v="140"/>
    <s v="Robert King"/>
  </r>
  <r>
    <n v="10810"/>
    <x v="390"/>
    <x v="75"/>
    <x v="16"/>
    <s v="Outback Lager"/>
    <x v="6"/>
    <n v="15"/>
    <n v="5"/>
    <n v="0"/>
    <n v="75"/>
    <s v="Andrew Fuller"/>
  </r>
  <r>
    <n v="10810"/>
    <x v="390"/>
    <x v="75"/>
    <x v="16"/>
    <s v="Konbu"/>
    <x v="3"/>
    <n v="6"/>
    <n v="7"/>
    <n v="0"/>
    <n v="42"/>
    <s v="Andrew Fuller"/>
  </r>
  <r>
    <n v="10810"/>
    <x v="390"/>
    <x v="75"/>
    <x v="16"/>
    <s v="NuNuCa Nuß-Nougat-Creme"/>
    <x v="5"/>
    <n v="14"/>
    <n v="5"/>
    <n v="0"/>
    <n v="70"/>
    <s v="Andrew Fuller"/>
  </r>
  <r>
    <n v="10811"/>
    <x v="391"/>
    <x v="67"/>
    <x v="5"/>
    <s v="Tunnbröd"/>
    <x v="1"/>
    <n v="9"/>
    <n v="18"/>
    <n v="0"/>
    <n v="162"/>
    <s v="Laura Callahan"/>
  </r>
  <r>
    <n v="10811"/>
    <x v="391"/>
    <x v="67"/>
    <x v="5"/>
    <s v="Teatime Chocolate Biscuits"/>
    <x v="5"/>
    <n v="9.1999999999999993"/>
    <n v="15"/>
    <n v="0"/>
    <n v="138"/>
    <s v="Laura Callahan"/>
  </r>
  <r>
    <n v="10811"/>
    <x v="391"/>
    <x v="67"/>
    <x v="5"/>
    <s v="Boston Crab Meat"/>
    <x v="3"/>
    <n v="18.399999999999999"/>
    <n v="30"/>
    <n v="0"/>
    <n v="552"/>
    <s v="Laura Callahan"/>
  </r>
  <r>
    <n v="10812"/>
    <x v="391"/>
    <x v="30"/>
    <x v="11"/>
    <s v="Original Frankfurter grüne Soße"/>
    <x v="4"/>
    <n v="13"/>
    <n v="20"/>
    <n v="0"/>
    <n v="260"/>
    <s v="Steven Buchanan"/>
  </r>
  <r>
    <n v="10812"/>
    <x v="391"/>
    <x v="30"/>
    <x v="11"/>
    <s v="Mozzarella di Giovanni"/>
    <x v="0"/>
    <n v="34.799999999999997"/>
    <n v="40"/>
    <n v="0.1"/>
    <n v="1252.8"/>
    <s v="Steven Buchanan"/>
  </r>
  <r>
    <n v="10812"/>
    <x v="391"/>
    <x v="30"/>
    <x v="11"/>
    <s v="Gorgonzola Telino"/>
    <x v="0"/>
    <n v="12.5"/>
    <n v="16"/>
    <n v="0.1"/>
    <n v="180"/>
    <s v="Steven Buchanan"/>
  </r>
  <r>
    <n v="10813"/>
    <x v="392"/>
    <x v="29"/>
    <x v="2"/>
    <s v="Chang"/>
    <x v="6"/>
    <n v="19"/>
    <n v="12"/>
    <n v="0.2"/>
    <n v="182.4"/>
    <s v="Nancy Davolio"/>
  </r>
  <r>
    <n v="10813"/>
    <x v="392"/>
    <x v="29"/>
    <x v="2"/>
    <s v="Spegesild"/>
    <x v="3"/>
    <n v="12"/>
    <n v="35"/>
    <n v="0"/>
    <n v="420"/>
    <s v="Nancy Davolio"/>
  </r>
  <r>
    <n v="10814"/>
    <x v="392"/>
    <x v="3"/>
    <x v="0"/>
    <s v="Sirop d'érable"/>
    <x v="4"/>
    <n v="28.5"/>
    <n v="30"/>
    <n v="0.15"/>
    <n v="726.75"/>
    <s v="Janet Leverling"/>
  </r>
  <r>
    <n v="10814"/>
    <x v="392"/>
    <x v="3"/>
    <x v="0"/>
    <s v="Ipoh Coffee"/>
    <x v="6"/>
    <n v="46"/>
    <n v="20"/>
    <n v="0.15"/>
    <n v="782"/>
    <s v="Janet Leverling"/>
  </r>
  <r>
    <n v="10814"/>
    <x v="392"/>
    <x v="3"/>
    <x v="0"/>
    <s v="Jack's New England Clam Chowder"/>
    <x v="3"/>
    <n v="9.65"/>
    <n v="20"/>
    <n v="0"/>
    <n v="193"/>
    <s v="Janet Leverling"/>
  </r>
  <r>
    <n v="10814"/>
    <x v="392"/>
    <x v="3"/>
    <x v="0"/>
    <s v="Chocolade"/>
    <x v="5"/>
    <n v="12.75"/>
    <n v="8"/>
    <n v="0.15"/>
    <n v="86.7"/>
    <s v="Janet Leverling"/>
  </r>
  <r>
    <n v="10815"/>
    <x v="392"/>
    <x v="45"/>
    <x v="8"/>
    <s v="Geitost"/>
    <x v="0"/>
    <n v="2.5"/>
    <n v="16"/>
    <n v="0"/>
    <n v="40"/>
    <s v="Andrew Fuller"/>
  </r>
  <r>
    <n v="10816"/>
    <x v="393"/>
    <x v="79"/>
    <x v="8"/>
    <s v="Tarte au sucre"/>
    <x v="5"/>
    <n v="49.3"/>
    <n v="20"/>
    <n v="0.05"/>
    <n v="936.7"/>
    <s v="Margaret Peacock"/>
  </r>
  <r>
    <n v="10816"/>
    <x v="393"/>
    <x v="79"/>
    <x v="8"/>
    <s v="Côte de Blaye"/>
    <x v="6"/>
    <n v="263.5"/>
    <n v="30"/>
    <n v="0.05"/>
    <n v="7509.75"/>
    <s v="Margaret Peacock"/>
  </r>
  <r>
    <n v="10817"/>
    <x v="393"/>
    <x v="44"/>
    <x v="1"/>
    <s v="Tarte au sucre"/>
    <x v="5"/>
    <n v="49.3"/>
    <n v="25"/>
    <n v="0.15"/>
    <n v="1047.6300000000001"/>
    <s v="Janet Leverling"/>
  </r>
  <r>
    <n v="10817"/>
    <x v="393"/>
    <x v="44"/>
    <x v="1"/>
    <s v="Gumbär Gummibärchen"/>
    <x v="5"/>
    <n v="31.23"/>
    <n v="40"/>
    <n v="0.15"/>
    <n v="1061.82"/>
    <s v="Janet Leverling"/>
  </r>
  <r>
    <n v="10817"/>
    <x v="393"/>
    <x v="44"/>
    <x v="1"/>
    <s v="Boston Crab Meat"/>
    <x v="3"/>
    <n v="18.399999999999999"/>
    <n v="60"/>
    <n v="0.15"/>
    <n v="938.4"/>
    <s v="Janet Leverling"/>
  </r>
  <r>
    <n v="10817"/>
    <x v="393"/>
    <x v="44"/>
    <x v="1"/>
    <s v="Côte de Blaye"/>
    <x v="6"/>
    <n v="263.5"/>
    <n v="30"/>
    <n v="0"/>
    <n v="7905"/>
    <s v="Janet Leverling"/>
  </r>
  <r>
    <n v="10818"/>
    <x v="394"/>
    <x v="22"/>
    <x v="11"/>
    <s v="Jack's New England Clam Chowder"/>
    <x v="3"/>
    <n v="9.65"/>
    <n v="20"/>
    <n v="0"/>
    <n v="193"/>
    <s v="Robert King"/>
  </r>
  <r>
    <n v="10818"/>
    <x v="394"/>
    <x v="22"/>
    <x v="11"/>
    <s v="Mascarpone Fabioli"/>
    <x v="0"/>
    <n v="32"/>
    <n v="20"/>
    <n v="0"/>
    <n v="640"/>
    <s v="Robert King"/>
  </r>
  <r>
    <n v="10819"/>
    <x v="394"/>
    <x v="78"/>
    <x v="20"/>
    <s v="Ipoh Coffee"/>
    <x v="6"/>
    <n v="46"/>
    <n v="7"/>
    <n v="0"/>
    <n v="322"/>
    <s v="Andrew Fuller"/>
  </r>
  <r>
    <n v="10819"/>
    <x v="394"/>
    <x v="78"/>
    <x v="20"/>
    <s v="Rhönbräu Klosterbier"/>
    <x v="6"/>
    <n v="7.75"/>
    <n v="20"/>
    <n v="0"/>
    <n v="155"/>
    <s v="Andrew Fuller"/>
  </r>
  <r>
    <n v="10820"/>
    <x v="394"/>
    <x v="13"/>
    <x v="8"/>
    <s v="Gnocchi di nonna Alice"/>
    <x v="1"/>
    <n v="38"/>
    <n v="30"/>
    <n v="0"/>
    <n v="1140"/>
    <s v="Janet Leverling"/>
  </r>
  <r>
    <n v="10821"/>
    <x v="395"/>
    <x v="20"/>
    <x v="8"/>
    <s v="Steeleye Stout"/>
    <x v="6"/>
    <n v="18"/>
    <n v="20"/>
    <n v="0"/>
    <n v="360"/>
    <s v="Nancy Davolio"/>
  </r>
  <r>
    <n v="10821"/>
    <x v="395"/>
    <x v="20"/>
    <x v="8"/>
    <s v="Manjimup Dried Apples"/>
    <x v="2"/>
    <n v="53"/>
    <n v="6"/>
    <n v="0"/>
    <n v="318"/>
    <s v="Nancy Davolio"/>
  </r>
  <r>
    <n v="10822"/>
    <x v="395"/>
    <x v="81"/>
    <x v="8"/>
    <s v="Outback Lager"/>
    <x v="6"/>
    <n v="15"/>
    <n v="6"/>
    <n v="0"/>
    <n v="90"/>
    <s v="Michael Suyama"/>
  </r>
  <r>
    <n v="10822"/>
    <x v="395"/>
    <x v="81"/>
    <x v="8"/>
    <s v="Tarte au sucre"/>
    <x v="5"/>
    <n v="49.3"/>
    <n v="3"/>
    <n v="0"/>
    <n v="147.9"/>
    <s v="Michael Suyama"/>
  </r>
  <r>
    <n v="10823"/>
    <x v="396"/>
    <x v="28"/>
    <x v="5"/>
    <s v="Original Frankfurter grüne Soße"/>
    <x v="4"/>
    <n v="13"/>
    <n v="15"/>
    <n v="0.1"/>
    <n v="175.5"/>
    <s v="Steven Buchanan"/>
  </r>
  <r>
    <n v="10823"/>
    <x v="396"/>
    <x v="28"/>
    <x v="5"/>
    <s v="Queso Cabrales"/>
    <x v="0"/>
    <n v="21"/>
    <n v="20"/>
    <n v="0.1"/>
    <n v="378"/>
    <s v="Steven Buchanan"/>
  </r>
  <r>
    <n v="10823"/>
    <x v="396"/>
    <x v="28"/>
    <x v="5"/>
    <s v="Ravioli Angelo"/>
    <x v="1"/>
    <n v="19.5"/>
    <n v="15"/>
    <n v="0"/>
    <n v="292.5"/>
    <s v="Steven Buchanan"/>
  </r>
  <r>
    <n v="10823"/>
    <x v="396"/>
    <x v="28"/>
    <x v="5"/>
    <s v="Raclette Courdavault"/>
    <x v="0"/>
    <n v="55"/>
    <n v="40"/>
    <n v="0.1"/>
    <n v="1980"/>
    <s v="Steven Buchanan"/>
  </r>
  <r>
    <n v="10824"/>
    <x v="396"/>
    <x v="14"/>
    <x v="9"/>
    <s v="Jack's New England Clam Chowder"/>
    <x v="3"/>
    <n v="9.65"/>
    <n v="12"/>
    <n v="0"/>
    <n v="115.8"/>
    <s v="Laura Callahan"/>
  </r>
  <r>
    <n v="10824"/>
    <x v="396"/>
    <x v="14"/>
    <x v="9"/>
    <s v="Outback Lager"/>
    <x v="6"/>
    <n v="15"/>
    <n v="9"/>
    <n v="0"/>
    <n v="135"/>
    <s v="Laura Callahan"/>
  </r>
  <r>
    <n v="10825"/>
    <x v="396"/>
    <x v="57"/>
    <x v="1"/>
    <s v="Gumbär Gummibärchen"/>
    <x v="5"/>
    <n v="31.23"/>
    <n v="12"/>
    <n v="0"/>
    <n v="374.76"/>
    <s v="Nancy Davolio"/>
  </r>
  <r>
    <n v="10825"/>
    <x v="396"/>
    <x v="57"/>
    <x v="1"/>
    <s v="Perth Pasties"/>
    <x v="7"/>
    <n v="32.799999999999997"/>
    <n v="20"/>
    <n v="0"/>
    <n v="656"/>
    <s v="Nancy Davolio"/>
  </r>
  <r>
    <n v="10826"/>
    <x v="397"/>
    <x v="15"/>
    <x v="0"/>
    <s v="Ravioli Angelo"/>
    <x v="1"/>
    <n v="19.5"/>
    <n v="15"/>
    <n v="0"/>
    <n v="292.5"/>
    <s v="Michael Suyama"/>
  </r>
  <r>
    <n v="10826"/>
    <x v="397"/>
    <x v="15"/>
    <x v="0"/>
    <s v="Gorgonzola Telino"/>
    <x v="0"/>
    <n v="12.5"/>
    <n v="35"/>
    <n v="0"/>
    <n v="437.5"/>
    <s v="Michael Suyama"/>
  </r>
  <r>
    <n v="10827"/>
    <x v="397"/>
    <x v="48"/>
    <x v="0"/>
    <s v="Chartreuse verte"/>
    <x v="6"/>
    <n v="18"/>
    <n v="21"/>
    <n v="0"/>
    <n v="378"/>
    <s v="Nancy Davolio"/>
  </r>
  <r>
    <n v="10827"/>
    <x v="397"/>
    <x v="48"/>
    <x v="0"/>
    <s v="Ikura"/>
    <x v="3"/>
    <n v="31"/>
    <n v="15"/>
    <n v="0"/>
    <n v="465"/>
    <s v="Nancy Davolio"/>
  </r>
  <r>
    <n v="10828"/>
    <x v="398"/>
    <x v="73"/>
    <x v="20"/>
    <s v="Côte de Blaye"/>
    <x v="6"/>
    <n v="263.5"/>
    <n v="2"/>
    <n v="0"/>
    <n v="527"/>
    <s v="Anne Dodsworth"/>
  </r>
  <r>
    <n v="10828"/>
    <x v="398"/>
    <x v="73"/>
    <x v="20"/>
    <s v="Sir Rodney's Marmalade"/>
    <x v="5"/>
    <n v="81"/>
    <n v="5"/>
    <n v="0"/>
    <n v="405"/>
    <s v="Anne Dodsworth"/>
  </r>
  <r>
    <n v="10829"/>
    <x v="398"/>
    <x v="42"/>
    <x v="13"/>
    <s v="Chang"/>
    <x v="6"/>
    <n v="19"/>
    <n v="10"/>
    <n v="0"/>
    <n v="190"/>
    <s v="Anne Dodsworth"/>
  </r>
  <r>
    <n v="10829"/>
    <x v="398"/>
    <x v="42"/>
    <x v="13"/>
    <s v="Konbu"/>
    <x v="3"/>
    <n v="6"/>
    <n v="10"/>
    <n v="0"/>
    <n v="60"/>
    <s v="Anne Dodsworth"/>
  </r>
  <r>
    <n v="10829"/>
    <x v="398"/>
    <x v="42"/>
    <x v="13"/>
    <s v="Camembert Pierrot"/>
    <x v="0"/>
    <n v="34"/>
    <n v="21"/>
    <n v="0"/>
    <n v="714"/>
    <s v="Anne Dodsworth"/>
  </r>
  <r>
    <n v="10829"/>
    <x v="398"/>
    <x v="42"/>
    <x v="13"/>
    <s v="Northwoods Cranberry Sauce"/>
    <x v="4"/>
    <n v="40"/>
    <n v="20"/>
    <n v="0"/>
    <n v="800"/>
    <s v="Anne Dodsworth"/>
  </r>
  <r>
    <n v="10830"/>
    <x v="398"/>
    <x v="33"/>
    <x v="2"/>
    <s v="Camembert Pierrot"/>
    <x v="0"/>
    <n v="34"/>
    <n v="30"/>
    <n v="0"/>
    <n v="1020"/>
    <s v="Margaret Peacock"/>
  </r>
  <r>
    <n v="10830"/>
    <x v="398"/>
    <x v="33"/>
    <x v="2"/>
    <s v="Scottish Longbreads"/>
    <x v="5"/>
    <n v="12.5"/>
    <n v="24"/>
    <n v="0"/>
    <n v="300"/>
    <s v="Margaret Peacock"/>
  </r>
  <r>
    <n v="10830"/>
    <x v="398"/>
    <x v="33"/>
    <x v="2"/>
    <s v="Chartreuse verte"/>
    <x v="6"/>
    <n v="18"/>
    <n v="28"/>
    <n v="0"/>
    <n v="504"/>
    <s v="Margaret Peacock"/>
  </r>
  <r>
    <n v="10830"/>
    <x v="398"/>
    <x v="33"/>
    <x v="2"/>
    <s v="Grandma's Boysenberry Spread"/>
    <x v="4"/>
    <n v="25"/>
    <n v="6"/>
    <n v="0"/>
    <n v="150"/>
    <s v="Margaret Peacock"/>
  </r>
  <r>
    <n v="10831"/>
    <x v="399"/>
    <x v="65"/>
    <x v="19"/>
    <s v="Steeleye Stout"/>
    <x v="6"/>
    <n v="18"/>
    <n v="8"/>
    <n v="0"/>
    <n v="144"/>
    <s v="Janet Leverling"/>
  </r>
  <r>
    <n v="10831"/>
    <x v="399"/>
    <x v="65"/>
    <x v="19"/>
    <s v="Teatime Chocolate Biscuits"/>
    <x v="5"/>
    <n v="9.1999999999999993"/>
    <n v="2"/>
    <n v="0"/>
    <n v="18.399999999999999"/>
    <s v="Janet Leverling"/>
  </r>
  <r>
    <n v="10831"/>
    <x v="399"/>
    <x v="65"/>
    <x v="19"/>
    <s v="Côte de Blaye"/>
    <x v="6"/>
    <n v="263.5"/>
    <n v="8"/>
    <n v="0"/>
    <n v="2108"/>
    <s v="Janet Leverling"/>
  </r>
  <r>
    <n v="10831"/>
    <x v="399"/>
    <x v="65"/>
    <x v="19"/>
    <s v="Ipoh Coffee"/>
    <x v="6"/>
    <n v="46"/>
    <n v="9"/>
    <n v="0"/>
    <n v="414"/>
    <s v="Janet Leverling"/>
  </r>
  <r>
    <n v="10832"/>
    <x v="399"/>
    <x v="53"/>
    <x v="0"/>
    <s v="Gula Malacca"/>
    <x v="4"/>
    <n v="19.45"/>
    <n v="16"/>
    <n v="0.2"/>
    <n v="248.96"/>
    <s v="Andrew Fuller"/>
  </r>
  <r>
    <n v="10832"/>
    <x v="399"/>
    <x v="53"/>
    <x v="0"/>
    <s v="Wimmers gute Semmelknödel"/>
    <x v="1"/>
    <n v="33.25"/>
    <n v="3"/>
    <n v="0"/>
    <n v="99.75"/>
    <s v="Andrew Fuller"/>
  </r>
  <r>
    <n v="10832"/>
    <x v="399"/>
    <x v="53"/>
    <x v="0"/>
    <s v="NuNuCa Nuß-Nougat-Creme"/>
    <x v="5"/>
    <n v="14"/>
    <n v="10"/>
    <n v="0.2"/>
    <n v="112"/>
    <s v="Andrew Fuller"/>
  </r>
  <r>
    <n v="10832"/>
    <x v="399"/>
    <x v="53"/>
    <x v="0"/>
    <s v="Konbu"/>
    <x v="3"/>
    <n v="6"/>
    <n v="3"/>
    <n v="0.2"/>
    <n v="14.4"/>
    <s v="Andrew Fuller"/>
  </r>
  <r>
    <n v="10833"/>
    <x v="400"/>
    <x v="11"/>
    <x v="1"/>
    <s v="Perth Pasties"/>
    <x v="7"/>
    <n v="32.799999999999997"/>
    <n v="9"/>
    <n v="0.1"/>
    <n v="265.68"/>
    <s v="Michael Suyama"/>
  </r>
  <r>
    <n v="10833"/>
    <x v="400"/>
    <x v="11"/>
    <x v="1"/>
    <s v="Uncle Bob's Organic Dried Pears"/>
    <x v="2"/>
    <n v="30"/>
    <n v="20"/>
    <n v="0.1"/>
    <n v="540"/>
    <s v="Michael Suyama"/>
  </r>
  <r>
    <n v="10833"/>
    <x v="400"/>
    <x v="11"/>
    <x v="1"/>
    <s v="Gorgonzola Telino"/>
    <x v="0"/>
    <n v="12.5"/>
    <n v="9"/>
    <n v="0.1"/>
    <n v="101.25"/>
    <s v="Michael Suyama"/>
  </r>
  <r>
    <n v="10834"/>
    <x v="400"/>
    <x v="33"/>
    <x v="2"/>
    <s v="Thüringer Rostbratwurst"/>
    <x v="7"/>
    <n v="123.79"/>
    <n v="8"/>
    <n v="0.05"/>
    <n v="940.8"/>
    <s v="Nancy Davolio"/>
  </r>
  <r>
    <n v="10834"/>
    <x v="400"/>
    <x v="33"/>
    <x v="2"/>
    <s v="Nord-Ost Matjeshering"/>
    <x v="3"/>
    <n v="25.89"/>
    <n v="20"/>
    <n v="0.05"/>
    <n v="491.91"/>
    <s v="Nancy Davolio"/>
  </r>
  <r>
    <n v="10835"/>
    <x v="400"/>
    <x v="85"/>
    <x v="1"/>
    <s v="Raclette Courdavault"/>
    <x v="0"/>
    <n v="55"/>
    <n v="15"/>
    <n v="0"/>
    <n v="825"/>
    <s v="Nancy Davolio"/>
  </r>
  <r>
    <n v="10835"/>
    <x v="400"/>
    <x v="85"/>
    <x v="1"/>
    <s v="Original Frankfurter grüne Soße"/>
    <x v="4"/>
    <n v="13"/>
    <n v="2"/>
    <n v="0.2"/>
    <n v="20.8"/>
    <s v="Nancy Davolio"/>
  </r>
  <r>
    <n v="10836"/>
    <x v="401"/>
    <x v="9"/>
    <x v="6"/>
    <s v="Steeleye Stout"/>
    <x v="6"/>
    <n v="18"/>
    <n v="6"/>
    <n v="0"/>
    <n v="108"/>
    <s v="Robert King"/>
  </r>
  <r>
    <n v="10836"/>
    <x v="401"/>
    <x v="9"/>
    <x v="6"/>
    <s v="Camembert Pierrot"/>
    <x v="0"/>
    <n v="34"/>
    <n v="60"/>
    <n v="0"/>
    <n v="2040"/>
    <s v="Robert King"/>
  </r>
  <r>
    <n v="10836"/>
    <x v="401"/>
    <x v="9"/>
    <x v="6"/>
    <s v="Wimmers gute Semmelknödel"/>
    <x v="1"/>
    <n v="33.25"/>
    <n v="30"/>
    <n v="0"/>
    <n v="997.5"/>
    <s v="Robert King"/>
  </r>
  <r>
    <n v="10836"/>
    <x v="401"/>
    <x v="9"/>
    <x v="6"/>
    <s v="Ravioli Angelo"/>
    <x v="1"/>
    <n v="19.5"/>
    <n v="24"/>
    <n v="0"/>
    <n v="468"/>
    <s v="Robert King"/>
  </r>
  <r>
    <n v="10836"/>
    <x v="401"/>
    <x v="9"/>
    <x v="6"/>
    <s v="Gustaf's Knäckebröd"/>
    <x v="1"/>
    <n v="21"/>
    <n v="52"/>
    <n v="0"/>
    <n v="1092"/>
    <s v="Robert King"/>
  </r>
  <r>
    <n v="10837"/>
    <x v="401"/>
    <x v="25"/>
    <x v="9"/>
    <s v="Boston Crab Meat"/>
    <x v="3"/>
    <n v="18.399999999999999"/>
    <n v="25"/>
    <n v="0"/>
    <n v="460"/>
    <s v="Anne Dodsworth"/>
  </r>
  <r>
    <n v="10837"/>
    <x v="401"/>
    <x v="25"/>
    <x v="9"/>
    <s v="Lakkalikööri"/>
    <x v="6"/>
    <n v="18"/>
    <n v="21"/>
    <n v="0.25"/>
    <n v="283.5"/>
    <s v="Anne Dodsworth"/>
  </r>
  <r>
    <n v="10837"/>
    <x v="401"/>
    <x v="25"/>
    <x v="9"/>
    <s v="Zaanse koeken"/>
    <x v="5"/>
    <n v="9.5"/>
    <n v="40"/>
    <n v="0.25"/>
    <n v="285"/>
    <s v="Anne Dodsworth"/>
  </r>
  <r>
    <n v="10837"/>
    <x v="401"/>
    <x v="25"/>
    <x v="9"/>
    <s v="Konbu"/>
    <x v="3"/>
    <n v="6"/>
    <n v="6"/>
    <n v="0"/>
    <n v="36"/>
    <s v="Anne Dodsworth"/>
  </r>
  <r>
    <n v="10838"/>
    <x v="402"/>
    <x v="67"/>
    <x v="5"/>
    <s v="Chai"/>
    <x v="6"/>
    <n v="18"/>
    <n v="4"/>
    <n v="0.25"/>
    <n v="54"/>
    <s v="Janet Leverling"/>
  </r>
  <r>
    <n v="10838"/>
    <x v="402"/>
    <x v="67"/>
    <x v="5"/>
    <s v="Carnarvon Tigers"/>
    <x v="3"/>
    <n v="62.5"/>
    <n v="25"/>
    <n v="0.25"/>
    <n v="1171.8800000000001"/>
    <s v="Janet Leverling"/>
  </r>
  <r>
    <n v="10838"/>
    <x v="402"/>
    <x v="67"/>
    <x v="5"/>
    <s v="Inlagd Sill"/>
    <x v="3"/>
    <n v="19"/>
    <n v="50"/>
    <n v="0.25"/>
    <n v="712.5"/>
    <s v="Janet Leverling"/>
  </r>
  <r>
    <n v="10839"/>
    <x v="402"/>
    <x v="33"/>
    <x v="2"/>
    <s v="Mozzarella di Giovanni"/>
    <x v="0"/>
    <n v="34.799999999999997"/>
    <n v="15"/>
    <n v="0.1"/>
    <n v="469.8"/>
    <s v="Janet Leverling"/>
  </r>
  <r>
    <n v="10839"/>
    <x v="402"/>
    <x v="33"/>
    <x v="2"/>
    <s v="Escargots de Bourgogne"/>
    <x v="3"/>
    <n v="13.25"/>
    <n v="30"/>
    <n v="0.1"/>
    <n v="357.75"/>
    <s v="Janet Leverling"/>
  </r>
  <r>
    <n v="10840"/>
    <x v="402"/>
    <x v="67"/>
    <x v="5"/>
    <s v="Chartreuse verte"/>
    <x v="6"/>
    <n v="18"/>
    <n v="10"/>
    <n v="0.2"/>
    <n v="144"/>
    <s v="Margaret Peacock"/>
  </r>
  <r>
    <n v="10840"/>
    <x v="402"/>
    <x v="67"/>
    <x v="5"/>
    <s v="NuNuCa Nuß-Nougat-Creme"/>
    <x v="5"/>
    <n v="14"/>
    <n v="6"/>
    <n v="0.2"/>
    <n v="67.2"/>
    <s v="Margaret Peacock"/>
  </r>
  <r>
    <n v="10841"/>
    <x v="403"/>
    <x v="4"/>
    <x v="3"/>
    <s v="Ikura"/>
    <x v="3"/>
    <n v="31"/>
    <n v="16"/>
    <n v="0"/>
    <n v="496"/>
    <s v="Steven Buchanan"/>
  </r>
  <r>
    <n v="10841"/>
    <x v="403"/>
    <x v="4"/>
    <x v="3"/>
    <s v="Raclette Courdavault"/>
    <x v="0"/>
    <n v="55"/>
    <n v="50"/>
    <n v="0"/>
    <n v="2750"/>
    <s v="Steven Buchanan"/>
  </r>
  <r>
    <n v="10841"/>
    <x v="403"/>
    <x v="4"/>
    <x v="3"/>
    <s v="Original Frankfurter grüne Soße"/>
    <x v="4"/>
    <n v="13"/>
    <n v="15"/>
    <n v="0"/>
    <n v="195"/>
    <s v="Steven Buchanan"/>
  </r>
  <r>
    <n v="10841"/>
    <x v="403"/>
    <x v="4"/>
    <x v="3"/>
    <s v="Gnocchi di nonna Alice"/>
    <x v="1"/>
    <n v="38"/>
    <n v="30"/>
    <n v="0"/>
    <n v="1140"/>
    <s v="Steven Buchanan"/>
  </r>
  <r>
    <n v="10842"/>
    <x v="403"/>
    <x v="23"/>
    <x v="7"/>
    <s v="Outback Lager"/>
    <x v="6"/>
    <n v="15"/>
    <n v="12"/>
    <n v="0"/>
    <n v="180"/>
    <s v="Nancy Davolio"/>
  </r>
  <r>
    <n v="10842"/>
    <x v="403"/>
    <x v="23"/>
    <x v="7"/>
    <s v="Scottish Longbreads"/>
    <x v="5"/>
    <n v="12.5"/>
    <n v="20"/>
    <n v="0"/>
    <n v="250"/>
    <s v="Nancy Davolio"/>
  </r>
  <r>
    <n v="10842"/>
    <x v="403"/>
    <x v="23"/>
    <x v="7"/>
    <s v="Queso Cabrales"/>
    <x v="0"/>
    <n v="21"/>
    <n v="15"/>
    <n v="0"/>
    <n v="315"/>
    <s v="Nancy Davolio"/>
  </r>
  <r>
    <n v="10842"/>
    <x v="403"/>
    <x v="23"/>
    <x v="7"/>
    <s v="Ipoh Coffee"/>
    <x v="6"/>
    <n v="46"/>
    <n v="5"/>
    <n v="0"/>
    <n v="230"/>
    <s v="Nancy Davolio"/>
  </r>
  <r>
    <n v="10843"/>
    <x v="404"/>
    <x v="3"/>
    <x v="0"/>
    <s v="Manjimup Dried Apples"/>
    <x v="2"/>
    <n v="53"/>
    <n v="4"/>
    <n v="0.25"/>
    <n v="159"/>
    <s v="Margaret Peacock"/>
  </r>
  <r>
    <n v="10844"/>
    <x v="404"/>
    <x v="54"/>
    <x v="6"/>
    <s v="Gustaf's Knäckebröd"/>
    <x v="1"/>
    <n v="21"/>
    <n v="35"/>
    <n v="0"/>
    <n v="735"/>
    <s v="Laura Callahan"/>
  </r>
  <r>
    <n v="10845"/>
    <x v="404"/>
    <x v="21"/>
    <x v="1"/>
    <s v="Tunnbröd"/>
    <x v="1"/>
    <n v="9"/>
    <n v="70"/>
    <n v="0.1"/>
    <n v="567"/>
    <s v="Laura Callahan"/>
  </r>
  <r>
    <n v="10845"/>
    <x v="404"/>
    <x v="21"/>
    <x v="1"/>
    <s v="Singaporean Hokkien Fried Mee"/>
    <x v="1"/>
    <n v="14"/>
    <n v="42"/>
    <n v="0.1"/>
    <n v="529.20000000000005"/>
    <s v="Laura Callahan"/>
  </r>
  <r>
    <n v="10845"/>
    <x v="404"/>
    <x v="21"/>
    <x v="1"/>
    <s v="Steeleye Stout"/>
    <x v="6"/>
    <n v="18"/>
    <n v="25"/>
    <n v="0.1"/>
    <n v="405"/>
    <s v="Laura Callahan"/>
  </r>
  <r>
    <n v="10845"/>
    <x v="404"/>
    <x v="21"/>
    <x v="1"/>
    <s v="Wimmers gute Semmelknödel"/>
    <x v="1"/>
    <n v="33.25"/>
    <n v="48"/>
    <n v="0"/>
    <n v="1596"/>
    <s v="Laura Callahan"/>
  </r>
  <r>
    <n v="10845"/>
    <x v="404"/>
    <x v="21"/>
    <x v="1"/>
    <s v="Escargots de Bourgogne"/>
    <x v="3"/>
    <n v="13.25"/>
    <n v="60"/>
    <n v="0.1"/>
    <n v="715.5"/>
    <s v="Laura Callahan"/>
  </r>
  <r>
    <n v="10846"/>
    <x v="405"/>
    <x v="4"/>
    <x v="3"/>
    <s v="Longlife Tofu"/>
    <x v="2"/>
    <n v="10"/>
    <n v="20"/>
    <n v="0"/>
    <n v="200"/>
    <s v="Andrew Fuller"/>
  </r>
  <r>
    <n v="10846"/>
    <x v="405"/>
    <x v="4"/>
    <x v="3"/>
    <s v="Chef Anton's Cajun Seasoning"/>
    <x v="4"/>
    <n v="22"/>
    <n v="21"/>
    <n v="0"/>
    <n v="462"/>
    <s v="Andrew Fuller"/>
  </r>
  <r>
    <n v="10846"/>
    <x v="405"/>
    <x v="4"/>
    <x v="3"/>
    <s v="Outback Lager"/>
    <x v="6"/>
    <n v="15"/>
    <n v="30"/>
    <n v="0"/>
    <n v="450"/>
    <s v="Andrew Fuller"/>
  </r>
  <r>
    <n v="10847"/>
    <x v="405"/>
    <x v="45"/>
    <x v="8"/>
    <s v="Camembert Pierrot"/>
    <x v="0"/>
    <n v="34"/>
    <n v="45"/>
    <n v="0.2"/>
    <n v="1224"/>
    <s v="Margaret Peacock"/>
  </r>
  <r>
    <n v="10847"/>
    <x v="405"/>
    <x v="45"/>
    <x v="8"/>
    <s v="Fløtemysost"/>
    <x v="0"/>
    <n v="21.5"/>
    <n v="55"/>
    <n v="0.2"/>
    <n v="946"/>
    <s v="Margaret Peacock"/>
  </r>
  <r>
    <n v="10847"/>
    <x v="405"/>
    <x v="45"/>
    <x v="8"/>
    <s v="Chai"/>
    <x v="6"/>
    <n v="18"/>
    <n v="80"/>
    <n v="0.2"/>
    <n v="1152"/>
    <s v="Margaret Peacock"/>
  </r>
  <r>
    <n v="10847"/>
    <x v="405"/>
    <x v="45"/>
    <x v="8"/>
    <s v="Røgede sild"/>
    <x v="3"/>
    <n v="9.5"/>
    <n v="36"/>
    <n v="0.2"/>
    <n v="273.60000000000002"/>
    <s v="Margaret Peacock"/>
  </r>
  <r>
    <n v="10847"/>
    <x v="405"/>
    <x v="45"/>
    <x v="8"/>
    <s v="Teatime Chocolate Biscuits"/>
    <x v="5"/>
    <n v="9.1999999999999993"/>
    <n v="12"/>
    <n v="0.2"/>
    <n v="88.32"/>
    <s v="Margaret Peacock"/>
  </r>
  <r>
    <n v="10847"/>
    <x v="405"/>
    <x v="45"/>
    <x v="8"/>
    <s v="Gravad lax"/>
    <x v="3"/>
    <n v="26"/>
    <n v="60"/>
    <n v="0.2"/>
    <n v="1248"/>
    <s v="Margaret Peacock"/>
  </r>
  <r>
    <n v="10848"/>
    <x v="406"/>
    <x v="72"/>
    <x v="13"/>
    <s v="Mishi Kobe Niku"/>
    <x v="7"/>
    <n v="97"/>
    <n v="3"/>
    <n v="0"/>
    <n v="291"/>
    <s v="Robert King"/>
  </r>
  <r>
    <n v="10848"/>
    <x v="406"/>
    <x v="72"/>
    <x v="13"/>
    <s v="Chef Anton's Gumbo Mix"/>
    <x v="4"/>
    <n v="21.35"/>
    <n v="30"/>
    <n v="0"/>
    <n v="640.5"/>
    <s v="Robert King"/>
  </r>
  <r>
    <n v="10849"/>
    <x v="406"/>
    <x v="44"/>
    <x v="1"/>
    <s v="Gumbär Gummibärchen"/>
    <x v="5"/>
    <n v="31.23"/>
    <n v="18"/>
    <n v="0.15"/>
    <n v="477.82"/>
    <s v="Anne Dodsworth"/>
  </r>
  <r>
    <n v="10849"/>
    <x v="406"/>
    <x v="44"/>
    <x v="1"/>
    <s v="Aniseed Syrup"/>
    <x v="4"/>
    <n v="10"/>
    <n v="49"/>
    <n v="0"/>
    <n v="490"/>
    <s v="Anne Dodsworth"/>
  </r>
  <r>
    <n v="10850"/>
    <x v="406"/>
    <x v="3"/>
    <x v="0"/>
    <s v="Outback Lager"/>
    <x v="6"/>
    <n v="15"/>
    <n v="30"/>
    <n v="0.15"/>
    <n v="382.5"/>
    <s v="Nancy Davolio"/>
  </r>
  <r>
    <n v="10850"/>
    <x v="406"/>
    <x v="3"/>
    <x v="0"/>
    <s v="NuNuCa Nuß-Nougat-Creme"/>
    <x v="5"/>
    <n v="14"/>
    <n v="20"/>
    <n v="0.15"/>
    <n v="238"/>
    <s v="Nancy Davolio"/>
  </r>
  <r>
    <n v="10850"/>
    <x v="406"/>
    <x v="3"/>
    <x v="0"/>
    <s v="Geitost"/>
    <x v="0"/>
    <n v="2.5"/>
    <n v="4"/>
    <n v="0.15"/>
    <n v="8.5"/>
    <s v="Nancy Davolio"/>
  </r>
  <r>
    <n v="10851"/>
    <x v="407"/>
    <x v="29"/>
    <x v="2"/>
    <s v="Ravioli Angelo"/>
    <x v="1"/>
    <n v="19.5"/>
    <n v="10"/>
    <n v="0.05"/>
    <n v="185.25"/>
    <s v="Steven Buchanan"/>
  </r>
  <r>
    <n v="10851"/>
    <x v="407"/>
    <x v="29"/>
    <x v="2"/>
    <s v="Raclette Courdavault"/>
    <x v="0"/>
    <n v="55"/>
    <n v="42"/>
    <n v="0.05"/>
    <n v="2194.5"/>
    <s v="Steven Buchanan"/>
  </r>
  <r>
    <n v="10851"/>
    <x v="407"/>
    <x v="29"/>
    <x v="2"/>
    <s v="NuNuCa Nuß-Nougat-Creme"/>
    <x v="5"/>
    <n v="14"/>
    <n v="10"/>
    <n v="0.05"/>
    <n v="133"/>
    <s v="Steven Buchanan"/>
  </r>
  <r>
    <n v="10851"/>
    <x v="407"/>
    <x v="29"/>
    <x v="2"/>
    <s v="Chang"/>
    <x v="6"/>
    <n v="19"/>
    <n v="5"/>
    <n v="0.05"/>
    <n v="90.25"/>
    <s v="Steven Buchanan"/>
  </r>
  <r>
    <n v="10852"/>
    <x v="407"/>
    <x v="13"/>
    <x v="8"/>
    <s v="Chang"/>
    <x v="6"/>
    <n v="19"/>
    <n v="15"/>
    <n v="0"/>
    <n v="285"/>
    <s v="Laura Callahan"/>
  </r>
  <r>
    <n v="10852"/>
    <x v="407"/>
    <x v="13"/>
    <x v="8"/>
    <s v="Alice Mutton"/>
    <x v="7"/>
    <n v="39"/>
    <n v="6"/>
    <n v="0"/>
    <n v="234"/>
    <s v="Laura Callahan"/>
  </r>
  <r>
    <n v="10852"/>
    <x v="407"/>
    <x v="13"/>
    <x v="8"/>
    <s v="Tarte au sucre"/>
    <x v="5"/>
    <n v="49.3"/>
    <n v="50"/>
    <n v="0"/>
    <n v="2465"/>
    <s v="Laura Callahan"/>
  </r>
  <r>
    <n v="10853"/>
    <x v="408"/>
    <x v="76"/>
    <x v="1"/>
    <s v="Carnarvon Tigers"/>
    <x v="3"/>
    <n v="62.5"/>
    <n v="10"/>
    <n v="0"/>
    <n v="625"/>
    <s v="Anne Dodsworth"/>
  </r>
  <r>
    <n v="10854"/>
    <x v="408"/>
    <x v="9"/>
    <x v="6"/>
    <s v="Ikura"/>
    <x v="3"/>
    <n v="31"/>
    <n v="100"/>
    <n v="0.15"/>
    <n v="2635"/>
    <s v="Janet Leverling"/>
  </r>
  <r>
    <n v="10854"/>
    <x v="408"/>
    <x v="9"/>
    <x v="6"/>
    <s v="Konbu"/>
    <x v="3"/>
    <n v="6"/>
    <n v="65"/>
    <n v="0.15"/>
    <n v="331.5"/>
    <s v="Janet Leverling"/>
  </r>
  <r>
    <n v="10855"/>
    <x v="408"/>
    <x v="37"/>
    <x v="8"/>
    <s v="Louisiana Fiery Hot Pepper Sauce"/>
    <x v="4"/>
    <n v="21.05"/>
    <n v="15"/>
    <n v="0.15"/>
    <n v="268.39"/>
    <s v="Janet Leverling"/>
  </r>
  <r>
    <n v="10855"/>
    <x v="408"/>
    <x v="37"/>
    <x v="8"/>
    <s v="Pavlova"/>
    <x v="5"/>
    <n v="17.45"/>
    <n v="50"/>
    <n v="0"/>
    <n v="872.5"/>
    <s v="Janet Leverling"/>
  </r>
  <r>
    <n v="10855"/>
    <x v="408"/>
    <x v="37"/>
    <x v="8"/>
    <s v="Gorgonzola Telino"/>
    <x v="0"/>
    <n v="12.5"/>
    <n v="14"/>
    <n v="0"/>
    <n v="175"/>
    <s v="Janet Leverling"/>
  </r>
  <r>
    <n v="10855"/>
    <x v="408"/>
    <x v="37"/>
    <x v="8"/>
    <s v="Gnocchi di nonna Alice"/>
    <x v="1"/>
    <n v="38"/>
    <n v="24"/>
    <n v="0"/>
    <n v="912"/>
    <s v="Janet Leverling"/>
  </r>
  <r>
    <n v="10856"/>
    <x v="409"/>
    <x v="59"/>
    <x v="7"/>
    <s v="Singaporean Hokkien Fried Mee"/>
    <x v="1"/>
    <n v="14"/>
    <n v="20"/>
    <n v="0"/>
    <n v="280"/>
    <s v="Janet Leverling"/>
  </r>
  <r>
    <n v="10856"/>
    <x v="409"/>
    <x v="59"/>
    <x v="7"/>
    <s v="Chang"/>
    <x v="6"/>
    <n v="19"/>
    <n v="20"/>
    <n v="0"/>
    <n v="380"/>
    <s v="Janet Leverling"/>
  </r>
  <r>
    <n v="10857"/>
    <x v="409"/>
    <x v="25"/>
    <x v="9"/>
    <s v="Thüringer Rostbratwurst"/>
    <x v="7"/>
    <n v="123.79"/>
    <n v="10"/>
    <n v="0.25"/>
    <n v="928.43"/>
    <s v="Laura Callahan"/>
  </r>
  <r>
    <n v="10857"/>
    <x v="409"/>
    <x v="25"/>
    <x v="9"/>
    <s v="Gumbär Gummibärchen"/>
    <x v="5"/>
    <n v="31.23"/>
    <n v="35"/>
    <n v="0.25"/>
    <n v="819.79"/>
    <s v="Laura Callahan"/>
  </r>
  <r>
    <n v="10857"/>
    <x v="409"/>
    <x v="25"/>
    <x v="9"/>
    <s v="Aniseed Syrup"/>
    <x v="4"/>
    <n v="10"/>
    <n v="30"/>
    <n v="0"/>
    <n v="300"/>
    <s v="Laura Callahan"/>
  </r>
  <r>
    <n v="10858"/>
    <x v="410"/>
    <x v="88"/>
    <x v="0"/>
    <s v="Outback Lager"/>
    <x v="6"/>
    <n v="15"/>
    <n v="4"/>
    <n v="0"/>
    <n v="60"/>
    <s v="Andrew Fuller"/>
  </r>
  <r>
    <n v="10858"/>
    <x v="410"/>
    <x v="88"/>
    <x v="0"/>
    <s v="Schoggi Schokolade"/>
    <x v="5"/>
    <n v="43.9"/>
    <n v="10"/>
    <n v="0"/>
    <n v="439"/>
    <s v="Andrew Fuller"/>
  </r>
  <r>
    <n v="10858"/>
    <x v="410"/>
    <x v="88"/>
    <x v="0"/>
    <s v="Uncle Bob's Organic Dried Pears"/>
    <x v="2"/>
    <n v="30"/>
    <n v="5"/>
    <n v="0"/>
    <n v="150"/>
    <s v="Andrew Fuller"/>
  </r>
  <r>
    <n v="10859"/>
    <x v="410"/>
    <x v="17"/>
    <x v="1"/>
    <s v="Wimmers gute Semmelknödel"/>
    <x v="1"/>
    <n v="33.25"/>
    <n v="30"/>
    <n v="0.25"/>
    <n v="748.13"/>
    <s v="Nancy Davolio"/>
  </r>
  <r>
    <n v="10859"/>
    <x v="410"/>
    <x v="17"/>
    <x v="1"/>
    <s v="Guaraná Fantástica"/>
    <x v="6"/>
    <n v="4.5"/>
    <n v="40"/>
    <n v="0.25"/>
    <n v="135"/>
    <s v="Nancy Davolio"/>
  </r>
  <r>
    <n v="10859"/>
    <x v="410"/>
    <x v="17"/>
    <x v="1"/>
    <s v="Tourtière"/>
    <x v="7"/>
    <n v="7.45"/>
    <n v="35"/>
    <n v="0.25"/>
    <n v="195.56"/>
    <s v="Nancy Davolio"/>
  </r>
  <r>
    <n v="10860"/>
    <x v="410"/>
    <x v="86"/>
    <x v="0"/>
    <s v="Lakkalikööri"/>
    <x v="6"/>
    <n v="18"/>
    <n v="20"/>
    <n v="0"/>
    <n v="360"/>
    <s v="Janet Leverling"/>
  </r>
  <r>
    <n v="10860"/>
    <x v="410"/>
    <x v="86"/>
    <x v="0"/>
    <s v="Manjimup Dried Apples"/>
    <x v="2"/>
    <n v="53"/>
    <n v="3"/>
    <n v="0"/>
    <n v="159"/>
    <s v="Janet Leverling"/>
  </r>
  <r>
    <n v="10861"/>
    <x v="411"/>
    <x v="19"/>
    <x v="8"/>
    <s v="Tarte au sucre"/>
    <x v="5"/>
    <n v="49.3"/>
    <n v="3"/>
    <n v="0"/>
    <n v="147.9"/>
    <s v="Margaret Peacock"/>
  </r>
  <r>
    <n v="10861"/>
    <x v="411"/>
    <x v="19"/>
    <x v="8"/>
    <s v="Carnarvon Tigers"/>
    <x v="3"/>
    <n v="62.5"/>
    <n v="20"/>
    <n v="0"/>
    <n v="1250"/>
    <s v="Margaret Peacock"/>
  </r>
  <r>
    <n v="10861"/>
    <x v="411"/>
    <x v="19"/>
    <x v="8"/>
    <s v="Geitost"/>
    <x v="0"/>
    <n v="2.5"/>
    <n v="35"/>
    <n v="0"/>
    <n v="87.5"/>
    <s v="Margaret Peacock"/>
  </r>
  <r>
    <n v="10861"/>
    <x v="411"/>
    <x v="19"/>
    <x v="8"/>
    <s v="Alice Mutton"/>
    <x v="7"/>
    <n v="39"/>
    <n v="42"/>
    <n v="0"/>
    <n v="1638"/>
    <s v="Margaret Peacock"/>
  </r>
  <r>
    <n v="10861"/>
    <x v="411"/>
    <x v="19"/>
    <x v="8"/>
    <s v="Sir Rodney's Scones"/>
    <x v="5"/>
    <n v="10"/>
    <n v="40"/>
    <n v="0"/>
    <n v="400"/>
    <s v="Margaret Peacock"/>
  </r>
  <r>
    <n v="10862"/>
    <x v="411"/>
    <x v="26"/>
    <x v="1"/>
    <s v="Queso Cabrales"/>
    <x v="0"/>
    <n v="21"/>
    <n v="25"/>
    <n v="0"/>
    <n v="525"/>
    <s v="Laura Callahan"/>
  </r>
  <r>
    <n v="10862"/>
    <x v="411"/>
    <x v="26"/>
    <x v="1"/>
    <s v="Filo Mix"/>
    <x v="1"/>
    <n v="7"/>
    <n v="8"/>
    <n v="0"/>
    <n v="56"/>
    <s v="Laura Callahan"/>
  </r>
  <r>
    <n v="10863"/>
    <x v="412"/>
    <x v="8"/>
    <x v="5"/>
    <s v="Escargots de Bourgogne"/>
    <x v="3"/>
    <n v="13.25"/>
    <n v="12"/>
    <n v="0.15"/>
    <n v="135.15"/>
    <s v="Margaret Peacock"/>
  </r>
  <r>
    <n v="10863"/>
    <x v="412"/>
    <x v="8"/>
    <x v="5"/>
    <s v="Chai"/>
    <x v="6"/>
    <n v="18"/>
    <n v="20"/>
    <n v="0.15"/>
    <n v="306"/>
    <s v="Margaret Peacock"/>
  </r>
  <r>
    <n v="10864"/>
    <x v="412"/>
    <x v="55"/>
    <x v="13"/>
    <s v="Laughing Lumberjack Lager"/>
    <x v="6"/>
    <n v="14"/>
    <n v="15"/>
    <n v="0"/>
    <n v="210"/>
    <s v="Margaret Peacock"/>
  </r>
  <r>
    <n v="10864"/>
    <x v="412"/>
    <x v="55"/>
    <x v="13"/>
    <s v="Steeleye Stout"/>
    <x v="6"/>
    <n v="18"/>
    <n v="4"/>
    <n v="0"/>
    <n v="72"/>
    <s v="Margaret Peacock"/>
  </r>
  <r>
    <n v="10865"/>
    <x v="412"/>
    <x v="21"/>
    <x v="1"/>
    <s v="Côte de Blaye"/>
    <x v="6"/>
    <n v="263.5"/>
    <n v="60"/>
    <n v="0.05"/>
    <n v="15019.5"/>
    <s v="Andrew Fuller"/>
  </r>
  <r>
    <n v="10865"/>
    <x v="412"/>
    <x v="21"/>
    <x v="1"/>
    <s v="Chartreuse verte"/>
    <x v="6"/>
    <n v="18"/>
    <n v="80"/>
    <n v="0.05"/>
    <n v="1368"/>
    <s v="Andrew Fuller"/>
  </r>
  <r>
    <n v="10866"/>
    <x v="413"/>
    <x v="25"/>
    <x v="9"/>
    <s v="Guaraná Fantástica"/>
    <x v="6"/>
    <n v="4.5"/>
    <n v="6"/>
    <n v="0.25"/>
    <n v="20.25"/>
    <s v="Steven Buchanan"/>
  </r>
  <r>
    <n v="10866"/>
    <x v="413"/>
    <x v="25"/>
    <x v="9"/>
    <s v="Nord-Ost Matjeshering"/>
    <x v="3"/>
    <n v="25.89"/>
    <n v="40"/>
    <n v="0.25"/>
    <n v="776.7"/>
    <s v="Steven Buchanan"/>
  </r>
  <r>
    <n v="10866"/>
    <x v="413"/>
    <x v="25"/>
    <x v="9"/>
    <s v="Chang"/>
    <x v="6"/>
    <n v="19"/>
    <n v="21"/>
    <n v="0.25"/>
    <n v="299.25"/>
    <s v="Steven Buchanan"/>
  </r>
  <r>
    <n v="10867"/>
    <x v="413"/>
    <x v="38"/>
    <x v="8"/>
    <s v="Perth Pasties"/>
    <x v="7"/>
    <n v="32.799999999999997"/>
    <n v="3"/>
    <n v="0"/>
    <n v="98.4"/>
    <s v="Michael Suyama"/>
  </r>
  <r>
    <n v="10868"/>
    <x v="414"/>
    <x v="62"/>
    <x v="2"/>
    <s v="Gumbär Gummibärchen"/>
    <x v="5"/>
    <n v="31.23"/>
    <n v="20"/>
    <n v="0"/>
    <n v="624.6"/>
    <s v="Robert King"/>
  </r>
  <r>
    <n v="10868"/>
    <x v="414"/>
    <x v="62"/>
    <x v="2"/>
    <s v="Maxilaku"/>
    <x v="5"/>
    <n v="20"/>
    <n v="42"/>
    <n v="0.1"/>
    <n v="756"/>
    <s v="Robert King"/>
  </r>
  <r>
    <n v="10868"/>
    <x v="414"/>
    <x v="62"/>
    <x v="2"/>
    <s v="Steeleye Stout"/>
    <x v="6"/>
    <n v="18"/>
    <n v="30"/>
    <n v="0"/>
    <n v="540"/>
    <s v="Robert King"/>
  </r>
  <r>
    <n v="10869"/>
    <x v="414"/>
    <x v="56"/>
    <x v="13"/>
    <s v="Scottish Longbreads"/>
    <x v="5"/>
    <n v="12.5"/>
    <n v="20"/>
    <n v="0"/>
    <n v="250"/>
    <s v="Steven Buchanan"/>
  </r>
  <r>
    <n v="10869"/>
    <x v="414"/>
    <x v="56"/>
    <x v="13"/>
    <s v="Queso Cabrales"/>
    <x v="0"/>
    <n v="21"/>
    <n v="10"/>
    <n v="0"/>
    <n v="210"/>
    <s v="Steven Buchanan"/>
  </r>
  <r>
    <n v="10869"/>
    <x v="414"/>
    <x v="56"/>
    <x v="13"/>
    <s v="Chai"/>
    <x v="6"/>
    <n v="18"/>
    <n v="40"/>
    <n v="0"/>
    <n v="720"/>
    <s v="Steven Buchanan"/>
  </r>
  <r>
    <n v="10869"/>
    <x v="414"/>
    <x v="56"/>
    <x v="13"/>
    <s v="Tunnbröd"/>
    <x v="1"/>
    <n v="9"/>
    <n v="50"/>
    <n v="0"/>
    <n v="450"/>
    <s v="Steven Buchanan"/>
  </r>
  <r>
    <n v="10870"/>
    <x v="414"/>
    <x v="63"/>
    <x v="18"/>
    <s v="Manjimup Dried Apples"/>
    <x v="2"/>
    <n v="53"/>
    <n v="2"/>
    <n v="0"/>
    <n v="106"/>
    <s v="Steven Buchanan"/>
  </r>
  <r>
    <n v="10870"/>
    <x v="414"/>
    <x v="63"/>
    <x v="18"/>
    <s v="Steeleye Stout"/>
    <x v="6"/>
    <n v="18"/>
    <n v="3"/>
    <n v="0"/>
    <n v="54"/>
    <s v="Steven Buchanan"/>
  </r>
  <r>
    <n v="10871"/>
    <x v="415"/>
    <x v="48"/>
    <x v="0"/>
    <s v="Pavlova"/>
    <x v="5"/>
    <n v="17.45"/>
    <n v="12"/>
    <n v="0.05"/>
    <n v="198.93"/>
    <s v="Anne Dodsworth"/>
  </r>
  <r>
    <n v="10871"/>
    <x v="415"/>
    <x v="48"/>
    <x v="0"/>
    <s v="Alice Mutton"/>
    <x v="7"/>
    <n v="39"/>
    <n v="16"/>
    <n v="0.05"/>
    <n v="592.79999999999995"/>
    <s v="Anne Dodsworth"/>
  </r>
  <r>
    <n v="10871"/>
    <x v="415"/>
    <x v="48"/>
    <x v="0"/>
    <s v="Grandma's Boysenberry Spread"/>
    <x v="4"/>
    <n v="25"/>
    <n v="50"/>
    <n v="0.05"/>
    <n v="1187.5"/>
    <s v="Anne Dodsworth"/>
  </r>
  <r>
    <n v="10872"/>
    <x v="415"/>
    <x v="36"/>
    <x v="12"/>
    <s v="Louisiana Fiery Hot Pepper Sauce"/>
    <x v="4"/>
    <n v="21.05"/>
    <n v="21"/>
    <n v="0.05"/>
    <n v="419.95"/>
    <s v="Steven Buchanan"/>
  </r>
  <r>
    <n v="10872"/>
    <x v="415"/>
    <x v="36"/>
    <x v="12"/>
    <s v="Wimmers gute Semmelknödel"/>
    <x v="1"/>
    <n v="33.25"/>
    <n v="15"/>
    <n v="0.05"/>
    <n v="473.81"/>
    <s v="Steven Buchanan"/>
  </r>
  <r>
    <n v="10872"/>
    <x v="415"/>
    <x v="36"/>
    <x v="12"/>
    <s v="Pâté chinois"/>
    <x v="7"/>
    <n v="24"/>
    <n v="10"/>
    <n v="0.05"/>
    <n v="228"/>
    <s v="Steven Buchanan"/>
  </r>
  <r>
    <n v="10872"/>
    <x v="415"/>
    <x v="36"/>
    <x v="12"/>
    <s v="Tarte au sucre"/>
    <x v="5"/>
    <n v="49.3"/>
    <n v="20"/>
    <n v="0.05"/>
    <n v="936.7"/>
    <s v="Steven Buchanan"/>
  </r>
  <r>
    <n v="10873"/>
    <x v="416"/>
    <x v="83"/>
    <x v="10"/>
    <s v="Sir Rodney's Scones"/>
    <x v="5"/>
    <n v="10"/>
    <n v="20"/>
    <n v="0"/>
    <n v="200"/>
    <s v="Margaret Peacock"/>
  </r>
  <r>
    <n v="10873"/>
    <x v="416"/>
    <x v="83"/>
    <x v="10"/>
    <s v="Rössle Sauerkraut"/>
    <x v="2"/>
    <n v="45.6"/>
    <n v="3"/>
    <n v="0"/>
    <n v="136.80000000000001"/>
    <s v="Margaret Peacock"/>
  </r>
  <r>
    <n v="10874"/>
    <x v="416"/>
    <x v="36"/>
    <x v="12"/>
    <s v="Ikura"/>
    <x v="3"/>
    <n v="31"/>
    <n v="10"/>
    <n v="0"/>
    <n v="310"/>
    <s v="Steven Buchanan"/>
  </r>
  <r>
    <n v="10875"/>
    <x v="416"/>
    <x v="25"/>
    <x v="9"/>
    <s v="Maxilaku"/>
    <x v="5"/>
    <n v="20"/>
    <n v="15"/>
    <n v="0"/>
    <n v="300"/>
    <s v="Margaret Peacock"/>
  </r>
  <r>
    <n v="10875"/>
    <x v="416"/>
    <x v="25"/>
    <x v="9"/>
    <s v="Teatime Chocolate Biscuits"/>
    <x v="5"/>
    <n v="9.1999999999999993"/>
    <n v="25"/>
    <n v="0"/>
    <n v="230"/>
    <s v="Margaret Peacock"/>
  </r>
  <r>
    <n v="10875"/>
    <x v="416"/>
    <x v="25"/>
    <x v="9"/>
    <s v="Zaanse koeken"/>
    <x v="5"/>
    <n v="9.5"/>
    <n v="21"/>
    <n v="0.1"/>
    <n v="179.55"/>
    <s v="Margaret Peacock"/>
  </r>
  <r>
    <n v="10876"/>
    <x v="417"/>
    <x v="48"/>
    <x v="0"/>
    <s v="Wimmers gute Semmelknödel"/>
    <x v="1"/>
    <n v="33.25"/>
    <n v="20"/>
    <n v="0"/>
    <n v="665"/>
    <s v="Robert King"/>
  </r>
  <r>
    <n v="10876"/>
    <x v="417"/>
    <x v="48"/>
    <x v="0"/>
    <s v="Spegesild"/>
    <x v="3"/>
    <n v="12"/>
    <n v="21"/>
    <n v="0"/>
    <n v="252"/>
    <s v="Robert King"/>
  </r>
  <r>
    <n v="10877"/>
    <x v="417"/>
    <x v="29"/>
    <x v="2"/>
    <s v="Carnarvon Tigers"/>
    <x v="3"/>
    <n v="62.5"/>
    <n v="25"/>
    <n v="0"/>
    <n v="1562.5"/>
    <s v="Nancy Davolio"/>
  </r>
  <r>
    <n v="10877"/>
    <x v="417"/>
    <x v="29"/>
    <x v="2"/>
    <s v="Pavlova"/>
    <x v="5"/>
    <n v="17.45"/>
    <n v="30"/>
    <n v="0.25"/>
    <n v="392.63"/>
    <s v="Nancy Davolio"/>
  </r>
  <r>
    <n v="10878"/>
    <x v="418"/>
    <x v="21"/>
    <x v="1"/>
    <s v="Sir Rodney's Marmalade"/>
    <x v="5"/>
    <n v="81"/>
    <n v="20"/>
    <n v="0.05"/>
    <n v="1539"/>
    <s v="Margaret Peacock"/>
  </r>
  <r>
    <n v="10879"/>
    <x v="418"/>
    <x v="83"/>
    <x v="10"/>
    <s v="Lakkalikööri"/>
    <x v="6"/>
    <n v="18"/>
    <n v="10"/>
    <n v="0"/>
    <n v="180"/>
    <s v="Janet Leverling"/>
  </r>
  <r>
    <n v="10879"/>
    <x v="418"/>
    <x v="83"/>
    <x v="10"/>
    <s v="Louisiana Fiery Hot Pepper Sauce"/>
    <x v="4"/>
    <n v="21.05"/>
    <n v="10"/>
    <n v="0"/>
    <n v="210.5"/>
    <s v="Janet Leverling"/>
  </r>
  <r>
    <n v="10879"/>
    <x v="418"/>
    <x v="83"/>
    <x v="10"/>
    <s v="Boston Crab Meat"/>
    <x v="3"/>
    <n v="18.399999999999999"/>
    <n v="12"/>
    <n v="0"/>
    <n v="220.8"/>
    <s v="Janet Leverling"/>
  </r>
  <r>
    <n v="10880"/>
    <x v="418"/>
    <x v="14"/>
    <x v="9"/>
    <s v="Tunnbröd"/>
    <x v="1"/>
    <n v="9"/>
    <n v="30"/>
    <n v="0.2"/>
    <n v="216"/>
    <s v="Robert King"/>
  </r>
  <r>
    <n v="10880"/>
    <x v="418"/>
    <x v="14"/>
    <x v="9"/>
    <s v="Sirop d'érable"/>
    <x v="4"/>
    <n v="28.5"/>
    <n v="30"/>
    <n v="0.2"/>
    <n v="684"/>
    <s v="Robert King"/>
  </r>
  <r>
    <n v="10880"/>
    <x v="418"/>
    <x v="14"/>
    <x v="9"/>
    <s v="Outback Lager"/>
    <x v="6"/>
    <n v="15"/>
    <n v="50"/>
    <n v="0.2"/>
    <n v="600"/>
    <s v="Robert King"/>
  </r>
  <r>
    <n v="10881"/>
    <x v="419"/>
    <x v="78"/>
    <x v="20"/>
    <s v="Röd Kaviar"/>
    <x v="3"/>
    <n v="15"/>
    <n v="10"/>
    <n v="0"/>
    <n v="150"/>
    <s v="Margaret Peacock"/>
  </r>
  <r>
    <n v="10882"/>
    <x v="419"/>
    <x v="45"/>
    <x v="8"/>
    <s v="Singaporean Hokkien Fried Mee"/>
    <x v="1"/>
    <n v="14"/>
    <n v="25"/>
    <n v="0"/>
    <n v="350"/>
    <s v="Margaret Peacock"/>
  </r>
  <r>
    <n v="10882"/>
    <x v="419"/>
    <x v="45"/>
    <x v="8"/>
    <s v="Maxilaku"/>
    <x v="5"/>
    <n v="20"/>
    <n v="20"/>
    <n v="0.15"/>
    <n v="340"/>
    <s v="Margaret Peacock"/>
  </r>
  <r>
    <n v="10882"/>
    <x v="419"/>
    <x v="45"/>
    <x v="8"/>
    <s v="Tourtière"/>
    <x v="7"/>
    <n v="7.45"/>
    <n v="32"/>
    <n v="0.15"/>
    <n v="202.64"/>
    <s v="Margaret Peacock"/>
  </r>
  <r>
    <n v="10883"/>
    <x v="420"/>
    <x v="38"/>
    <x v="8"/>
    <s v="Guaraná Fantástica"/>
    <x v="6"/>
    <n v="4.5"/>
    <n v="8"/>
    <n v="0"/>
    <n v="36"/>
    <s v="Laura Callahan"/>
  </r>
  <r>
    <n v="10884"/>
    <x v="420"/>
    <x v="82"/>
    <x v="8"/>
    <s v="Louisiana Fiery Hot Pepper Sauce"/>
    <x v="4"/>
    <n v="21.05"/>
    <n v="12"/>
    <n v="0.05"/>
    <n v="239.97"/>
    <s v="Margaret Peacock"/>
  </r>
  <r>
    <n v="10884"/>
    <x v="420"/>
    <x v="82"/>
    <x v="8"/>
    <s v="Gnocchi di nonna Alice"/>
    <x v="1"/>
    <n v="38"/>
    <n v="21"/>
    <n v="0.05"/>
    <n v="758.1"/>
    <s v="Margaret Peacock"/>
  </r>
  <r>
    <n v="10884"/>
    <x v="420"/>
    <x v="82"/>
    <x v="8"/>
    <s v="Sir Rodney's Scones"/>
    <x v="5"/>
    <n v="10"/>
    <n v="40"/>
    <n v="0.05"/>
    <n v="380"/>
    <s v="Margaret Peacock"/>
  </r>
  <r>
    <n v="10885"/>
    <x v="420"/>
    <x v="4"/>
    <x v="3"/>
    <s v="Chang"/>
    <x v="6"/>
    <n v="19"/>
    <n v="20"/>
    <n v="0"/>
    <n v="380"/>
    <s v="Michael Suyama"/>
  </r>
  <r>
    <n v="10885"/>
    <x v="420"/>
    <x v="4"/>
    <x v="3"/>
    <s v="Guaraná Fantástica"/>
    <x v="6"/>
    <n v="4.5"/>
    <n v="12"/>
    <n v="0"/>
    <n v="54"/>
    <s v="Michael Suyama"/>
  </r>
  <r>
    <n v="10885"/>
    <x v="420"/>
    <x v="4"/>
    <x v="3"/>
    <s v="Original Frankfurter grüne Soße"/>
    <x v="4"/>
    <n v="13"/>
    <n v="25"/>
    <n v="0"/>
    <n v="325"/>
    <s v="Michael Suyama"/>
  </r>
  <r>
    <n v="10885"/>
    <x v="420"/>
    <x v="4"/>
    <x v="3"/>
    <s v="Outback Lager"/>
    <x v="6"/>
    <n v="15"/>
    <n v="30"/>
    <n v="0"/>
    <n v="450"/>
    <s v="Michael Suyama"/>
  </r>
  <r>
    <n v="10886"/>
    <x v="421"/>
    <x v="2"/>
    <x v="2"/>
    <s v="Ikura"/>
    <x v="3"/>
    <n v="31"/>
    <n v="70"/>
    <n v="0"/>
    <n v="2170"/>
    <s v="Nancy Davolio"/>
  </r>
  <r>
    <n v="10886"/>
    <x v="421"/>
    <x v="2"/>
    <x v="2"/>
    <s v="Original Frankfurter grüne Soße"/>
    <x v="4"/>
    <n v="13"/>
    <n v="40"/>
    <n v="0"/>
    <n v="520"/>
    <s v="Nancy Davolio"/>
  </r>
  <r>
    <n v="10886"/>
    <x v="421"/>
    <x v="2"/>
    <x v="2"/>
    <s v="Gorgonzola Telino"/>
    <x v="0"/>
    <n v="12.5"/>
    <n v="35"/>
    <n v="0"/>
    <n v="437.5"/>
    <s v="Nancy Davolio"/>
  </r>
  <r>
    <n v="10887"/>
    <x v="421"/>
    <x v="60"/>
    <x v="12"/>
    <s v="NuNuCa Nuß-Nougat-Creme"/>
    <x v="5"/>
    <n v="14"/>
    <n v="5"/>
    <n v="0"/>
    <n v="70"/>
    <s v="Laura Callahan"/>
  </r>
  <r>
    <n v="10888"/>
    <x v="422"/>
    <x v="36"/>
    <x v="12"/>
    <s v="Scottish Longbreads"/>
    <x v="5"/>
    <n v="12.5"/>
    <n v="18"/>
    <n v="0"/>
    <n v="225"/>
    <s v="Nancy Davolio"/>
  </r>
  <r>
    <n v="10888"/>
    <x v="422"/>
    <x v="36"/>
    <x v="12"/>
    <s v="Chang"/>
    <x v="6"/>
    <n v="19"/>
    <n v="20"/>
    <n v="0"/>
    <n v="380"/>
    <s v="Nancy Davolio"/>
  </r>
  <r>
    <n v="10889"/>
    <x v="422"/>
    <x v="13"/>
    <x v="8"/>
    <s v="Côte de Blaye"/>
    <x v="6"/>
    <n v="263.5"/>
    <n v="40"/>
    <n v="0"/>
    <n v="10540"/>
    <s v="Anne Dodsworth"/>
  </r>
  <r>
    <n v="10889"/>
    <x v="422"/>
    <x v="13"/>
    <x v="8"/>
    <s v="Queso Cabrales"/>
    <x v="0"/>
    <n v="21"/>
    <n v="40"/>
    <n v="0"/>
    <n v="840"/>
    <s v="Anne Dodsworth"/>
  </r>
  <r>
    <n v="10890"/>
    <x v="422"/>
    <x v="41"/>
    <x v="0"/>
    <s v="Jack's New England Clam Chowder"/>
    <x v="3"/>
    <n v="9.65"/>
    <n v="14"/>
    <n v="0"/>
    <n v="135.1"/>
    <s v="Robert King"/>
  </r>
  <r>
    <n v="10890"/>
    <x v="422"/>
    <x v="41"/>
    <x v="0"/>
    <s v="Sasquatch Ale"/>
    <x v="6"/>
    <n v="14"/>
    <n v="10"/>
    <n v="0"/>
    <n v="140"/>
    <s v="Robert King"/>
  </r>
  <r>
    <n v="10890"/>
    <x v="422"/>
    <x v="41"/>
    <x v="0"/>
    <s v="Alice Mutton"/>
    <x v="7"/>
    <n v="39"/>
    <n v="15"/>
    <n v="0"/>
    <n v="585"/>
    <s v="Robert King"/>
  </r>
  <r>
    <n v="10891"/>
    <x v="423"/>
    <x v="26"/>
    <x v="1"/>
    <s v="Nord-Ost Matjeshering"/>
    <x v="3"/>
    <n v="25.89"/>
    <n v="15"/>
    <n v="0.05"/>
    <n v="368.93"/>
    <s v="Robert King"/>
  </r>
  <r>
    <n v="10892"/>
    <x v="423"/>
    <x v="80"/>
    <x v="3"/>
    <s v="Raclette Courdavault"/>
    <x v="0"/>
    <n v="55"/>
    <n v="40"/>
    <n v="0.05"/>
    <n v="2090"/>
    <s v="Margaret Peacock"/>
  </r>
  <r>
    <n v="10893"/>
    <x v="424"/>
    <x v="44"/>
    <x v="1"/>
    <s v="Thüringer Rostbratwurst"/>
    <x v="7"/>
    <n v="123.79"/>
    <n v="24"/>
    <n v="0"/>
    <n v="2970.96"/>
    <s v="Anne Dodsworth"/>
  </r>
  <r>
    <n v="10893"/>
    <x v="424"/>
    <x v="44"/>
    <x v="1"/>
    <s v="Nord-Ost Matjeshering"/>
    <x v="3"/>
    <n v="25.89"/>
    <n v="35"/>
    <n v="0"/>
    <n v="906.15"/>
    <s v="Anne Dodsworth"/>
  </r>
  <r>
    <n v="10893"/>
    <x v="424"/>
    <x v="44"/>
    <x v="1"/>
    <s v="Northwoods Cranberry Sauce"/>
    <x v="4"/>
    <n v="40"/>
    <n v="30"/>
    <n v="0"/>
    <n v="1200"/>
    <s v="Anne Dodsworth"/>
  </r>
  <r>
    <n v="10893"/>
    <x v="424"/>
    <x v="44"/>
    <x v="1"/>
    <s v="Guaraná Fantástica"/>
    <x v="6"/>
    <n v="4.5"/>
    <n v="10"/>
    <n v="0"/>
    <n v="45"/>
    <s v="Anne Dodsworth"/>
  </r>
  <r>
    <n v="10893"/>
    <x v="424"/>
    <x v="44"/>
    <x v="1"/>
    <s v="Inlagd Sill"/>
    <x v="3"/>
    <n v="19"/>
    <n v="20"/>
    <n v="0"/>
    <n v="380"/>
    <s v="Anne Dodsworth"/>
  </r>
  <r>
    <n v="10894"/>
    <x v="424"/>
    <x v="45"/>
    <x v="8"/>
    <s v="Gudbrandsdalsost"/>
    <x v="0"/>
    <n v="36"/>
    <n v="50"/>
    <n v="0.05"/>
    <n v="1710"/>
    <s v="Nancy Davolio"/>
  </r>
  <r>
    <n v="10894"/>
    <x v="424"/>
    <x v="45"/>
    <x v="8"/>
    <s v="Konbu"/>
    <x v="3"/>
    <n v="6"/>
    <n v="28"/>
    <n v="0.05"/>
    <n v="159.6"/>
    <s v="Nancy Davolio"/>
  </r>
  <r>
    <n v="10894"/>
    <x v="424"/>
    <x v="45"/>
    <x v="8"/>
    <s v="Rhönbräu Klosterbier"/>
    <x v="6"/>
    <n v="7.75"/>
    <n v="120"/>
    <n v="0.05"/>
    <n v="883.5"/>
    <s v="Nancy Davolio"/>
  </r>
  <r>
    <n v="10895"/>
    <x v="424"/>
    <x v="9"/>
    <x v="6"/>
    <s v="Boston Crab Meat"/>
    <x v="3"/>
    <n v="18.399999999999999"/>
    <n v="91"/>
    <n v="0"/>
    <n v="1674.4"/>
    <s v="Janet Leverling"/>
  </r>
  <r>
    <n v="10895"/>
    <x v="424"/>
    <x v="9"/>
    <x v="6"/>
    <s v="Chartreuse verte"/>
    <x v="6"/>
    <n v="18"/>
    <n v="45"/>
    <n v="0"/>
    <n v="810"/>
    <s v="Janet Leverling"/>
  </r>
  <r>
    <n v="10895"/>
    <x v="424"/>
    <x v="9"/>
    <x v="6"/>
    <s v="Camembert Pierrot"/>
    <x v="0"/>
    <n v="34"/>
    <n v="100"/>
    <n v="0"/>
    <n v="3400"/>
    <s v="Janet Leverling"/>
  </r>
  <r>
    <n v="10895"/>
    <x v="424"/>
    <x v="9"/>
    <x v="6"/>
    <s v="Guaraná Fantástica"/>
    <x v="6"/>
    <n v="4.5"/>
    <n v="110"/>
    <n v="0"/>
    <n v="495"/>
    <s v="Janet Leverling"/>
  </r>
  <r>
    <n v="10896"/>
    <x v="425"/>
    <x v="80"/>
    <x v="3"/>
    <s v="Gnocchi di nonna Alice"/>
    <x v="1"/>
    <n v="38"/>
    <n v="16"/>
    <n v="0"/>
    <n v="608"/>
    <s v="Robert King"/>
  </r>
  <r>
    <n v="10896"/>
    <x v="425"/>
    <x v="80"/>
    <x v="3"/>
    <s v="Røgede sild"/>
    <x v="3"/>
    <n v="9.5"/>
    <n v="15"/>
    <n v="0"/>
    <n v="142.5"/>
    <s v="Robert King"/>
  </r>
  <r>
    <n v="10897"/>
    <x v="425"/>
    <x v="34"/>
    <x v="14"/>
    <s v="Nord-Ost Matjeshering"/>
    <x v="3"/>
    <n v="25.89"/>
    <n v="36"/>
    <n v="0"/>
    <n v="932.04"/>
    <s v="Janet Leverling"/>
  </r>
  <r>
    <n v="10897"/>
    <x v="425"/>
    <x v="34"/>
    <x v="14"/>
    <s v="Thüringer Rostbratwurst"/>
    <x v="7"/>
    <n v="123.79"/>
    <n v="80"/>
    <n v="0"/>
    <n v="9903.2000000000007"/>
    <s v="Janet Leverling"/>
  </r>
  <r>
    <n v="10898"/>
    <x v="426"/>
    <x v="69"/>
    <x v="20"/>
    <s v="Konbu"/>
    <x v="3"/>
    <n v="6"/>
    <n v="5"/>
    <n v="0"/>
    <n v="30"/>
    <s v="Margaret Peacock"/>
  </r>
  <r>
    <n v="10899"/>
    <x v="426"/>
    <x v="28"/>
    <x v="5"/>
    <s v="Chartreuse verte"/>
    <x v="6"/>
    <n v="18"/>
    <n v="8"/>
    <n v="0.15"/>
    <n v="122.4"/>
    <s v="Steven Buchanan"/>
  </r>
  <r>
    <n v="10900"/>
    <x v="426"/>
    <x v="7"/>
    <x v="2"/>
    <s v="Outback Lager"/>
    <x v="6"/>
    <n v="15"/>
    <n v="3"/>
    <n v="0.25"/>
    <n v="33.75"/>
    <s v="Nancy Davolio"/>
  </r>
  <r>
    <n v="10901"/>
    <x v="427"/>
    <x v="8"/>
    <x v="5"/>
    <s v="Jack's New England Clam Chowder"/>
    <x v="3"/>
    <n v="9.65"/>
    <n v="30"/>
    <n v="0"/>
    <n v="289.5"/>
    <s v="Margaret Peacock"/>
  </r>
  <r>
    <n v="10901"/>
    <x v="427"/>
    <x v="8"/>
    <x v="5"/>
    <s v="Fløtemysost"/>
    <x v="0"/>
    <n v="21.5"/>
    <n v="30"/>
    <n v="0"/>
    <n v="645"/>
    <s v="Margaret Peacock"/>
  </r>
  <r>
    <n v="10902"/>
    <x v="427"/>
    <x v="14"/>
    <x v="9"/>
    <s v="Tarte au sucre"/>
    <x v="5"/>
    <n v="49.3"/>
    <n v="6"/>
    <n v="0.15"/>
    <n v="251.43"/>
    <s v="Nancy Davolio"/>
  </r>
  <r>
    <n v="10902"/>
    <x v="427"/>
    <x v="14"/>
    <x v="9"/>
    <s v="Pâté chinois"/>
    <x v="7"/>
    <n v="24"/>
    <n v="30"/>
    <n v="0.15"/>
    <n v="612"/>
    <s v="Nancy Davolio"/>
  </r>
  <r>
    <n v="10903"/>
    <x v="428"/>
    <x v="2"/>
    <x v="2"/>
    <s v="Konbu"/>
    <x v="3"/>
    <n v="6"/>
    <n v="40"/>
    <n v="0"/>
    <n v="240"/>
    <s v="Janet Leverling"/>
  </r>
  <r>
    <n v="10903"/>
    <x v="428"/>
    <x v="2"/>
    <x v="2"/>
    <s v="Scottish Longbreads"/>
    <x v="5"/>
    <n v="12.5"/>
    <n v="20"/>
    <n v="0"/>
    <n v="250"/>
    <s v="Janet Leverling"/>
  </r>
  <r>
    <n v="10903"/>
    <x v="428"/>
    <x v="2"/>
    <x v="2"/>
    <s v="Louisiana Fiery Hot Pepper Sauce"/>
    <x v="4"/>
    <n v="21.05"/>
    <n v="21"/>
    <n v="0"/>
    <n v="442.05"/>
    <s v="Janet Leverling"/>
  </r>
  <r>
    <n v="10904"/>
    <x v="428"/>
    <x v="19"/>
    <x v="8"/>
    <s v="Tarte au sucre"/>
    <x v="5"/>
    <n v="49.3"/>
    <n v="35"/>
    <n v="0"/>
    <n v="1725.5"/>
    <s v="Janet Leverling"/>
  </r>
  <r>
    <n v="10904"/>
    <x v="428"/>
    <x v="19"/>
    <x v="8"/>
    <s v="Escargots de Bourgogne"/>
    <x v="3"/>
    <n v="13.25"/>
    <n v="15"/>
    <n v="0"/>
    <n v="198.75"/>
    <s v="Janet Leverling"/>
  </r>
  <r>
    <n v="10905"/>
    <x v="428"/>
    <x v="7"/>
    <x v="2"/>
    <s v="Chai"/>
    <x v="6"/>
    <n v="18"/>
    <n v="20"/>
    <n v="0.05"/>
    <n v="342"/>
    <s v="Anne Dodsworth"/>
  </r>
  <r>
    <n v="10906"/>
    <x v="429"/>
    <x v="63"/>
    <x v="18"/>
    <s v="Sirop d'érable"/>
    <x v="4"/>
    <n v="28.5"/>
    <n v="15"/>
    <n v="0"/>
    <n v="427.5"/>
    <s v="Margaret Peacock"/>
  </r>
  <r>
    <n v="10907"/>
    <x v="429"/>
    <x v="87"/>
    <x v="0"/>
    <s v="Rhönbräu Klosterbier"/>
    <x v="6"/>
    <n v="7.75"/>
    <n v="14"/>
    <n v="0"/>
    <n v="108.5"/>
    <s v="Michael Suyama"/>
  </r>
  <r>
    <n v="10908"/>
    <x v="430"/>
    <x v="30"/>
    <x v="11"/>
    <s v="Uncle Bob's Organic Dried Pears"/>
    <x v="2"/>
    <n v="30"/>
    <n v="20"/>
    <n v="0.05"/>
    <n v="570"/>
    <s v="Margaret Peacock"/>
  </r>
  <r>
    <n v="10908"/>
    <x v="430"/>
    <x v="30"/>
    <x v="11"/>
    <s v="Filo Mix"/>
    <x v="1"/>
    <n v="7"/>
    <n v="14"/>
    <n v="0.05"/>
    <n v="93.1"/>
    <s v="Margaret Peacock"/>
  </r>
  <r>
    <n v="10909"/>
    <x v="430"/>
    <x v="65"/>
    <x v="19"/>
    <s v="Uncle Bob's Organic Dried Pears"/>
    <x v="2"/>
    <n v="30"/>
    <n v="12"/>
    <n v="0"/>
    <n v="360"/>
    <s v="Nancy Davolio"/>
  </r>
  <r>
    <n v="10909"/>
    <x v="430"/>
    <x v="65"/>
    <x v="19"/>
    <s v="Jack's New England Clam Chowder"/>
    <x v="3"/>
    <n v="9.65"/>
    <n v="5"/>
    <n v="0"/>
    <n v="48.25"/>
    <s v="Nancy Davolio"/>
  </r>
  <r>
    <n v="10909"/>
    <x v="430"/>
    <x v="65"/>
    <x v="19"/>
    <s v="Pavlova"/>
    <x v="5"/>
    <n v="17.45"/>
    <n v="15"/>
    <n v="0"/>
    <n v="261.75"/>
    <s v="Nancy Davolio"/>
  </r>
  <r>
    <n v="10910"/>
    <x v="430"/>
    <x v="83"/>
    <x v="10"/>
    <s v="Sirop d'érable"/>
    <x v="4"/>
    <n v="28.5"/>
    <n v="5"/>
    <n v="0"/>
    <n v="142.5"/>
    <s v="Nancy Davolio"/>
  </r>
  <r>
    <n v="10910"/>
    <x v="430"/>
    <x v="83"/>
    <x v="10"/>
    <s v="Maxilaku"/>
    <x v="5"/>
    <n v="20"/>
    <n v="10"/>
    <n v="0"/>
    <n v="200"/>
    <s v="Nancy Davolio"/>
  </r>
  <r>
    <n v="10910"/>
    <x v="430"/>
    <x v="83"/>
    <x v="10"/>
    <s v="Teatime Chocolate Biscuits"/>
    <x v="5"/>
    <n v="9.1999999999999993"/>
    <n v="12"/>
    <n v="0"/>
    <n v="110.4"/>
    <s v="Nancy Davolio"/>
  </r>
  <r>
    <n v="10911"/>
    <x v="430"/>
    <x v="36"/>
    <x v="12"/>
    <s v="Laughing Lumberjack Lager"/>
    <x v="6"/>
    <n v="14"/>
    <n v="15"/>
    <n v="0"/>
    <n v="210"/>
    <s v="Janet Leverling"/>
  </r>
  <r>
    <n v="10911"/>
    <x v="430"/>
    <x v="36"/>
    <x v="12"/>
    <s v="Alice Mutton"/>
    <x v="7"/>
    <n v="39"/>
    <n v="12"/>
    <n v="0"/>
    <n v="468"/>
    <s v="Janet Leverling"/>
  </r>
  <r>
    <n v="10911"/>
    <x v="430"/>
    <x v="36"/>
    <x v="12"/>
    <s v="Chai"/>
    <x v="6"/>
    <n v="18"/>
    <n v="10"/>
    <n v="0"/>
    <n v="180"/>
    <s v="Janet Leverling"/>
  </r>
  <r>
    <n v="10912"/>
    <x v="430"/>
    <x v="34"/>
    <x v="14"/>
    <s v="Queso Cabrales"/>
    <x v="0"/>
    <n v="21"/>
    <n v="40"/>
    <n v="0.25"/>
    <n v="630"/>
    <s v="Andrew Fuller"/>
  </r>
  <r>
    <n v="10912"/>
    <x v="430"/>
    <x v="34"/>
    <x v="14"/>
    <s v="Thüringer Rostbratwurst"/>
    <x v="7"/>
    <n v="123.79"/>
    <n v="60"/>
    <n v="0.25"/>
    <n v="5570.55"/>
    <s v="Andrew Fuller"/>
  </r>
  <r>
    <n v="10913"/>
    <x v="430"/>
    <x v="62"/>
    <x v="2"/>
    <s v="Geitost"/>
    <x v="0"/>
    <n v="2.5"/>
    <n v="40"/>
    <n v="0.25"/>
    <n v="75"/>
    <s v="Margaret Peacock"/>
  </r>
  <r>
    <n v="10913"/>
    <x v="430"/>
    <x v="62"/>
    <x v="2"/>
    <s v="Chef Anton's Cajun Seasoning"/>
    <x v="4"/>
    <n v="22"/>
    <n v="30"/>
    <n v="0.25"/>
    <n v="495"/>
    <s v="Margaret Peacock"/>
  </r>
  <r>
    <n v="10913"/>
    <x v="430"/>
    <x v="62"/>
    <x v="2"/>
    <s v="Escargots de Bourgogne"/>
    <x v="3"/>
    <n v="13.25"/>
    <n v="15"/>
    <n v="0"/>
    <n v="198.75"/>
    <s v="Margaret Peacock"/>
  </r>
  <r>
    <n v="10914"/>
    <x v="431"/>
    <x v="62"/>
    <x v="2"/>
    <s v="Fløtemysost"/>
    <x v="0"/>
    <n v="21.5"/>
    <n v="25"/>
    <n v="0"/>
    <n v="537.5"/>
    <s v="Michael Suyama"/>
  </r>
  <r>
    <n v="10915"/>
    <x v="431"/>
    <x v="23"/>
    <x v="7"/>
    <s v="Tourtière"/>
    <x v="7"/>
    <n v="7.45"/>
    <n v="10"/>
    <n v="0"/>
    <n v="74.5"/>
    <s v="Andrew Fuller"/>
  </r>
  <r>
    <n v="10915"/>
    <x v="431"/>
    <x v="23"/>
    <x v="7"/>
    <s v="Alice Mutton"/>
    <x v="7"/>
    <n v="39"/>
    <n v="10"/>
    <n v="0"/>
    <n v="390"/>
    <s v="Andrew Fuller"/>
  </r>
  <r>
    <n v="10915"/>
    <x v="431"/>
    <x v="23"/>
    <x v="7"/>
    <s v="Geitost"/>
    <x v="0"/>
    <n v="2.5"/>
    <n v="30"/>
    <n v="0"/>
    <n v="75"/>
    <s v="Andrew Fuller"/>
  </r>
  <r>
    <n v="10916"/>
    <x v="431"/>
    <x v="73"/>
    <x v="20"/>
    <s v="Mascarpone Fabioli"/>
    <x v="0"/>
    <n v="32"/>
    <n v="6"/>
    <n v="0"/>
    <n v="192"/>
    <s v="Nancy Davolio"/>
  </r>
  <r>
    <n v="10916"/>
    <x v="431"/>
    <x v="73"/>
    <x v="20"/>
    <s v="Pavlova"/>
    <x v="5"/>
    <n v="17.45"/>
    <n v="6"/>
    <n v="0"/>
    <n v="104.7"/>
    <s v="Nancy Davolio"/>
  </r>
  <r>
    <n v="10916"/>
    <x v="431"/>
    <x v="73"/>
    <x v="20"/>
    <s v="Ravioli Angelo"/>
    <x v="1"/>
    <n v="19.5"/>
    <n v="20"/>
    <n v="0"/>
    <n v="390"/>
    <s v="Nancy Davolio"/>
  </r>
  <r>
    <n v="10917"/>
    <x v="432"/>
    <x v="27"/>
    <x v="12"/>
    <s v="Nord-Ost Matjeshering"/>
    <x v="3"/>
    <n v="25.89"/>
    <n v="1"/>
    <n v="0"/>
    <n v="25.89"/>
    <s v="Margaret Peacock"/>
  </r>
  <r>
    <n v="10917"/>
    <x v="432"/>
    <x v="27"/>
    <x v="12"/>
    <s v="Camembert Pierrot"/>
    <x v="0"/>
    <n v="34"/>
    <n v="10"/>
    <n v="0"/>
    <n v="340"/>
    <s v="Margaret Peacock"/>
  </r>
  <r>
    <n v="10918"/>
    <x v="432"/>
    <x v="66"/>
    <x v="16"/>
    <s v="Chai"/>
    <x v="6"/>
    <n v="18"/>
    <n v="60"/>
    <n v="0.25"/>
    <n v="810"/>
    <s v="Janet Leverling"/>
  </r>
  <r>
    <n v="10918"/>
    <x v="432"/>
    <x v="66"/>
    <x v="16"/>
    <s v="Camembert Pierrot"/>
    <x v="0"/>
    <n v="34"/>
    <n v="25"/>
    <n v="0.25"/>
    <n v="637.5"/>
    <s v="Janet Leverling"/>
  </r>
  <r>
    <n v="10919"/>
    <x v="432"/>
    <x v="67"/>
    <x v="5"/>
    <s v="Pavlova"/>
    <x v="5"/>
    <n v="17.45"/>
    <n v="24"/>
    <n v="0"/>
    <n v="418.8"/>
    <s v="Andrew Fuller"/>
  </r>
  <r>
    <n v="10919"/>
    <x v="432"/>
    <x v="67"/>
    <x v="5"/>
    <s v="NuNuCa Nuß-Nougat-Creme"/>
    <x v="5"/>
    <n v="14"/>
    <n v="24"/>
    <n v="0"/>
    <n v="336"/>
    <s v="Andrew Fuller"/>
  </r>
  <r>
    <n v="10919"/>
    <x v="432"/>
    <x v="67"/>
    <x v="5"/>
    <s v="Boston Crab Meat"/>
    <x v="3"/>
    <n v="18.399999999999999"/>
    <n v="20"/>
    <n v="0"/>
    <n v="368"/>
    <s v="Andrew Fuller"/>
  </r>
  <r>
    <n v="10920"/>
    <x v="433"/>
    <x v="55"/>
    <x v="13"/>
    <s v="Valkoinen suklaa"/>
    <x v="5"/>
    <n v="16.25"/>
    <n v="24"/>
    <n v="0"/>
    <n v="390"/>
    <s v="Margaret Peacock"/>
  </r>
  <r>
    <n v="10921"/>
    <x v="433"/>
    <x v="61"/>
    <x v="17"/>
    <s v="Steeleye Stout"/>
    <x v="6"/>
    <n v="18"/>
    <n v="10"/>
    <n v="0"/>
    <n v="180"/>
    <s v="Nancy Davolio"/>
  </r>
  <r>
    <n v="10921"/>
    <x v="433"/>
    <x v="61"/>
    <x v="17"/>
    <s v="Vegie-spread"/>
    <x v="4"/>
    <n v="43.9"/>
    <n v="40"/>
    <n v="0"/>
    <n v="1756"/>
    <s v="Nancy Davolio"/>
  </r>
  <r>
    <n v="10922"/>
    <x v="433"/>
    <x v="2"/>
    <x v="2"/>
    <s v="Guaraná Fantástica"/>
    <x v="6"/>
    <n v="4.5"/>
    <n v="35"/>
    <n v="0"/>
    <n v="157.5"/>
    <s v="Steven Buchanan"/>
  </r>
  <r>
    <n v="10922"/>
    <x v="433"/>
    <x v="2"/>
    <x v="2"/>
    <s v="Alice Mutton"/>
    <x v="7"/>
    <n v="39"/>
    <n v="15"/>
    <n v="0"/>
    <n v="585"/>
    <s v="Steven Buchanan"/>
  </r>
  <r>
    <n v="10923"/>
    <x v="433"/>
    <x v="53"/>
    <x v="0"/>
    <s v="Ipoh Coffee"/>
    <x v="6"/>
    <n v="46"/>
    <n v="10"/>
    <n v="0.2"/>
    <n v="368"/>
    <s v="Robert King"/>
  </r>
  <r>
    <n v="10923"/>
    <x v="433"/>
    <x v="53"/>
    <x v="0"/>
    <s v="Laughing Lumberjack Lager"/>
    <x v="6"/>
    <n v="14"/>
    <n v="24"/>
    <n v="0.2"/>
    <n v="268.8"/>
    <s v="Robert King"/>
  </r>
  <r>
    <n v="10923"/>
    <x v="433"/>
    <x v="53"/>
    <x v="0"/>
    <s v="Singaporean Hokkien Fried Mee"/>
    <x v="1"/>
    <n v="14"/>
    <n v="10"/>
    <n v="0.2"/>
    <n v="112"/>
    <s v="Robert King"/>
  </r>
  <r>
    <n v="10924"/>
    <x v="434"/>
    <x v="25"/>
    <x v="9"/>
    <s v="Ikura"/>
    <x v="3"/>
    <n v="31"/>
    <n v="20"/>
    <n v="0.1"/>
    <n v="558"/>
    <s v="Janet Leverling"/>
  </r>
  <r>
    <n v="10924"/>
    <x v="434"/>
    <x v="25"/>
    <x v="9"/>
    <s v="Rössle Sauerkraut"/>
    <x v="2"/>
    <n v="45.6"/>
    <n v="30"/>
    <n v="0.1"/>
    <n v="1231.2"/>
    <s v="Janet Leverling"/>
  </r>
  <r>
    <n v="10924"/>
    <x v="434"/>
    <x v="25"/>
    <x v="9"/>
    <s v="Rhönbräu Klosterbier"/>
    <x v="6"/>
    <n v="7.75"/>
    <n v="6"/>
    <n v="0"/>
    <n v="46.5"/>
    <s v="Janet Leverling"/>
  </r>
  <r>
    <n v="10925"/>
    <x v="434"/>
    <x v="2"/>
    <x v="2"/>
    <s v="Inlagd Sill"/>
    <x v="3"/>
    <n v="19"/>
    <n v="25"/>
    <n v="0.15"/>
    <n v="403.75"/>
    <s v="Janet Leverling"/>
  </r>
  <r>
    <n v="10925"/>
    <x v="434"/>
    <x v="2"/>
    <x v="2"/>
    <s v="Filo Mix"/>
    <x v="1"/>
    <n v="7"/>
    <n v="12"/>
    <n v="0.15"/>
    <n v="71.400000000000006"/>
    <s v="Janet Leverling"/>
  </r>
  <r>
    <n v="10926"/>
    <x v="434"/>
    <x v="39"/>
    <x v="7"/>
    <s v="Konbu"/>
    <x v="3"/>
    <n v="6"/>
    <n v="10"/>
    <n v="0"/>
    <n v="60"/>
    <s v="Margaret Peacock"/>
  </r>
  <r>
    <n v="10926"/>
    <x v="434"/>
    <x v="39"/>
    <x v="7"/>
    <s v="Queso Cabrales"/>
    <x v="0"/>
    <n v="21"/>
    <n v="2"/>
    <n v="0"/>
    <n v="42"/>
    <s v="Margaret Peacock"/>
  </r>
  <r>
    <n v="10926"/>
    <x v="434"/>
    <x v="39"/>
    <x v="7"/>
    <s v="Teatime Chocolate Biscuits"/>
    <x v="5"/>
    <n v="9.1999999999999993"/>
    <n v="7"/>
    <n v="0"/>
    <n v="64.400000000000006"/>
    <s v="Margaret Peacock"/>
  </r>
  <r>
    <n v="10926"/>
    <x v="434"/>
    <x v="39"/>
    <x v="7"/>
    <s v="Mozzarella di Giovanni"/>
    <x v="0"/>
    <n v="34.799999999999997"/>
    <n v="10"/>
    <n v="0"/>
    <n v="348"/>
    <s v="Margaret Peacock"/>
  </r>
  <r>
    <n v="10927"/>
    <x v="435"/>
    <x v="88"/>
    <x v="0"/>
    <s v="Lakkalikööri"/>
    <x v="6"/>
    <n v="18"/>
    <n v="20"/>
    <n v="0"/>
    <n v="360"/>
    <s v="Margaret Peacock"/>
  </r>
  <r>
    <n v="10927"/>
    <x v="435"/>
    <x v="88"/>
    <x v="0"/>
    <s v="Filo Mix"/>
    <x v="1"/>
    <n v="7"/>
    <n v="5"/>
    <n v="0"/>
    <n v="35"/>
    <s v="Margaret Peacock"/>
  </r>
  <r>
    <n v="10927"/>
    <x v="435"/>
    <x v="88"/>
    <x v="0"/>
    <s v="Sir Rodney's Marmalade"/>
    <x v="5"/>
    <n v="81"/>
    <n v="5"/>
    <n v="0"/>
    <n v="405"/>
    <s v="Margaret Peacock"/>
  </r>
  <r>
    <n v="10928"/>
    <x v="435"/>
    <x v="60"/>
    <x v="12"/>
    <s v="Lakkalikööri"/>
    <x v="6"/>
    <n v="18"/>
    <n v="5"/>
    <n v="0"/>
    <n v="90"/>
    <s v="Nancy Davolio"/>
  </r>
  <r>
    <n v="10928"/>
    <x v="435"/>
    <x v="60"/>
    <x v="12"/>
    <s v="Zaanse koeken"/>
    <x v="5"/>
    <n v="9.5"/>
    <n v="5"/>
    <n v="0"/>
    <n v="47.5"/>
    <s v="Nancy Davolio"/>
  </r>
  <r>
    <n v="10929"/>
    <x v="435"/>
    <x v="17"/>
    <x v="1"/>
    <s v="Original Frankfurter grüne Soße"/>
    <x v="4"/>
    <n v="13"/>
    <n v="15"/>
    <n v="0"/>
    <n v="195"/>
    <s v="Michael Suyama"/>
  </r>
  <r>
    <n v="10929"/>
    <x v="435"/>
    <x v="17"/>
    <x v="1"/>
    <s v="Sir Rodney's Scones"/>
    <x v="5"/>
    <n v="10"/>
    <n v="60"/>
    <n v="0"/>
    <n v="600"/>
    <s v="Michael Suyama"/>
  </r>
  <r>
    <n v="10929"/>
    <x v="435"/>
    <x v="17"/>
    <x v="1"/>
    <s v="Rhönbräu Klosterbier"/>
    <x v="6"/>
    <n v="7.75"/>
    <n v="49"/>
    <n v="0"/>
    <n v="379.75"/>
    <s v="Michael Suyama"/>
  </r>
  <r>
    <n v="10930"/>
    <x v="436"/>
    <x v="4"/>
    <x v="3"/>
    <s v="Schoggi Schokolade"/>
    <x v="5"/>
    <n v="43.9"/>
    <n v="25"/>
    <n v="0"/>
    <n v="1097.5"/>
    <s v="Margaret Peacock"/>
  </r>
  <r>
    <n v="10930"/>
    <x v="436"/>
    <x v="4"/>
    <x v="3"/>
    <s v="Escargots de Bourgogne"/>
    <x v="3"/>
    <n v="13.25"/>
    <n v="30"/>
    <n v="0.2"/>
    <n v="318"/>
    <s v="Margaret Peacock"/>
  </r>
  <r>
    <n v="10930"/>
    <x v="436"/>
    <x v="4"/>
    <x v="3"/>
    <s v="Sir Rodney's Scones"/>
    <x v="5"/>
    <n v="10"/>
    <n v="36"/>
    <n v="0"/>
    <n v="360"/>
    <s v="Margaret Peacock"/>
  </r>
  <r>
    <n v="10930"/>
    <x v="436"/>
    <x v="4"/>
    <x v="3"/>
    <s v="Pâté chinois"/>
    <x v="7"/>
    <n v="24"/>
    <n v="25"/>
    <n v="0.2"/>
    <n v="480"/>
    <s v="Margaret Peacock"/>
  </r>
  <r>
    <n v="10931"/>
    <x v="436"/>
    <x v="6"/>
    <x v="4"/>
    <s v="Konbu"/>
    <x v="3"/>
    <n v="6"/>
    <n v="42"/>
    <n v="0.15"/>
    <n v="214.2"/>
    <s v="Margaret Peacock"/>
  </r>
  <r>
    <n v="10931"/>
    <x v="436"/>
    <x v="6"/>
    <x v="4"/>
    <s v="Ravioli Angelo"/>
    <x v="1"/>
    <n v="19.5"/>
    <n v="30"/>
    <n v="0"/>
    <n v="585"/>
    <s v="Margaret Peacock"/>
  </r>
  <r>
    <n v="10932"/>
    <x v="436"/>
    <x v="48"/>
    <x v="0"/>
    <s v="Tarte au sucre"/>
    <x v="5"/>
    <n v="49.3"/>
    <n v="14"/>
    <n v="0.1"/>
    <n v="621.17999999999995"/>
    <s v="Laura Callahan"/>
  </r>
  <r>
    <n v="10932"/>
    <x v="436"/>
    <x v="48"/>
    <x v="0"/>
    <s v="Rhönbräu Klosterbier"/>
    <x v="6"/>
    <n v="7.75"/>
    <n v="20"/>
    <n v="0.1"/>
    <n v="139.5"/>
    <s v="Laura Callahan"/>
  </r>
  <r>
    <n v="10932"/>
    <x v="436"/>
    <x v="48"/>
    <x v="0"/>
    <s v="Mozzarella di Giovanni"/>
    <x v="0"/>
    <n v="34.799999999999997"/>
    <n v="16"/>
    <n v="0"/>
    <n v="556.79999999999995"/>
    <s v="Laura Callahan"/>
  </r>
  <r>
    <n v="10932"/>
    <x v="436"/>
    <x v="48"/>
    <x v="0"/>
    <s v="Pavlova"/>
    <x v="5"/>
    <n v="17.45"/>
    <n v="30"/>
    <n v="0.1"/>
    <n v="471.15"/>
    <s v="Laura Callahan"/>
  </r>
  <r>
    <n v="10933"/>
    <x v="436"/>
    <x v="42"/>
    <x v="13"/>
    <s v="Sirop d'érable"/>
    <x v="4"/>
    <n v="28.5"/>
    <n v="30"/>
    <n v="0"/>
    <n v="855"/>
    <s v="Michael Suyama"/>
  </r>
  <r>
    <n v="10933"/>
    <x v="436"/>
    <x v="42"/>
    <x v="13"/>
    <s v="Perth Pasties"/>
    <x v="7"/>
    <n v="32.799999999999997"/>
    <n v="2"/>
    <n v="0"/>
    <n v="65.599999999999994"/>
    <s v="Michael Suyama"/>
  </r>
  <r>
    <n v="10934"/>
    <x v="437"/>
    <x v="26"/>
    <x v="1"/>
    <s v="Grandma's Boysenberry Spread"/>
    <x v="4"/>
    <n v="25"/>
    <n v="20"/>
    <n v="0"/>
    <n v="500"/>
    <s v="Janet Leverling"/>
  </r>
  <r>
    <n v="10935"/>
    <x v="437"/>
    <x v="7"/>
    <x v="2"/>
    <s v="Carnarvon Tigers"/>
    <x v="3"/>
    <n v="62.5"/>
    <n v="4"/>
    <n v="0.25"/>
    <n v="187.5"/>
    <s v="Margaret Peacock"/>
  </r>
  <r>
    <n v="10935"/>
    <x v="437"/>
    <x v="7"/>
    <x v="2"/>
    <s v="Chai"/>
    <x v="6"/>
    <n v="18"/>
    <n v="21"/>
    <n v="0"/>
    <n v="378"/>
    <s v="Margaret Peacock"/>
  </r>
  <r>
    <n v="10935"/>
    <x v="437"/>
    <x v="7"/>
    <x v="2"/>
    <s v="Tunnbröd"/>
    <x v="1"/>
    <n v="9"/>
    <n v="8"/>
    <n v="0.25"/>
    <n v="54"/>
    <s v="Margaret Peacock"/>
  </r>
  <r>
    <n v="10936"/>
    <x v="437"/>
    <x v="79"/>
    <x v="8"/>
    <s v="Inlagd Sill"/>
    <x v="3"/>
    <n v="19"/>
    <n v="30"/>
    <n v="0.2"/>
    <n v="456"/>
    <s v="Janet Leverling"/>
  </r>
  <r>
    <n v="10937"/>
    <x v="438"/>
    <x v="78"/>
    <x v="20"/>
    <s v="Sasquatch Ale"/>
    <x v="6"/>
    <n v="14"/>
    <n v="20"/>
    <n v="0"/>
    <n v="280"/>
    <s v="Robert King"/>
  </r>
  <r>
    <n v="10937"/>
    <x v="438"/>
    <x v="78"/>
    <x v="20"/>
    <s v="Rössle Sauerkraut"/>
    <x v="2"/>
    <n v="45.6"/>
    <n v="8"/>
    <n v="0"/>
    <n v="364.8"/>
    <s v="Robert King"/>
  </r>
  <r>
    <n v="10938"/>
    <x v="438"/>
    <x v="21"/>
    <x v="1"/>
    <s v="Fløtemysost"/>
    <x v="0"/>
    <n v="21.5"/>
    <n v="35"/>
    <n v="0.25"/>
    <n v="564.38"/>
    <s v="Janet Leverling"/>
  </r>
  <r>
    <n v="10938"/>
    <x v="438"/>
    <x v="21"/>
    <x v="1"/>
    <s v="Ipoh Coffee"/>
    <x v="6"/>
    <n v="46"/>
    <n v="24"/>
    <n v="0.25"/>
    <n v="828"/>
    <s v="Janet Leverling"/>
  </r>
  <r>
    <n v="10938"/>
    <x v="438"/>
    <x v="21"/>
    <x v="1"/>
    <s v="Camembert Pierrot"/>
    <x v="0"/>
    <n v="34"/>
    <n v="49"/>
    <n v="0.25"/>
    <n v="1249.5"/>
    <s v="Janet Leverling"/>
  </r>
  <r>
    <n v="10938"/>
    <x v="438"/>
    <x v="21"/>
    <x v="1"/>
    <s v="Konbu"/>
    <x v="3"/>
    <n v="6"/>
    <n v="20"/>
    <n v="0.25"/>
    <n v="90"/>
    <s v="Janet Leverling"/>
  </r>
  <r>
    <n v="10939"/>
    <x v="438"/>
    <x v="22"/>
    <x v="11"/>
    <s v="Laughing Lumberjack Lager"/>
    <x v="6"/>
    <n v="14"/>
    <n v="40"/>
    <n v="0.15"/>
    <n v="476"/>
    <s v="Andrew Fuller"/>
  </r>
  <r>
    <n v="10939"/>
    <x v="438"/>
    <x v="22"/>
    <x v="11"/>
    <s v="Chang"/>
    <x v="6"/>
    <n v="19"/>
    <n v="10"/>
    <n v="0.15"/>
    <n v="161.5"/>
    <s v="Andrew Fuller"/>
  </r>
  <r>
    <n v="10940"/>
    <x v="439"/>
    <x v="48"/>
    <x v="0"/>
    <s v="Konbu"/>
    <x v="3"/>
    <n v="6"/>
    <n v="20"/>
    <n v="0"/>
    <n v="120"/>
    <s v="Laura Callahan"/>
  </r>
  <r>
    <n v="10940"/>
    <x v="439"/>
    <x v="48"/>
    <x v="0"/>
    <s v="Uncle Bob's Organic Dried Pears"/>
    <x v="2"/>
    <n v="30"/>
    <n v="8"/>
    <n v="0"/>
    <n v="240"/>
    <s v="Laura Callahan"/>
  </r>
  <r>
    <n v="10941"/>
    <x v="439"/>
    <x v="45"/>
    <x v="8"/>
    <s v="Tarte au sucre"/>
    <x v="5"/>
    <n v="49.3"/>
    <n v="30"/>
    <n v="0.25"/>
    <n v="1109.25"/>
    <s v="Robert King"/>
  </r>
  <r>
    <n v="10941"/>
    <x v="439"/>
    <x v="45"/>
    <x v="8"/>
    <s v="Gorgonzola Telino"/>
    <x v="0"/>
    <n v="12.5"/>
    <n v="44"/>
    <n v="0.25"/>
    <n v="412.5"/>
    <s v="Robert King"/>
  </r>
  <r>
    <n v="10941"/>
    <x v="439"/>
    <x v="45"/>
    <x v="8"/>
    <s v="Scottish Longbreads"/>
    <x v="5"/>
    <n v="12.5"/>
    <n v="80"/>
    <n v="0.25"/>
    <n v="750"/>
    <s v="Robert King"/>
  </r>
  <r>
    <n v="10941"/>
    <x v="439"/>
    <x v="45"/>
    <x v="8"/>
    <s v="Mozzarella di Giovanni"/>
    <x v="0"/>
    <n v="34.799999999999997"/>
    <n v="50"/>
    <n v="0"/>
    <n v="1740"/>
    <s v="Robert King"/>
  </r>
  <r>
    <n v="10942"/>
    <x v="439"/>
    <x v="30"/>
    <x v="11"/>
    <s v="Maxilaku"/>
    <x v="5"/>
    <n v="20"/>
    <n v="28"/>
    <n v="0"/>
    <n v="560"/>
    <s v="Anne Dodsworth"/>
  </r>
  <r>
    <n v="10943"/>
    <x v="439"/>
    <x v="31"/>
    <x v="13"/>
    <s v="Gustaf's Knäckebröd"/>
    <x v="1"/>
    <n v="21"/>
    <n v="21"/>
    <n v="0"/>
    <n v="441"/>
    <s v="Margaret Peacock"/>
  </r>
  <r>
    <n v="10943"/>
    <x v="439"/>
    <x v="31"/>
    <x v="13"/>
    <s v="Spegesild"/>
    <x v="3"/>
    <n v="12"/>
    <n v="15"/>
    <n v="0"/>
    <n v="180"/>
    <s v="Margaret Peacock"/>
  </r>
  <r>
    <n v="10943"/>
    <x v="439"/>
    <x v="31"/>
    <x v="13"/>
    <s v="Konbu"/>
    <x v="3"/>
    <n v="6"/>
    <n v="15"/>
    <n v="0"/>
    <n v="90"/>
    <s v="Margaret Peacock"/>
  </r>
  <r>
    <n v="10944"/>
    <x v="440"/>
    <x v="66"/>
    <x v="16"/>
    <s v="Gula Malacca"/>
    <x v="4"/>
    <n v="19.45"/>
    <n v="18"/>
    <n v="0.25"/>
    <n v="262.58"/>
    <s v="Michael Suyama"/>
  </r>
  <r>
    <n v="10944"/>
    <x v="440"/>
    <x v="66"/>
    <x v="16"/>
    <s v="Queso Cabrales"/>
    <x v="0"/>
    <n v="21"/>
    <n v="5"/>
    <n v="0.25"/>
    <n v="78.75"/>
    <s v="Michael Suyama"/>
  </r>
  <r>
    <n v="10944"/>
    <x v="440"/>
    <x v="66"/>
    <x v="16"/>
    <s v="Gnocchi di nonna Alice"/>
    <x v="1"/>
    <n v="38"/>
    <n v="18"/>
    <n v="0"/>
    <n v="684"/>
    <s v="Michael Suyama"/>
  </r>
  <r>
    <n v="10945"/>
    <x v="440"/>
    <x v="24"/>
    <x v="1"/>
    <s v="Gorgonzola Telino"/>
    <x v="0"/>
    <n v="12.5"/>
    <n v="10"/>
    <n v="0"/>
    <n v="125"/>
    <s v="Margaret Peacock"/>
  </r>
  <r>
    <n v="10945"/>
    <x v="440"/>
    <x v="24"/>
    <x v="1"/>
    <s v="Konbu"/>
    <x v="3"/>
    <n v="6"/>
    <n v="20"/>
    <n v="0"/>
    <n v="120"/>
    <s v="Margaret Peacock"/>
  </r>
  <r>
    <n v="10946"/>
    <x v="440"/>
    <x v="61"/>
    <x v="17"/>
    <s v="Ikura"/>
    <x v="3"/>
    <n v="31"/>
    <n v="25"/>
    <n v="0"/>
    <n v="775"/>
    <s v="Nancy Davolio"/>
  </r>
  <r>
    <n v="10946"/>
    <x v="440"/>
    <x v="61"/>
    <x v="17"/>
    <s v="Guaraná Fantástica"/>
    <x v="6"/>
    <n v="4.5"/>
    <n v="25"/>
    <n v="0"/>
    <n v="112.5"/>
    <s v="Nancy Davolio"/>
  </r>
  <r>
    <n v="10946"/>
    <x v="440"/>
    <x v="61"/>
    <x v="17"/>
    <s v="Original Frankfurter grüne Soße"/>
    <x v="4"/>
    <n v="13"/>
    <n v="40"/>
    <n v="0"/>
    <n v="520"/>
    <s v="Nancy Davolio"/>
  </r>
  <r>
    <n v="10947"/>
    <x v="441"/>
    <x v="31"/>
    <x v="13"/>
    <s v="Raclette Courdavault"/>
    <x v="0"/>
    <n v="55"/>
    <n v="4"/>
    <n v="0"/>
    <n v="220"/>
    <s v="Janet Leverling"/>
  </r>
  <r>
    <n v="10948"/>
    <x v="441"/>
    <x v="36"/>
    <x v="12"/>
    <s v="Pâté chinois"/>
    <x v="7"/>
    <n v="24"/>
    <n v="4"/>
    <n v="0"/>
    <n v="96"/>
    <s v="Janet Leverling"/>
  </r>
  <r>
    <n v="10948"/>
    <x v="441"/>
    <x v="36"/>
    <x v="12"/>
    <s v="Manjimup Dried Apples"/>
    <x v="2"/>
    <n v="53"/>
    <n v="40"/>
    <n v="0"/>
    <n v="2120"/>
    <s v="Janet Leverling"/>
  </r>
  <r>
    <n v="10948"/>
    <x v="441"/>
    <x v="36"/>
    <x v="12"/>
    <s v="Valkoinen suklaa"/>
    <x v="5"/>
    <n v="16.25"/>
    <n v="9"/>
    <n v="0"/>
    <n v="146.25"/>
    <s v="Janet Leverling"/>
  </r>
  <r>
    <n v="10949"/>
    <x v="441"/>
    <x v="66"/>
    <x v="16"/>
    <s v="Grandma's Boysenberry Spread"/>
    <x v="4"/>
    <n v="25"/>
    <n v="12"/>
    <n v="0"/>
    <n v="300"/>
    <s v="Andrew Fuller"/>
  </r>
  <r>
    <n v="10949"/>
    <x v="441"/>
    <x v="66"/>
    <x v="16"/>
    <s v="Alice Mutton"/>
    <x v="7"/>
    <n v="39"/>
    <n v="6"/>
    <n v="0"/>
    <n v="234"/>
    <s v="Andrew Fuller"/>
  </r>
  <r>
    <n v="10949"/>
    <x v="441"/>
    <x v="66"/>
    <x v="16"/>
    <s v="Ikura"/>
    <x v="3"/>
    <n v="31"/>
    <n v="30"/>
    <n v="0"/>
    <n v="930"/>
    <s v="Andrew Fuller"/>
  </r>
  <r>
    <n v="10949"/>
    <x v="441"/>
    <x v="66"/>
    <x v="16"/>
    <s v="Tarte au sucre"/>
    <x v="5"/>
    <n v="49.3"/>
    <n v="60"/>
    <n v="0"/>
    <n v="2958"/>
    <s v="Andrew Fuller"/>
  </r>
  <r>
    <n v="10950"/>
    <x v="442"/>
    <x v="22"/>
    <x v="11"/>
    <s v="Chef Anton's Cajun Seasoning"/>
    <x v="4"/>
    <n v="22"/>
    <n v="5"/>
    <n v="0"/>
    <n v="110"/>
    <s v="Nancy Davolio"/>
  </r>
  <r>
    <n v="10951"/>
    <x v="442"/>
    <x v="6"/>
    <x v="4"/>
    <s v="Geitost"/>
    <x v="0"/>
    <n v="2.5"/>
    <n v="15"/>
    <n v="0.05"/>
    <n v="35.630000000000003"/>
    <s v="Anne Dodsworth"/>
  </r>
  <r>
    <n v="10951"/>
    <x v="442"/>
    <x v="6"/>
    <x v="4"/>
    <s v="Rhönbräu Klosterbier"/>
    <x v="6"/>
    <n v="7.75"/>
    <n v="50"/>
    <n v="0.05"/>
    <n v="368.13"/>
    <s v="Anne Dodsworth"/>
  </r>
  <r>
    <n v="10951"/>
    <x v="442"/>
    <x v="6"/>
    <x v="4"/>
    <s v="Jack's New England Clam Chowder"/>
    <x v="3"/>
    <n v="9.65"/>
    <n v="6"/>
    <n v="0.05"/>
    <n v="55.01"/>
    <s v="Anne Dodsworth"/>
  </r>
  <r>
    <n v="10952"/>
    <x v="442"/>
    <x v="85"/>
    <x v="1"/>
    <s v="Grandma's Boysenberry Spread"/>
    <x v="4"/>
    <n v="25"/>
    <n v="16"/>
    <n v="0.05"/>
    <n v="380"/>
    <s v="Nancy Davolio"/>
  </r>
  <r>
    <n v="10952"/>
    <x v="442"/>
    <x v="85"/>
    <x v="1"/>
    <s v="Rössle Sauerkraut"/>
    <x v="2"/>
    <n v="45.6"/>
    <n v="2"/>
    <n v="0"/>
    <n v="91.2"/>
    <s v="Nancy Davolio"/>
  </r>
  <r>
    <n v="10953"/>
    <x v="442"/>
    <x v="55"/>
    <x v="13"/>
    <s v="Sir Rodney's Marmalade"/>
    <x v="5"/>
    <n v="81"/>
    <n v="50"/>
    <n v="0.05"/>
    <n v="3847.5"/>
    <s v="Anne Dodsworth"/>
  </r>
  <r>
    <n v="10953"/>
    <x v="442"/>
    <x v="55"/>
    <x v="13"/>
    <s v="Gorgonzola Telino"/>
    <x v="0"/>
    <n v="12.5"/>
    <n v="50"/>
    <n v="0.05"/>
    <n v="593.75"/>
    <s v="Anne Dodsworth"/>
  </r>
  <r>
    <n v="10954"/>
    <x v="443"/>
    <x v="67"/>
    <x v="5"/>
    <s v="Gorgonzola Telino"/>
    <x v="0"/>
    <n v="12.5"/>
    <n v="25"/>
    <n v="0.15"/>
    <n v="265.63"/>
    <s v="Steven Buchanan"/>
  </r>
  <r>
    <n v="10954"/>
    <x v="443"/>
    <x v="67"/>
    <x v="5"/>
    <s v="Røgede sild"/>
    <x v="3"/>
    <n v="9.5"/>
    <n v="30"/>
    <n v="0"/>
    <n v="285"/>
    <s v="Steven Buchanan"/>
  </r>
  <r>
    <n v="10954"/>
    <x v="443"/>
    <x v="67"/>
    <x v="5"/>
    <s v="Camembert Pierrot"/>
    <x v="0"/>
    <n v="34"/>
    <n v="24"/>
    <n v="0.15"/>
    <n v="693.6"/>
    <s v="Steven Buchanan"/>
  </r>
  <r>
    <n v="10954"/>
    <x v="443"/>
    <x v="67"/>
    <x v="5"/>
    <s v="Pavlova"/>
    <x v="5"/>
    <n v="17.45"/>
    <n v="28"/>
    <n v="0.15"/>
    <n v="415.31"/>
    <s v="Steven Buchanan"/>
  </r>
  <r>
    <n v="10955"/>
    <x v="443"/>
    <x v="14"/>
    <x v="9"/>
    <s v="Rhönbräu Klosterbier"/>
    <x v="6"/>
    <n v="7.75"/>
    <n v="12"/>
    <n v="0.2"/>
    <n v="74.400000000000006"/>
    <s v="Laura Callahan"/>
  </r>
  <r>
    <n v="10956"/>
    <x v="443"/>
    <x v="76"/>
    <x v="1"/>
    <s v="Manjimup Dried Apples"/>
    <x v="2"/>
    <n v="53"/>
    <n v="8"/>
    <n v="0"/>
    <n v="424"/>
    <s v="Michael Suyama"/>
  </r>
  <r>
    <n v="10956"/>
    <x v="443"/>
    <x v="76"/>
    <x v="1"/>
    <s v="Zaanse koeken"/>
    <x v="5"/>
    <n v="9.5"/>
    <n v="14"/>
    <n v="0"/>
    <n v="133"/>
    <s v="Michael Suyama"/>
  </r>
  <r>
    <n v="10956"/>
    <x v="443"/>
    <x v="76"/>
    <x v="1"/>
    <s v="Sir Rodney's Scones"/>
    <x v="5"/>
    <n v="10"/>
    <n v="12"/>
    <n v="0"/>
    <n v="120"/>
    <s v="Michael Suyama"/>
  </r>
  <r>
    <n v="10957"/>
    <x v="444"/>
    <x v="8"/>
    <x v="5"/>
    <s v="Steeleye Stout"/>
    <x v="6"/>
    <n v="18"/>
    <n v="40"/>
    <n v="0"/>
    <n v="720"/>
    <s v="Laura Callahan"/>
  </r>
  <r>
    <n v="10957"/>
    <x v="444"/>
    <x v="8"/>
    <x v="5"/>
    <s v="Wimmers gute Semmelknödel"/>
    <x v="1"/>
    <n v="33.25"/>
    <n v="8"/>
    <n v="0"/>
    <n v="266"/>
    <s v="Laura Callahan"/>
  </r>
  <r>
    <n v="10957"/>
    <x v="444"/>
    <x v="8"/>
    <x v="5"/>
    <s v="Nord-Ost Matjeshering"/>
    <x v="3"/>
    <n v="25.89"/>
    <n v="30"/>
    <n v="0"/>
    <n v="776.7"/>
    <s v="Laura Callahan"/>
  </r>
  <r>
    <n v="10958"/>
    <x v="444"/>
    <x v="69"/>
    <x v="20"/>
    <s v="Chef Anton's Gumbo Mix"/>
    <x v="4"/>
    <n v="21.35"/>
    <n v="20"/>
    <n v="0"/>
    <n v="427"/>
    <s v="Robert King"/>
  </r>
  <r>
    <n v="10958"/>
    <x v="444"/>
    <x v="69"/>
    <x v="20"/>
    <s v="Uncle Bob's Organic Dried Pears"/>
    <x v="2"/>
    <n v="30"/>
    <n v="6"/>
    <n v="0"/>
    <n v="180"/>
    <s v="Robert King"/>
  </r>
  <r>
    <n v="10958"/>
    <x v="444"/>
    <x v="69"/>
    <x v="20"/>
    <s v="Mozzarella di Giovanni"/>
    <x v="0"/>
    <n v="34.799999999999997"/>
    <n v="5"/>
    <n v="0"/>
    <n v="174"/>
    <s v="Robert King"/>
  </r>
  <r>
    <n v="10959"/>
    <x v="444"/>
    <x v="71"/>
    <x v="2"/>
    <s v="Rhönbräu Klosterbier"/>
    <x v="6"/>
    <n v="7.75"/>
    <n v="20"/>
    <n v="0.15"/>
    <n v="131.75"/>
    <s v="Michael Suyama"/>
  </r>
  <r>
    <n v="10960"/>
    <x v="445"/>
    <x v="8"/>
    <x v="5"/>
    <s v="Jack's New England Clam Chowder"/>
    <x v="3"/>
    <n v="9.65"/>
    <n v="24"/>
    <n v="0"/>
    <n v="231.6"/>
    <s v="Janet Leverling"/>
  </r>
  <r>
    <n v="10960"/>
    <x v="445"/>
    <x v="8"/>
    <x v="5"/>
    <s v="Guaraná Fantástica"/>
    <x v="6"/>
    <n v="4.5"/>
    <n v="10"/>
    <n v="0.25"/>
    <n v="33.75"/>
    <s v="Janet Leverling"/>
  </r>
  <r>
    <n v="10961"/>
    <x v="445"/>
    <x v="62"/>
    <x v="2"/>
    <s v="Lakkalikööri"/>
    <x v="6"/>
    <n v="18"/>
    <n v="60"/>
    <n v="0"/>
    <n v="1080"/>
    <s v="Laura Callahan"/>
  </r>
  <r>
    <n v="10961"/>
    <x v="445"/>
    <x v="62"/>
    <x v="2"/>
    <s v="Filo Mix"/>
    <x v="1"/>
    <n v="7"/>
    <n v="6"/>
    <n v="0.05"/>
    <n v="39.9"/>
    <s v="Laura Callahan"/>
  </r>
  <r>
    <n v="10962"/>
    <x v="445"/>
    <x v="21"/>
    <x v="1"/>
    <s v="Konbu"/>
    <x v="3"/>
    <n v="6"/>
    <n v="77"/>
    <n v="0"/>
    <n v="462"/>
    <s v="Laura Callahan"/>
  </r>
  <r>
    <n v="10962"/>
    <x v="445"/>
    <x v="21"/>
    <x v="1"/>
    <s v="Perth Pasties"/>
    <x v="7"/>
    <n v="32.799999999999997"/>
    <n v="20"/>
    <n v="0"/>
    <n v="656"/>
    <s v="Laura Callahan"/>
  </r>
  <r>
    <n v="10962"/>
    <x v="445"/>
    <x v="21"/>
    <x v="1"/>
    <s v="Uncle Bob's Organic Dried Pears"/>
    <x v="2"/>
    <n v="30"/>
    <n v="45"/>
    <n v="0"/>
    <n v="1350"/>
    <s v="Laura Callahan"/>
  </r>
  <r>
    <n v="10962"/>
    <x v="445"/>
    <x v="21"/>
    <x v="1"/>
    <s v="Lakkalikööri"/>
    <x v="6"/>
    <n v="18"/>
    <n v="44"/>
    <n v="0"/>
    <n v="792"/>
    <s v="Laura Callahan"/>
  </r>
  <r>
    <n v="10962"/>
    <x v="445"/>
    <x v="21"/>
    <x v="1"/>
    <s v="Gudbrandsdalsost"/>
    <x v="0"/>
    <n v="36"/>
    <n v="9"/>
    <n v="0"/>
    <n v="324"/>
    <s v="Laura Callahan"/>
  </r>
  <r>
    <n v="10963"/>
    <x v="445"/>
    <x v="47"/>
    <x v="15"/>
    <s v="Camembert Pierrot"/>
    <x v="0"/>
    <n v="34"/>
    <n v="2"/>
    <n v="0.15"/>
    <n v="57.8"/>
    <s v="Anne Dodsworth"/>
  </r>
  <r>
    <n v="10964"/>
    <x v="446"/>
    <x v="87"/>
    <x v="0"/>
    <s v="Carnarvon Tigers"/>
    <x v="3"/>
    <n v="62.5"/>
    <n v="6"/>
    <n v="0"/>
    <n v="375"/>
    <s v="Janet Leverling"/>
  </r>
  <r>
    <n v="10964"/>
    <x v="446"/>
    <x v="87"/>
    <x v="0"/>
    <s v="Gudbrandsdalsost"/>
    <x v="0"/>
    <n v="36"/>
    <n v="10"/>
    <n v="0"/>
    <n v="360"/>
    <s v="Janet Leverling"/>
  </r>
  <r>
    <n v="10964"/>
    <x v="446"/>
    <x v="87"/>
    <x v="0"/>
    <s v="Côte de Blaye"/>
    <x v="6"/>
    <n v="263.5"/>
    <n v="5"/>
    <n v="0"/>
    <n v="1317.5"/>
    <s v="Janet Leverling"/>
  </r>
  <r>
    <n v="10965"/>
    <x v="446"/>
    <x v="37"/>
    <x v="8"/>
    <s v="Manjimup Dried Apples"/>
    <x v="2"/>
    <n v="53"/>
    <n v="16"/>
    <n v="0"/>
    <n v="848"/>
    <s v="Michael Suyama"/>
  </r>
  <r>
    <n v="10966"/>
    <x v="446"/>
    <x v="5"/>
    <x v="4"/>
    <s v="Gnocchi di nonna Alice"/>
    <x v="1"/>
    <n v="38"/>
    <n v="12"/>
    <n v="0.15"/>
    <n v="387.6"/>
    <s v="Margaret Peacock"/>
  </r>
  <r>
    <n v="10966"/>
    <x v="446"/>
    <x v="5"/>
    <x v="4"/>
    <s v="Tarte au sucre"/>
    <x v="5"/>
    <n v="49.3"/>
    <n v="12"/>
    <n v="0.15"/>
    <n v="502.86"/>
    <s v="Margaret Peacock"/>
  </r>
  <r>
    <n v="10966"/>
    <x v="446"/>
    <x v="5"/>
    <x v="4"/>
    <s v="Gravad lax"/>
    <x v="3"/>
    <n v="26"/>
    <n v="8"/>
    <n v="0"/>
    <n v="208"/>
    <s v="Margaret Peacock"/>
  </r>
  <r>
    <n v="10967"/>
    <x v="447"/>
    <x v="1"/>
    <x v="1"/>
    <s v="Teatime Chocolate Biscuits"/>
    <x v="5"/>
    <n v="9.1999999999999993"/>
    <n v="12"/>
    <n v="0"/>
    <n v="110.4"/>
    <s v="Andrew Fuller"/>
  </r>
  <r>
    <n v="10967"/>
    <x v="447"/>
    <x v="1"/>
    <x v="1"/>
    <s v="Maxilaku"/>
    <x v="5"/>
    <n v="20"/>
    <n v="40"/>
    <n v="0"/>
    <n v="800"/>
    <s v="Andrew Fuller"/>
  </r>
  <r>
    <n v="10968"/>
    <x v="447"/>
    <x v="9"/>
    <x v="6"/>
    <s v="Guaraná Fantástica"/>
    <x v="6"/>
    <n v="4.5"/>
    <n v="30"/>
    <n v="0"/>
    <n v="135"/>
    <s v="Nancy Davolio"/>
  </r>
  <r>
    <n v="10968"/>
    <x v="447"/>
    <x v="9"/>
    <x v="6"/>
    <s v="Wimmers gute Semmelknödel"/>
    <x v="1"/>
    <n v="33.25"/>
    <n v="4"/>
    <n v="0"/>
    <n v="133"/>
    <s v="Nancy Davolio"/>
  </r>
  <r>
    <n v="10968"/>
    <x v="447"/>
    <x v="9"/>
    <x v="6"/>
    <s v="Queso Manchego La Pastora"/>
    <x v="0"/>
    <n v="38"/>
    <n v="30"/>
    <n v="0"/>
    <n v="1140"/>
    <s v="Nancy Davolio"/>
  </r>
  <r>
    <n v="10969"/>
    <x v="447"/>
    <x v="32"/>
    <x v="2"/>
    <s v="Spegesild"/>
    <x v="3"/>
    <n v="12"/>
    <n v="9"/>
    <n v="0"/>
    <n v="108"/>
    <s v="Nancy Davolio"/>
  </r>
  <r>
    <n v="10970"/>
    <x v="448"/>
    <x v="46"/>
    <x v="12"/>
    <s v="Filo Mix"/>
    <x v="1"/>
    <n v="7"/>
    <n v="40"/>
    <n v="0.2"/>
    <n v="224"/>
    <s v="Anne Dodsworth"/>
  </r>
  <r>
    <n v="10971"/>
    <x v="448"/>
    <x v="86"/>
    <x v="0"/>
    <s v="Thüringer Rostbratwurst"/>
    <x v="7"/>
    <n v="123.79"/>
    <n v="14"/>
    <n v="0"/>
    <n v="1733.06"/>
    <s v="Andrew Fuller"/>
  </r>
  <r>
    <n v="10972"/>
    <x v="448"/>
    <x v="88"/>
    <x v="0"/>
    <s v="Alice Mutton"/>
    <x v="7"/>
    <n v="39"/>
    <n v="6"/>
    <n v="0"/>
    <n v="234"/>
    <s v="Margaret Peacock"/>
  </r>
  <r>
    <n v="10972"/>
    <x v="448"/>
    <x v="88"/>
    <x v="0"/>
    <s v="Geitost"/>
    <x v="0"/>
    <n v="2.5"/>
    <n v="7"/>
    <n v="0"/>
    <n v="17.5"/>
    <s v="Margaret Peacock"/>
  </r>
  <r>
    <n v="10973"/>
    <x v="448"/>
    <x v="88"/>
    <x v="0"/>
    <s v="Jack's New England Clam Chowder"/>
    <x v="3"/>
    <n v="9.65"/>
    <n v="6"/>
    <n v="0"/>
    <n v="57.9"/>
    <s v="Michael Suyama"/>
  </r>
  <r>
    <n v="10973"/>
    <x v="448"/>
    <x v="88"/>
    <x v="0"/>
    <s v="Rhönbräu Klosterbier"/>
    <x v="6"/>
    <n v="7.75"/>
    <n v="10"/>
    <n v="0"/>
    <n v="77.5"/>
    <s v="Michael Suyama"/>
  </r>
  <r>
    <n v="10973"/>
    <x v="448"/>
    <x v="88"/>
    <x v="0"/>
    <s v="Gumbär Gummibärchen"/>
    <x v="5"/>
    <n v="31.23"/>
    <n v="5"/>
    <n v="0"/>
    <n v="156.15"/>
    <s v="Michael Suyama"/>
  </r>
  <r>
    <n v="10974"/>
    <x v="449"/>
    <x v="20"/>
    <x v="8"/>
    <s v="Vegie-spread"/>
    <x v="4"/>
    <n v="43.9"/>
    <n v="10"/>
    <n v="0"/>
    <n v="439"/>
    <s v="Janet Leverling"/>
  </r>
  <r>
    <n v="10975"/>
    <x v="449"/>
    <x v="66"/>
    <x v="16"/>
    <s v="Northwoods Cranberry Sauce"/>
    <x v="4"/>
    <n v="40"/>
    <n v="16"/>
    <n v="0"/>
    <n v="640"/>
    <s v="Nancy Davolio"/>
  </r>
  <r>
    <n v="10975"/>
    <x v="449"/>
    <x v="66"/>
    <x v="16"/>
    <s v="Rhönbräu Klosterbier"/>
    <x v="6"/>
    <n v="7.75"/>
    <n v="10"/>
    <n v="0"/>
    <n v="77.5"/>
    <s v="Nancy Davolio"/>
  </r>
  <r>
    <n v="10976"/>
    <x v="449"/>
    <x v="8"/>
    <x v="5"/>
    <s v="Rössle Sauerkraut"/>
    <x v="2"/>
    <n v="45.6"/>
    <n v="20"/>
    <n v="0"/>
    <n v="912"/>
    <s v="Nancy Davolio"/>
  </r>
  <r>
    <n v="10977"/>
    <x v="450"/>
    <x v="14"/>
    <x v="9"/>
    <s v="Vegie-spread"/>
    <x v="4"/>
    <n v="43.9"/>
    <n v="20"/>
    <n v="0"/>
    <n v="878"/>
    <s v="Laura Callahan"/>
  </r>
  <r>
    <n v="10977"/>
    <x v="450"/>
    <x v="14"/>
    <x v="9"/>
    <s v="Zaanse koeken"/>
    <x v="5"/>
    <n v="9.5"/>
    <n v="30"/>
    <n v="0"/>
    <n v="285"/>
    <s v="Laura Callahan"/>
  </r>
  <r>
    <n v="10977"/>
    <x v="450"/>
    <x v="14"/>
    <x v="9"/>
    <s v="Manjimup Dried Apples"/>
    <x v="2"/>
    <n v="53"/>
    <n v="10"/>
    <n v="0"/>
    <n v="530"/>
    <s v="Laura Callahan"/>
  </r>
  <r>
    <n v="10977"/>
    <x v="450"/>
    <x v="14"/>
    <x v="9"/>
    <s v="Chartreuse verte"/>
    <x v="6"/>
    <n v="18"/>
    <n v="30"/>
    <n v="0"/>
    <n v="540"/>
    <s v="Laura Callahan"/>
  </r>
  <r>
    <n v="10978"/>
    <x v="450"/>
    <x v="80"/>
    <x v="3"/>
    <s v="Gula Malacca"/>
    <x v="4"/>
    <n v="19.45"/>
    <n v="6"/>
    <n v="0.15"/>
    <n v="99.2"/>
    <s v="Anne Dodsworth"/>
  </r>
  <r>
    <n v="10978"/>
    <x v="450"/>
    <x v="80"/>
    <x v="3"/>
    <s v="Boston Crab Meat"/>
    <x v="3"/>
    <n v="18.399999999999999"/>
    <n v="10"/>
    <n v="0"/>
    <n v="184"/>
    <s v="Anne Dodsworth"/>
  </r>
  <r>
    <n v="10978"/>
    <x v="450"/>
    <x v="80"/>
    <x v="3"/>
    <s v="Sir Rodney's Scones"/>
    <x v="5"/>
    <n v="10"/>
    <n v="40"/>
    <n v="0.15"/>
    <n v="340"/>
    <s v="Anne Dodsworth"/>
  </r>
  <r>
    <n v="10978"/>
    <x v="450"/>
    <x v="80"/>
    <x v="3"/>
    <s v="Northwoods Cranberry Sauce"/>
    <x v="4"/>
    <n v="40"/>
    <n v="20"/>
    <n v="0.15"/>
    <n v="680"/>
    <s v="Anne Dodsworth"/>
  </r>
  <r>
    <n v="10979"/>
    <x v="450"/>
    <x v="9"/>
    <x v="6"/>
    <s v="Vegie-spread"/>
    <x v="4"/>
    <n v="43.9"/>
    <n v="35"/>
    <n v="0"/>
    <n v="1536.5"/>
    <s v="Laura Callahan"/>
  </r>
  <r>
    <n v="10979"/>
    <x v="450"/>
    <x v="9"/>
    <x v="6"/>
    <s v="Queso Manchego La Pastora"/>
    <x v="0"/>
    <n v="38"/>
    <n v="20"/>
    <n v="0"/>
    <n v="760"/>
    <s v="Laura Callahan"/>
  </r>
  <r>
    <n v="10979"/>
    <x v="450"/>
    <x v="9"/>
    <x v="6"/>
    <s v="Schoggi Schokolade"/>
    <x v="5"/>
    <n v="43.9"/>
    <n v="30"/>
    <n v="0"/>
    <n v="1317"/>
    <s v="Laura Callahan"/>
  </r>
  <r>
    <n v="10979"/>
    <x v="450"/>
    <x v="9"/>
    <x v="6"/>
    <s v="Guaraná Fantástica"/>
    <x v="6"/>
    <n v="4.5"/>
    <n v="80"/>
    <n v="0"/>
    <n v="360"/>
    <s v="Laura Callahan"/>
  </r>
  <r>
    <n v="10979"/>
    <x v="450"/>
    <x v="9"/>
    <x v="6"/>
    <s v="Gorgonzola Telino"/>
    <x v="0"/>
    <n v="12.5"/>
    <n v="24"/>
    <n v="0"/>
    <n v="300"/>
    <s v="Laura Callahan"/>
  </r>
  <r>
    <n v="10979"/>
    <x v="450"/>
    <x v="9"/>
    <x v="6"/>
    <s v="Uncle Bob's Organic Dried Pears"/>
    <x v="2"/>
    <n v="30"/>
    <n v="18"/>
    <n v="0"/>
    <n v="540"/>
    <s v="Laura Callahan"/>
  </r>
  <r>
    <n v="10980"/>
    <x v="451"/>
    <x v="14"/>
    <x v="9"/>
    <s v="Rhönbräu Klosterbier"/>
    <x v="6"/>
    <n v="7.75"/>
    <n v="40"/>
    <n v="0.2"/>
    <n v="248"/>
    <s v="Margaret Peacock"/>
  </r>
  <r>
    <n v="10981"/>
    <x v="451"/>
    <x v="2"/>
    <x v="2"/>
    <s v="Côte de Blaye"/>
    <x v="6"/>
    <n v="263.5"/>
    <n v="60"/>
    <n v="0"/>
    <n v="15810"/>
    <s v="Nancy Davolio"/>
  </r>
  <r>
    <n v="10982"/>
    <x v="451"/>
    <x v="66"/>
    <x v="16"/>
    <s v="Uncle Bob's Organic Dried Pears"/>
    <x v="2"/>
    <n v="30"/>
    <n v="20"/>
    <n v="0"/>
    <n v="600"/>
    <s v="Andrew Fuller"/>
  </r>
  <r>
    <n v="10982"/>
    <x v="451"/>
    <x v="66"/>
    <x v="16"/>
    <s v="Ipoh Coffee"/>
    <x v="6"/>
    <n v="46"/>
    <n v="9"/>
    <n v="0"/>
    <n v="414"/>
    <s v="Andrew Fuller"/>
  </r>
  <r>
    <n v="10983"/>
    <x v="451"/>
    <x v="45"/>
    <x v="8"/>
    <s v="Ravioli Angelo"/>
    <x v="1"/>
    <n v="19.5"/>
    <n v="15"/>
    <n v="0"/>
    <n v="292.5"/>
    <s v="Andrew Fuller"/>
  </r>
  <r>
    <n v="10983"/>
    <x v="451"/>
    <x v="45"/>
    <x v="8"/>
    <s v="Konbu"/>
    <x v="3"/>
    <n v="6"/>
    <n v="84"/>
    <n v="0.15"/>
    <n v="428.4"/>
    <s v="Andrew Fuller"/>
  </r>
  <r>
    <n v="10984"/>
    <x v="452"/>
    <x v="45"/>
    <x v="8"/>
    <s v="Pavlova"/>
    <x v="5"/>
    <n v="17.45"/>
    <n v="55"/>
    <n v="0"/>
    <n v="959.75"/>
    <s v="Nancy Davolio"/>
  </r>
  <r>
    <n v="10984"/>
    <x v="452"/>
    <x v="45"/>
    <x v="8"/>
    <s v="Inlagd Sill"/>
    <x v="3"/>
    <n v="19"/>
    <n v="40"/>
    <n v="0"/>
    <n v="760"/>
    <s v="Nancy Davolio"/>
  </r>
  <r>
    <n v="10984"/>
    <x v="452"/>
    <x v="45"/>
    <x v="8"/>
    <s v="Guaraná Fantástica"/>
    <x v="6"/>
    <n v="4.5"/>
    <n v="20"/>
    <n v="0"/>
    <n v="90"/>
    <s v="Nancy Davolio"/>
  </r>
  <r>
    <n v="10985"/>
    <x v="452"/>
    <x v="34"/>
    <x v="14"/>
    <s v="Carnarvon Tigers"/>
    <x v="3"/>
    <n v="62.5"/>
    <n v="8"/>
    <n v="0.1"/>
    <n v="450"/>
    <s v="Andrew Fuller"/>
  </r>
  <r>
    <n v="10985"/>
    <x v="452"/>
    <x v="34"/>
    <x v="14"/>
    <s v="Mascarpone Fabioli"/>
    <x v="0"/>
    <n v="32"/>
    <n v="35"/>
    <n v="0.1"/>
    <n v="1008"/>
    <s v="Andrew Fuller"/>
  </r>
  <r>
    <n v="10985"/>
    <x v="452"/>
    <x v="34"/>
    <x v="14"/>
    <s v="Pavlova"/>
    <x v="5"/>
    <n v="17.45"/>
    <n v="36"/>
    <n v="0.1"/>
    <n v="565.38"/>
    <s v="Andrew Fuller"/>
  </r>
  <r>
    <n v="10986"/>
    <x v="452"/>
    <x v="69"/>
    <x v="20"/>
    <s v="Sir Rodney's Marmalade"/>
    <x v="5"/>
    <n v="81"/>
    <n v="15"/>
    <n v="0"/>
    <n v="1215"/>
    <s v="Laura Callahan"/>
  </r>
  <r>
    <n v="10986"/>
    <x v="452"/>
    <x v="69"/>
    <x v="20"/>
    <s v="Lakkalikööri"/>
    <x v="6"/>
    <n v="18"/>
    <n v="10"/>
    <n v="0"/>
    <n v="180"/>
    <s v="Laura Callahan"/>
  </r>
  <r>
    <n v="10986"/>
    <x v="452"/>
    <x v="69"/>
    <x v="20"/>
    <s v="Original Frankfurter grüne Soße"/>
    <x v="4"/>
    <n v="13"/>
    <n v="15"/>
    <n v="0"/>
    <n v="195"/>
    <s v="Laura Callahan"/>
  </r>
  <r>
    <n v="10986"/>
    <x v="452"/>
    <x v="69"/>
    <x v="20"/>
    <s v="Queso Cabrales"/>
    <x v="0"/>
    <n v="21"/>
    <n v="30"/>
    <n v="0"/>
    <n v="630"/>
    <s v="Laura Callahan"/>
  </r>
  <r>
    <n v="10987"/>
    <x v="453"/>
    <x v="58"/>
    <x v="13"/>
    <s v="Mozzarella di Giovanni"/>
    <x v="0"/>
    <n v="34.799999999999997"/>
    <n v="20"/>
    <n v="0"/>
    <n v="696"/>
    <s v="Laura Callahan"/>
  </r>
  <r>
    <n v="10987"/>
    <x v="453"/>
    <x v="58"/>
    <x v="13"/>
    <s v="Ipoh Coffee"/>
    <x v="6"/>
    <n v="46"/>
    <n v="6"/>
    <n v="0"/>
    <n v="276"/>
    <s v="Laura Callahan"/>
  </r>
  <r>
    <n v="10987"/>
    <x v="453"/>
    <x v="58"/>
    <x v="13"/>
    <s v="Uncle Bob's Organic Dried Pears"/>
    <x v="2"/>
    <n v="30"/>
    <n v="60"/>
    <n v="0"/>
    <n v="1800"/>
    <s v="Laura Callahan"/>
  </r>
  <r>
    <n v="10988"/>
    <x v="453"/>
    <x v="13"/>
    <x v="8"/>
    <s v="Tarte au sucre"/>
    <x v="5"/>
    <n v="49.3"/>
    <n v="40"/>
    <n v="0.1"/>
    <n v="1774.8"/>
    <s v="Janet Leverling"/>
  </r>
  <r>
    <n v="10988"/>
    <x v="453"/>
    <x v="13"/>
    <x v="8"/>
    <s v="Uncle Bob's Organic Dried Pears"/>
    <x v="2"/>
    <n v="30"/>
    <n v="60"/>
    <n v="0"/>
    <n v="1800"/>
    <s v="Janet Leverling"/>
  </r>
  <r>
    <n v="10989"/>
    <x v="453"/>
    <x v="12"/>
    <x v="2"/>
    <s v="Grandma's Boysenberry Spread"/>
    <x v="4"/>
    <n v="25"/>
    <n v="40"/>
    <n v="0"/>
    <n v="1000"/>
    <s v="Andrew Fuller"/>
  </r>
  <r>
    <n v="10989"/>
    <x v="453"/>
    <x v="12"/>
    <x v="2"/>
    <s v="Queso Cabrales"/>
    <x v="0"/>
    <n v="21"/>
    <n v="15"/>
    <n v="0"/>
    <n v="315"/>
    <s v="Andrew Fuller"/>
  </r>
  <r>
    <n v="10989"/>
    <x v="453"/>
    <x v="12"/>
    <x v="2"/>
    <s v="Jack's New England Clam Chowder"/>
    <x v="3"/>
    <n v="9.65"/>
    <n v="4"/>
    <n v="0"/>
    <n v="38.6"/>
    <s v="Andrew Fuller"/>
  </r>
  <r>
    <n v="10990"/>
    <x v="454"/>
    <x v="9"/>
    <x v="6"/>
    <s v="Sir Rodney's Scones"/>
    <x v="5"/>
    <n v="10"/>
    <n v="65"/>
    <n v="0"/>
    <n v="650"/>
    <s v="Andrew Fuller"/>
  </r>
  <r>
    <n v="10990"/>
    <x v="454"/>
    <x v="9"/>
    <x v="6"/>
    <s v="Sasquatch Ale"/>
    <x v="6"/>
    <n v="14"/>
    <n v="60"/>
    <n v="0.15"/>
    <n v="714"/>
    <s v="Andrew Fuller"/>
  </r>
  <r>
    <n v="10990"/>
    <x v="454"/>
    <x v="9"/>
    <x v="6"/>
    <s v="Pâté chinois"/>
    <x v="7"/>
    <n v="24"/>
    <n v="65"/>
    <n v="0.15"/>
    <n v="1326"/>
    <s v="Andrew Fuller"/>
  </r>
  <r>
    <n v="10990"/>
    <x v="454"/>
    <x v="9"/>
    <x v="6"/>
    <s v="Sirop d'érable"/>
    <x v="4"/>
    <n v="28.5"/>
    <n v="66"/>
    <n v="0.15"/>
    <n v="1598.85"/>
    <s v="Andrew Fuller"/>
  </r>
  <r>
    <n v="10991"/>
    <x v="454"/>
    <x v="21"/>
    <x v="1"/>
    <s v="Outback Lager"/>
    <x v="6"/>
    <n v="15"/>
    <n v="20"/>
    <n v="0.2"/>
    <n v="240"/>
    <s v="Nancy Davolio"/>
  </r>
  <r>
    <n v="10991"/>
    <x v="454"/>
    <x v="21"/>
    <x v="1"/>
    <s v="Lakkalikööri"/>
    <x v="6"/>
    <n v="18"/>
    <n v="90"/>
    <n v="0.2"/>
    <n v="1296"/>
    <s v="Nancy Davolio"/>
  </r>
  <r>
    <n v="10991"/>
    <x v="454"/>
    <x v="21"/>
    <x v="1"/>
    <s v="Chang"/>
    <x v="6"/>
    <n v="19"/>
    <n v="50"/>
    <n v="0.2"/>
    <n v="760"/>
    <s v="Nancy Davolio"/>
  </r>
  <r>
    <n v="10992"/>
    <x v="454"/>
    <x v="40"/>
    <x v="8"/>
    <s v="Mozzarella di Giovanni"/>
    <x v="0"/>
    <n v="34.799999999999997"/>
    <n v="2"/>
    <n v="0"/>
    <n v="69.599999999999994"/>
    <s v="Nancy Davolio"/>
  </r>
  <r>
    <n v="10993"/>
    <x v="454"/>
    <x v="14"/>
    <x v="9"/>
    <s v="Jack's New England Clam Chowder"/>
    <x v="3"/>
    <n v="9.65"/>
    <n v="35"/>
    <n v="0.25"/>
    <n v="253.31"/>
    <s v="Robert King"/>
  </r>
  <r>
    <n v="10993"/>
    <x v="454"/>
    <x v="14"/>
    <x v="9"/>
    <s v="Thüringer Rostbratwurst"/>
    <x v="7"/>
    <n v="123.79"/>
    <n v="50"/>
    <n v="0.25"/>
    <n v="4642.13"/>
    <s v="Robert King"/>
  </r>
  <r>
    <n v="10994"/>
    <x v="455"/>
    <x v="61"/>
    <x v="17"/>
    <s v="Raclette Courdavault"/>
    <x v="0"/>
    <n v="55"/>
    <n v="18"/>
    <n v="0.05"/>
    <n v="940.5"/>
    <s v="Andrew Fuller"/>
  </r>
  <r>
    <n v="10995"/>
    <x v="455"/>
    <x v="43"/>
    <x v="7"/>
    <s v="Camembert Pierrot"/>
    <x v="0"/>
    <n v="34"/>
    <n v="4"/>
    <n v="0"/>
    <n v="136"/>
    <s v="Nancy Davolio"/>
  </r>
  <r>
    <n v="10995"/>
    <x v="455"/>
    <x v="43"/>
    <x v="7"/>
    <s v="Manjimup Dried Apples"/>
    <x v="2"/>
    <n v="53"/>
    <n v="20"/>
    <n v="0"/>
    <n v="1060"/>
    <s v="Nancy Davolio"/>
  </r>
  <r>
    <n v="10996"/>
    <x v="455"/>
    <x v="21"/>
    <x v="1"/>
    <s v="Singaporean Hokkien Fried Mee"/>
    <x v="1"/>
    <n v="14"/>
    <n v="40"/>
    <n v="0"/>
    <n v="560"/>
    <s v="Margaret Peacock"/>
  </r>
  <r>
    <n v="10997"/>
    <x v="456"/>
    <x v="28"/>
    <x v="5"/>
    <s v="Spegesild"/>
    <x v="3"/>
    <n v="12"/>
    <n v="20"/>
    <n v="0.25"/>
    <n v="180"/>
    <s v="Laura Callahan"/>
  </r>
  <r>
    <n v="10997"/>
    <x v="456"/>
    <x v="28"/>
    <x v="5"/>
    <s v="Filo Mix"/>
    <x v="1"/>
    <n v="7"/>
    <n v="20"/>
    <n v="0.25"/>
    <n v="105"/>
    <s v="Laura Callahan"/>
  </r>
  <r>
    <n v="10997"/>
    <x v="456"/>
    <x v="28"/>
    <x v="5"/>
    <s v="Mascarpone Fabioli"/>
    <x v="0"/>
    <n v="32"/>
    <n v="50"/>
    <n v="0"/>
    <n v="1600"/>
    <s v="Laura Callahan"/>
  </r>
  <r>
    <n v="10998"/>
    <x v="456"/>
    <x v="63"/>
    <x v="18"/>
    <s v="Longlife Tofu"/>
    <x v="2"/>
    <n v="10"/>
    <n v="20"/>
    <n v="0"/>
    <n v="200"/>
    <s v="Laura Callahan"/>
  </r>
  <r>
    <n v="10998"/>
    <x v="456"/>
    <x v="63"/>
    <x v="18"/>
    <s v="Rhönbräu Klosterbier"/>
    <x v="6"/>
    <n v="7.75"/>
    <n v="30"/>
    <n v="0"/>
    <n v="232.5"/>
    <s v="Laura Callahan"/>
  </r>
  <r>
    <n v="10998"/>
    <x v="456"/>
    <x v="63"/>
    <x v="18"/>
    <s v="Guaraná Fantástica"/>
    <x v="6"/>
    <n v="4.5"/>
    <n v="12"/>
    <n v="0"/>
    <n v="54"/>
    <s v="Laura Callahan"/>
  </r>
  <r>
    <n v="10998"/>
    <x v="456"/>
    <x v="63"/>
    <x v="18"/>
    <s v="Sirop d'érable"/>
    <x v="4"/>
    <n v="28.5"/>
    <n v="7"/>
    <n v="0"/>
    <n v="199.5"/>
    <s v="Laura Callahan"/>
  </r>
  <r>
    <n v="10999"/>
    <x v="456"/>
    <x v="11"/>
    <x v="1"/>
    <s v="Jack's New England Clam Chowder"/>
    <x v="3"/>
    <n v="9.65"/>
    <n v="20"/>
    <n v="0.05"/>
    <n v="183.35"/>
    <s v="Michael Suyama"/>
  </r>
  <r>
    <n v="10999"/>
    <x v="456"/>
    <x v="11"/>
    <x v="1"/>
    <s v="Original Frankfurter grüne Soße"/>
    <x v="4"/>
    <n v="13"/>
    <n v="21"/>
    <n v="0.05"/>
    <n v="259.35000000000002"/>
    <s v="Michael Suyama"/>
  </r>
  <r>
    <n v="10999"/>
    <x v="456"/>
    <x v="11"/>
    <x v="1"/>
    <s v="Manjimup Dried Apples"/>
    <x v="2"/>
    <n v="53"/>
    <n v="15"/>
    <n v="0.05"/>
    <n v="755.25"/>
    <s v="Michael Suyama"/>
  </r>
  <r>
    <n v="11000"/>
    <x v="457"/>
    <x v="13"/>
    <x v="8"/>
    <s v="Chef Anton's Cajun Seasoning"/>
    <x v="4"/>
    <n v="22"/>
    <n v="25"/>
    <n v="0.25"/>
    <n v="412.5"/>
    <s v="Andrew Fuller"/>
  </r>
  <r>
    <n v="11000"/>
    <x v="457"/>
    <x v="13"/>
    <x v="8"/>
    <s v="Guaraná Fantástica"/>
    <x v="6"/>
    <n v="4.5"/>
    <n v="30"/>
    <n v="0.25"/>
    <n v="101.25"/>
    <s v="Andrew Fuller"/>
  </r>
  <r>
    <n v="11000"/>
    <x v="457"/>
    <x v="13"/>
    <x v="8"/>
    <s v="Original Frankfurter grüne Soße"/>
    <x v="4"/>
    <n v="13"/>
    <n v="30"/>
    <n v="0"/>
    <n v="390"/>
    <s v="Andrew Fuller"/>
  </r>
  <r>
    <n v="11001"/>
    <x v="457"/>
    <x v="14"/>
    <x v="9"/>
    <s v="Gustaf's Knäckebröd"/>
    <x v="1"/>
    <n v="21"/>
    <n v="25"/>
    <n v="0"/>
    <n v="525"/>
    <s v="Andrew Fuller"/>
  </r>
  <r>
    <n v="11001"/>
    <x v="457"/>
    <x v="14"/>
    <x v="9"/>
    <s v="Spegesild"/>
    <x v="3"/>
    <n v="12"/>
    <n v="25"/>
    <n v="0"/>
    <n v="300"/>
    <s v="Andrew Fuller"/>
  </r>
  <r>
    <n v="11001"/>
    <x v="457"/>
    <x v="14"/>
    <x v="9"/>
    <s v="Pâté chinois"/>
    <x v="7"/>
    <n v="24"/>
    <n v="6"/>
    <n v="0"/>
    <n v="144"/>
    <s v="Andrew Fuller"/>
  </r>
  <r>
    <n v="11001"/>
    <x v="457"/>
    <x v="14"/>
    <x v="9"/>
    <s v="Uncle Bob's Organic Dried Pears"/>
    <x v="2"/>
    <n v="30"/>
    <n v="60"/>
    <n v="0"/>
    <n v="1800"/>
    <s v="Andrew Fuller"/>
  </r>
  <r>
    <n v="11002"/>
    <x v="457"/>
    <x v="45"/>
    <x v="8"/>
    <s v="Singaporean Hokkien Fried Mee"/>
    <x v="1"/>
    <n v="14"/>
    <n v="24"/>
    <n v="0.15"/>
    <n v="285.60000000000002"/>
    <s v="Margaret Peacock"/>
  </r>
  <r>
    <n v="11002"/>
    <x v="457"/>
    <x v="45"/>
    <x v="8"/>
    <s v="Konbu"/>
    <x v="3"/>
    <n v="6"/>
    <n v="56"/>
    <n v="0"/>
    <n v="336"/>
    <s v="Margaret Peacock"/>
  </r>
  <r>
    <n v="11002"/>
    <x v="457"/>
    <x v="45"/>
    <x v="8"/>
    <s v="Steeleye Stout"/>
    <x v="6"/>
    <n v="18"/>
    <n v="15"/>
    <n v="0.15"/>
    <n v="229.5"/>
    <s v="Margaret Peacock"/>
  </r>
  <r>
    <n v="11002"/>
    <x v="457"/>
    <x v="45"/>
    <x v="8"/>
    <s v="Pâté chinois"/>
    <x v="7"/>
    <n v="24"/>
    <n v="40"/>
    <n v="0"/>
    <n v="960"/>
    <s v="Margaret Peacock"/>
  </r>
  <r>
    <n v="11003"/>
    <x v="457"/>
    <x v="84"/>
    <x v="8"/>
    <s v="Chai"/>
    <x v="6"/>
    <n v="18"/>
    <n v="4"/>
    <n v="0"/>
    <n v="72"/>
    <s v="Janet Leverling"/>
  </r>
  <r>
    <n v="11003"/>
    <x v="457"/>
    <x v="84"/>
    <x v="8"/>
    <s v="Boston Crab Meat"/>
    <x v="3"/>
    <n v="18.399999999999999"/>
    <n v="10"/>
    <n v="0"/>
    <n v="184"/>
    <s v="Janet Leverling"/>
  </r>
  <r>
    <n v="11003"/>
    <x v="457"/>
    <x v="84"/>
    <x v="8"/>
    <s v="Filo Mix"/>
    <x v="1"/>
    <n v="7"/>
    <n v="10"/>
    <n v="0"/>
    <n v="70"/>
    <s v="Janet Leverling"/>
  </r>
  <r>
    <n v="11004"/>
    <x v="458"/>
    <x v="80"/>
    <x v="3"/>
    <s v="Gumbär Gummibärchen"/>
    <x v="5"/>
    <n v="31.23"/>
    <n v="6"/>
    <n v="0"/>
    <n v="187.38"/>
    <s v="Janet Leverling"/>
  </r>
  <r>
    <n v="11004"/>
    <x v="458"/>
    <x v="80"/>
    <x v="3"/>
    <s v="Lakkalikööri"/>
    <x v="6"/>
    <n v="18"/>
    <n v="6"/>
    <n v="0"/>
    <n v="108"/>
    <s v="Janet Leverling"/>
  </r>
  <r>
    <n v="11005"/>
    <x v="458"/>
    <x v="83"/>
    <x v="10"/>
    <s v="Chai"/>
    <x v="6"/>
    <n v="18"/>
    <n v="2"/>
    <n v="0"/>
    <n v="36"/>
    <s v="Andrew Fuller"/>
  </r>
  <r>
    <n v="11005"/>
    <x v="458"/>
    <x v="83"/>
    <x v="10"/>
    <s v="Raclette Courdavault"/>
    <x v="0"/>
    <n v="55"/>
    <n v="10"/>
    <n v="0"/>
    <n v="550"/>
    <s v="Andrew Fuller"/>
  </r>
  <r>
    <n v="11006"/>
    <x v="458"/>
    <x v="79"/>
    <x v="8"/>
    <s v="Chai"/>
    <x v="6"/>
    <n v="18"/>
    <n v="8"/>
    <n v="0"/>
    <n v="144"/>
    <s v="Janet Leverling"/>
  </r>
  <r>
    <n v="11006"/>
    <x v="458"/>
    <x v="79"/>
    <x v="8"/>
    <s v="Thüringer Rostbratwurst"/>
    <x v="7"/>
    <n v="123.79"/>
    <n v="2"/>
    <n v="0.25"/>
    <n v="185.69"/>
    <s v="Janet Leverling"/>
  </r>
  <r>
    <n v="11007"/>
    <x v="459"/>
    <x v="50"/>
    <x v="15"/>
    <s v="Northwoods Cranberry Sauce"/>
    <x v="4"/>
    <n v="40"/>
    <n v="30"/>
    <n v="0"/>
    <n v="1200"/>
    <s v="Laura Callahan"/>
  </r>
  <r>
    <n v="11007"/>
    <x v="459"/>
    <x v="50"/>
    <x v="15"/>
    <s v="Thüringer Rostbratwurst"/>
    <x v="7"/>
    <n v="123.79"/>
    <n v="10"/>
    <n v="0"/>
    <n v="1237.9000000000001"/>
    <s v="Laura Callahan"/>
  </r>
  <r>
    <n v="11007"/>
    <x v="459"/>
    <x v="50"/>
    <x v="15"/>
    <s v="Singaporean Hokkien Fried Mee"/>
    <x v="1"/>
    <n v="14"/>
    <n v="14"/>
    <n v="0"/>
    <n v="196"/>
    <s v="Laura Callahan"/>
  </r>
  <r>
    <n v="11008"/>
    <x v="459"/>
    <x v="9"/>
    <x v="6"/>
    <s v="Fløtemysost"/>
    <x v="0"/>
    <n v="21.5"/>
    <n v="21"/>
    <n v="0"/>
    <n v="451.5"/>
    <s v="Robert King"/>
  </r>
  <r>
    <n v="11008"/>
    <x v="459"/>
    <x v="9"/>
    <x v="6"/>
    <s v="Sasquatch Ale"/>
    <x v="6"/>
    <n v="14"/>
    <n v="90"/>
    <n v="0.05"/>
    <n v="1197"/>
    <s v="Robert King"/>
  </r>
  <r>
    <n v="11008"/>
    <x v="459"/>
    <x v="9"/>
    <x v="6"/>
    <s v="Rössle Sauerkraut"/>
    <x v="2"/>
    <n v="45.6"/>
    <n v="70"/>
    <n v="0.05"/>
    <n v="3032.4"/>
    <s v="Robert King"/>
  </r>
  <r>
    <n v="11009"/>
    <x v="459"/>
    <x v="36"/>
    <x v="12"/>
    <s v="Camembert Pierrot"/>
    <x v="0"/>
    <n v="34"/>
    <n v="9"/>
    <n v="0"/>
    <n v="306"/>
    <s v="Andrew Fuller"/>
  </r>
  <r>
    <n v="11009"/>
    <x v="459"/>
    <x v="36"/>
    <x v="12"/>
    <s v="Inlagd Sill"/>
    <x v="3"/>
    <n v="19"/>
    <n v="18"/>
    <n v="0.25"/>
    <n v="256.5"/>
    <s v="Andrew Fuller"/>
  </r>
  <r>
    <n v="11009"/>
    <x v="459"/>
    <x v="36"/>
    <x v="12"/>
    <s v="Guaraná Fantástica"/>
    <x v="6"/>
    <n v="4.5"/>
    <n v="12"/>
    <n v="0"/>
    <n v="54"/>
    <s v="Andrew Fuller"/>
  </r>
  <r>
    <n v="11010"/>
    <x v="460"/>
    <x v="30"/>
    <x v="11"/>
    <s v="Uncle Bob's Organic Dried Pears"/>
    <x v="2"/>
    <n v="30"/>
    <n v="20"/>
    <n v="0"/>
    <n v="600"/>
    <s v="Andrew Fuller"/>
  </r>
  <r>
    <n v="11010"/>
    <x v="460"/>
    <x v="30"/>
    <x v="11"/>
    <s v="Guaraná Fantástica"/>
    <x v="6"/>
    <n v="4.5"/>
    <n v="10"/>
    <n v="0"/>
    <n v="45"/>
    <s v="Andrew Fuller"/>
  </r>
  <r>
    <n v="11011"/>
    <x v="460"/>
    <x v="85"/>
    <x v="1"/>
    <s v="Escargots de Bourgogne"/>
    <x v="3"/>
    <n v="13.25"/>
    <n v="40"/>
    <n v="0.05"/>
    <n v="503.5"/>
    <s v="Janet Leverling"/>
  </r>
  <r>
    <n v="11011"/>
    <x v="460"/>
    <x v="85"/>
    <x v="1"/>
    <s v="Fløtemysost"/>
    <x v="0"/>
    <n v="21.5"/>
    <n v="20"/>
    <n v="0"/>
    <n v="430"/>
    <s v="Janet Leverling"/>
  </r>
  <r>
    <n v="11012"/>
    <x v="460"/>
    <x v="17"/>
    <x v="1"/>
    <s v="Fløtemysost"/>
    <x v="0"/>
    <n v="21.5"/>
    <n v="60"/>
    <n v="0.05"/>
    <n v="1225.5"/>
    <s v="Nancy Davolio"/>
  </r>
  <r>
    <n v="11012"/>
    <x v="460"/>
    <x v="17"/>
    <x v="1"/>
    <s v="Teatime Chocolate Biscuits"/>
    <x v="5"/>
    <n v="9.1999999999999993"/>
    <n v="50"/>
    <n v="0.05"/>
    <n v="437"/>
    <s v="Nancy Davolio"/>
  </r>
  <r>
    <n v="11012"/>
    <x v="460"/>
    <x v="17"/>
    <x v="1"/>
    <s v="Camembert Pierrot"/>
    <x v="0"/>
    <n v="34"/>
    <n v="36"/>
    <n v="0.05"/>
    <n v="1162.8"/>
    <s v="Nancy Davolio"/>
  </r>
  <r>
    <n v="11013"/>
    <x v="460"/>
    <x v="27"/>
    <x v="12"/>
    <s v="Tunnbröd"/>
    <x v="1"/>
    <n v="9"/>
    <n v="10"/>
    <n v="0"/>
    <n v="90"/>
    <s v="Andrew Fuller"/>
  </r>
  <r>
    <n v="11013"/>
    <x v="460"/>
    <x v="27"/>
    <x v="12"/>
    <s v="Røgede sild"/>
    <x v="3"/>
    <n v="9.5"/>
    <n v="20"/>
    <n v="0"/>
    <n v="190"/>
    <s v="Andrew Fuller"/>
  </r>
  <r>
    <n v="11013"/>
    <x v="460"/>
    <x v="27"/>
    <x v="12"/>
    <s v="Singaporean Hokkien Fried Mee"/>
    <x v="1"/>
    <n v="14"/>
    <n v="4"/>
    <n v="0"/>
    <n v="56"/>
    <s v="Andrew Fuller"/>
  </r>
  <r>
    <n v="11013"/>
    <x v="460"/>
    <x v="27"/>
    <x v="12"/>
    <s v="Scottish Longbreads"/>
    <x v="5"/>
    <n v="12.5"/>
    <n v="2"/>
    <n v="0"/>
    <n v="25"/>
    <s v="Andrew Fuller"/>
  </r>
  <r>
    <n v="11014"/>
    <x v="461"/>
    <x v="67"/>
    <x v="5"/>
    <s v="Jack's New England Clam Chowder"/>
    <x v="3"/>
    <n v="9.65"/>
    <n v="28"/>
    <n v="0.1"/>
    <n v="243.18"/>
    <s v="Andrew Fuller"/>
  </r>
  <r>
    <n v="11015"/>
    <x v="461"/>
    <x v="65"/>
    <x v="19"/>
    <s v="Original Frankfurter grüne Soße"/>
    <x v="4"/>
    <n v="13"/>
    <n v="18"/>
    <n v="0"/>
    <n v="234"/>
    <s v="Andrew Fuller"/>
  </r>
  <r>
    <n v="11015"/>
    <x v="461"/>
    <x v="65"/>
    <x v="19"/>
    <s v="Nord-Ost Matjeshering"/>
    <x v="3"/>
    <n v="25.89"/>
    <n v="15"/>
    <n v="0"/>
    <n v="388.35"/>
    <s v="Andrew Fuller"/>
  </r>
  <r>
    <n v="11016"/>
    <x v="461"/>
    <x v="55"/>
    <x v="13"/>
    <s v="Inlagd Sill"/>
    <x v="3"/>
    <n v="19"/>
    <n v="16"/>
    <n v="0"/>
    <n v="304"/>
    <s v="Anne Dodsworth"/>
  </r>
  <r>
    <n v="11016"/>
    <x v="461"/>
    <x v="55"/>
    <x v="13"/>
    <s v="Gorgonzola Telino"/>
    <x v="0"/>
    <n v="12.5"/>
    <n v="15"/>
    <n v="0"/>
    <n v="187.5"/>
    <s v="Anne Dodsworth"/>
  </r>
  <r>
    <n v="11017"/>
    <x v="462"/>
    <x v="9"/>
    <x v="6"/>
    <s v="Aniseed Syrup"/>
    <x v="4"/>
    <n v="10"/>
    <n v="25"/>
    <n v="0"/>
    <n v="250"/>
    <s v="Anne Dodsworth"/>
  </r>
  <r>
    <n v="11017"/>
    <x v="462"/>
    <x v="9"/>
    <x v="6"/>
    <s v="Raclette Courdavault"/>
    <x v="0"/>
    <n v="55"/>
    <n v="110"/>
    <n v="0"/>
    <n v="6050"/>
    <s v="Anne Dodsworth"/>
  </r>
  <r>
    <n v="11017"/>
    <x v="462"/>
    <x v="9"/>
    <x v="6"/>
    <s v="Outback Lager"/>
    <x v="6"/>
    <n v="15"/>
    <n v="30"/>
    <n v="0"/>
    <n v="450"/>
    <s v="Anne Dodsworth"/>
  </r>
  <r>
    <n v="11018"/>
    <x v="462"/>
    <x v="38"/>
    <x v="8"/>
    <s v="Gnocchi di nonna Alice"/>
    <x v="1"/>
    <n v="38"/>
    <n v="5"/>
    <n v="0"/>
    <n v="190"/>
    <s v="Margaret Peacock"/>
  </r>
  <r>
    <n v="11018"/>
    <x v="462"/>
    <x v="38"/>
    <x v="8"/>
    <s v="Queso Manchego La Pastora"/>
    <x v="0"/>
    <n v="38"/>
    <n v="20"/>
    <n v="0"/>
    <n v="760"/>
    <s v="Margaret Peacock"/>
  </r>
  <r>
    <n v="11018"/>
    <x v="462"/>
    <x v="38"/>
    <x v="8"/>
    <s v="Carnarvon Tigers"/>
    <x v="3"/>
    <n v="62.5"/>
    <n v="10"/>
    <n v="0"/>
    <n v="625"/>
    <s v="Margaret Peacock"/>
  </r>
  <r>
    <n v="11019"/>
    <x v="462"/>
    <x v="73"/>
    <x v="20"/>
    <s v="Spegesild"/>
    <x v="3"/>
    <n v="12"/>
    <n v="3"/>
    <n v="0"/>
    <n v="36"/>
    <s v="Michael Suyama"/>
  </r>
  <r>
    <n v="11019"/>
    <x v="462"/>
    <x v="73"/>
    <x v="20"/>
    <s v="Maxilaku"/>
    <x v="5"/>
    <n v="20"/>
    <n v="2"/>
    <n v="0"/>
    <n v="40"/>
    <s v="Michael Suyama"/>
  </r>
  <r>
    <n v="11020"/>
    <x v="463"/>
    <x v="11"/>
    <x v="1"/>
    <s v="Ikura"/>
    <x v="3"/>
    <n v="31"/>
    <n v="24"/>
    <n v="0.15"/>
    <n v="632.4"/>
    <s v="Andrew Fuller"/>
  </r>
  <r>
    <n v="11021"/>
    <x v="463"/>
    <x v="21"/>
    <x v="1"/>
    <s v="Manjimup Dried Apples"/>
    <x v="2"/>
    <n v="53"/>
    <n v="44"/>
    <n v="0.25"/>
    <n v="1749"/>
    <s v="Janet Leverling"/>
  </r>
  <r>
    <n v="11021"/>
    <x v="463"/>
    <x v="21"/>
    <x v="1"/>
    <s v="Chang"/>
    <x v="6"/>
    <n v="19"/>
    <n v="11"/>
    <n v="0.25"/>
    <n v="156.75"/>
    <s v="Janet Leverling"/>
  </r>
  <r>
    <n v="11021"/>
    <x v="463"/>
    <x v="21"/>
    <x v="1"/>
    <s v="Sir Rodney's Marmalade"/>
    <x v="5"/>
    <n v="81"/>
    <n v="15"/>
    <n v="0"/>
    <n v="1215"/>
    <s v="Janet Leverling"/>
  </r>
  <r>
    <n v="11021"/>
    <x v="463"/>
    <x v="21"/>
    <x v="1"/>
    <s v="Mozzarella di Giovanni"/>
    <x v="0"/>
    <n v="34.799999999999997"/>
    <n v="35"/>
    <n v="0"/>
    <n v="1218"/>
    <s v="Janet Leverling"/>
  </r>
  <r>
    <n v="11021"/>
    <x v="463"/>
    <x v="21"/>
    <x v="1"/>
    <s v="Gumbär Gummibärchen"/>
    <x v="5"/>
    <n v="31.23"/>
    <n v="63"/>
    <n v="0"/>
    <n v="1967.49"/>
    <s v="Janet Leverling"/>
  </r>
  <r>
    <n v="11022"/>
    <x v="463"/>
    <x v="2"/>
    <x v="2"/>
    <s v="Gudbrandsdalsost"/>
    <x v="0"/>
    <n v="36"/>
    <n v="30"/>
    <n v="0"/>
    <n v="1080"/>
    <s v="Anne Dodsworth"/>
  </r>
  <r>
    <n v="11022"/>
    <x v="463"/>
    <x v="2"/>
    <x v="2"/>
    <s v="Teatime Chocolate Biscuits"/>
    <x v="5"/>
    <n v="9.1999999999999993"/>
    <n v="35"/>
    <n v="0"/>
    <n v="322"/>
    <s v="Anne Dodsworth"/>
  </r>
  <r>
    <n v="11023"/>
    <x v="463"/>
    <x v="31"/>
    <x v="13"/>
    <s v="Uncle Bob's Organic Dried Pears"/>
    <x v="2"/>
    <n v="30"/>
    <n v="4"/>
    <n v="0"/>
    <n v="120"/>
    <s v="Nancy Davolio"/>
  </r>
  <r>
    <n v="11023"/>
    <x v="463"/>
    <x v="31"/>
    <x v="13"/>
    <s v="Ipoh Coffee"/>
    <x v="6"/>
    <n v="46"/>
    <n v="30"/>
    <n v="0"/>
    <n v="1380"/>
    <s v="Nancy Davolio"/>
  </r>
  <r>
    <n v="11024"/>
    <x v="464"/>
    <x v="58"/>
    <x v="13"/>
    <s v="Geitost"/>
    <x v="0"/>
    <n v="2.5"/>
    <n v="30"/>
    <n v="0"/>
    <n v="75"/>
    <s v="Margaret Peacock"/>
  </r>
  <r>
    <n v="11024"/>
    <x v="464"/>
    <x v="58"/>
    <x v="13"/>
    <s v="Louisiana Fiery Hot Pepper Sauce"/>
    <x v="4"/>
    <n v="21.05"/>
    <n v="21"/>
    <n v="0"/>
    <n v="442.05"/>
    <s v="Margaret Peacock"/>
  </r>
  <r>
    <n v="11024"/>
    <x v="464"/>
    <x v="58"/>
    <x v="13"/>
    <s v="Gumbär Gummibärchen"/>
    <x v="5"/>
    <n v="31.23"/>
    <n v="12"/>
    <n v="0"/>
    <n v="374.76"/>
    <s v="Margaret Peacock"/>
  </r>
  <r>
    <n v="11024"/>
    <x v="464"/>
    <x v="58"/>
    <x v="13"/>
    <s v="Fløtemysost"/>
    <x v="0"/>
    <n v="21.5"/>
    <n v="50"/>
    <n v="0"/>
    <n v="1075"/>
    <s v="Margaret Peacock"/>
  </r>
  <r>
    <n v="11025"/>
    <x v="464"/>
    <x v="16"/>
    <x v="10"/>
    <s v="Chai"/>
    <x v="6"/>
    <n v="18"/>
    <n v="10"/>
    <n v="0.1"/>
    <n v="162"/>
    <s v="Michael Suyama"/>
  </r>
  <r>
    <n v="11025"/>
    <x v="464"/>
    <x v="16"/>
    <x v="10"/>
    <s v="Konbu"/>
    <x v="3"/>
    <n v="6"/>
    <n v="20"/>
    <n v="0.1"/>
    <n v="108"/>
    <s v="Michael Suyama"/>
  </r>
  <r>
    <n v="11026"/>
    <x v="464"/>
    <x v="70"/>
    <x v="11"/>
    <s v="Carnarvon Tigers"/>
    <x v="3"/>
    <n v="62.5"/>
    <n v="8"/>
    <n v="0"/>
    <n v="500"/>
    <s v="Margaret Peacock"/>
  </r>
  <r>
    <n v="11026"/>
    <x v="464"/>
    <x v="70"/>
    <x v="11"/>
    <s v="Manjimup Dried Apples"/>
    <x v="2"/>
    <n v="53"/>
    <n v="10"/>
    <n v="0"/>
    <n v="530"/>
    <s v="Margaret Peacock"/>
  </r>
  <r>
    <n v="11027"/>
    <x v="465"/>
    <x v="66"/>
    <x v="16"/>
    <s v="Tarte au sucre"/>
    <x v="5"/>
    <n v="49.3"/>
    <n v="21"/>
    <n v="0.25"/>
    <n v="776.48"/>
    <s v="Nancy Davolio"/>
  </r>
  <r>
    <n v="11027"/>
    <x v="465"/>
    <x v="66"/>
    <x v="16"/>
    <s v="Guaraná Fantástica"/>
    <x v="6"/>
    <n v="4.5"/>
    <n v="30"/>
    <n v="0.25"/>
    <n v="101.25"/>
    <s v="Nancy Davolio"/>
  </r>
  <r>
    <n v="11028"/>
    <x v="465"/>
    <x v="44"/>
    <x v="1"/>
    <s v="Raclette Courdavault"/>
    <x v="0"/>
    <n v="55"/>
    <n v="24"/>
    <n v="0"/>
    <n v="1320"/>
    <s v="Andrew Fuller"/>
  </r>
  <r>
    <n v="11028"/>
    <x v="465"/>
    <x v="44"/>
    <x v="1"/>
    <s v="Pâté chinois"/>
    <x v="7"/>
    <n v="24"/>
    <n v="35"/>
    <n v="0"/>
    <n v="840"/>
    <s v="Andrew Fuller"/>
  </r>
  <r>
    <n v="11029"/>
    <x v="465"/>
    <x v="5"/>
    <x v="4"/>
    <s v="Gnocchi di nonna Alice"/>
    <x v="1"/>
    <n v="38"/>
    <n v="20"/>
    <n v="0"/>
    <n v="760"/>
    <s v="Margaret Peacock"/>
  </r>
  <r>
    <n v="11029"/>
    <x v="465"/>
    <x v="5"/>
    <x v="4"/>
    <s v="Vegie-spread"/>
    <x v="4"/>
    <n v="43.9"/>
    <n v="12"/>
    <n v="0"/>
    <n v="526.79999999999995"/>
    <s v="Margaret Peacock"/>
  </r>
  <r>
    <n v="11030"/>
    <x v="466"/>
    <x v="45"/>
    <x v="8"/>
    <s v="Raclette Courdavault"/>
    <x v="0"/>
    <n v="55"/>
    <n v="100"/>
    <n v="0.25"/>
    <n v="4125"/>
    <s v="Robert King"/>
  </r>
  <r>
    <n v="11030"/>
    <x v="466"/>
    <x v="45"/>
    <x v="8"/>
    <s v="Chef Anton's Gumbo Mix"/>
    <x v="4"/>
    <n v="21.35"/>
    <n v="70"/>
    <n v="0"/>
    <n v="1494.5"/>
    <s v="Robert King"/>
  </r>
  <r>
    <n v="11030"/>
    <x v="466"/>
    <x v="45"/>
    <x v="8"/>
    <s v="Thüringer Rostbratwurst"/>
    <x v="7"/>
    <n v="123.79"/>
    <n v="60"/>
    <n v="0.25"/>
    <n v="5570.55"/>
    <s v="Robert King"/>
  </r>
  <r>
    <n v="11030"/>
    <x v="466"/>
    <x v="45"/>
    <x v="8"/>
    <s v="Chang"/>
    <x v="6"/>
    <n v="19"/>
    <n v="100"/>
    <n v="0.25"/>
    <n v="1425"/>
    <s v="Robert King"/>
  </r>
  <r>
    <n v="11031"/>
    <x v="466"/>
    <x v="45"/>
    <x v="8"/>
    <s v="Wimmers gute Semmelknödel"/>
    <x v="1"/>
    <n v="33.25"/>
    <n v="20"/>
    <n v="0"/>
    <n v="665"/>
    <s v="Michael Suyama"/>
  </r>
  <r>
    <n v="11031"/>
    <x v="466"/>
    <x v="45"/>
    <x v="8"/>
    <s v="Chai"/>
    <x v="6"/>
    <n v="18"/>
    <n v="45"/>
    <n v="0"/>
    <n v="810"/>
    <s v="Michael Suyama"/>
  </r>
  <r>
    <n v="11031"/>
    <x v="466"/>
    <x v="45"/>
    <x v="8"/>
    <s v="Fløtemysost"/>
    <x v="0"/>
    <n v="21.5"/>
    <n v="16"/>
    <n v="0"/>
    <n v="344"/>
    <s v="Michael Suyama"/>
  </r>
  <r>
    <n v="11031"/>
    <x v="466"/>
    <x v="45"/>
    <x v="8"/>
    <s v="Konbu"/>
    <x v="3"/>
    <n v="6"/>
    <n v="80"/>
    <n v="0"/>
    <n v="480"/>
    <s v="Michael Suyama"/>
  </r>
  <r>
    <n v="11031"/>
    <x v="466"/>
    <x v="45"/>
    <x v="8"/>
    <s v="Guaraná Fantástica"/>
    <x v="6"/>
    <n v="4.5"/>
    <n v="21"/>
    <n v="0"/>
    <n v="94.5"/>
    <s v="Michael Suyama"/>
  </r>
  <r>
    <n v="11032"/>
    <x v="466"/>
    <x v="19"/>
    <x v="8"/>
    <s v="Côte de Blaye"/>
    <x v="6"/>
    <n v="263.5"/>
    <n v="25"/>
    <n v="0"/>
    <n v="6587.5"/>
    <s v="Andrew Fuller"/>
  </r>
  <r>
    <n v="11032"/>
    <x v="466"/>
    <x v="19"/>
    <x v="8"/>
    <s v="Inlagd Sill"/>
    <x v="3"/>
    <n v="19"/>
    <n v="35"/>
    <n v="0"/>
    <n v="665"/>
    <s v="Andrew Fuller"/>
  </r>
  <r>
    <n v="11032"/>
    <x v="466"/>
    <x v="19"/>
    <x v="8"/>
    <s v="Raclette Courdavault"/>
    <x v="0"/>
    <n v="55"/>
    <n v="30"/>
    <n v="0"/>
    <n v="1650"/>
    <s v="Andrew Fuller"/>
  </r>
  <r>
    <n v="11033"/>
    <x v="466"/>
    <x v="6"/>
    <x v="4"/>
    <s v="Gudbrandsdalsost"/>
    <x v="0"/>
    <n v="36"/>
    <n v="36"/>
    <n v="0.1"/>
    <n v="1166.4000000000001"/>
    <s v="Robert King"/>
  </r>
  <r>
    <n v="11033"/>
    <x v="466"/>
    <x v="6"/>
    <x v="4"/>
    <s v="Perth Pasties"/>
    <x v="7"/>
    <n v="32.799999999999997"/>
    <n v="70"/>
    <n v="0.1"/>
    <n v="2066.4"/>
    <s v="Robert King"/>
  </r>
  <r>
    <n v="11034"/>
    <x v="467"/>
    <x v="37"/>
    <x v="8"/>
    <s v="Gula Malacca"/>
    <x v="4"/>
    <n v="19.45"/>
    <n v="12"/>
    <n v="0"/>
    <n v="233.4"/>
    <s v="Laura Callahan"/>
  </r>
  <r>
    <n v="11034"/>
    <x v="467"/>
    <x v="37"/>
    <x v="8"/>
    <s v="Sir Rodney's Scones"/>
    <x v="5"/>
    <n v="10"/>
    <n v="15"/>
    <n v="0.1"/>
    <n v="135"/>
    <s v="Laura Callahan"/>
  </r>
  <r>
    <n v="11034"/>
    <x v="467"/>
    <x v="37"/>
    <x v="8"/>
    <s v="Sirop d'érable"/>
    <x v="4"/>
    <n v="28.5"/>
    <n v="6"/>
    <n v="0"/>
    <n v="171"/>
    <s v="Laura Callahan"/>
  </r>
  <r>
    <n v="11035"/>
    <x v="467"/>
    <x v="4"/>
    <x v="3"/>
    <s v="Singaporean Hokkien Fried Mee"/>
    <x v="1"/>
    <n v="14"/>
    <n v="30"/>
    <n v="0"/>
    <n v="420"/>
    <s v="Andrew Fuller"/>
  </r>
  <r>
    <n v="11035"/>
    <x v="467"/>
    <x v="4"/>
    <x v="3"/>
    <s v="Chai"/>
    <x v="6"/>
    <n v="18"/>
    <n v="10"/>
    <n v="0"/>
    <n v="180"/>
    <s v="Andrew Fuller"/>
  </r>
  <r>
    <n v="11035"/>
    <x v="467"/>
    <x v="4"/>
    <x v="3"/>
    <s v="Tourtière"/>
    <x v="7"/>
    <n v="7.45"/>
    <n v="10"/>
    <n v="0"/>
    <n v="74.5"/>
    <s v="Andrew Fuller"/>
  </r>
  <r>
    <n v="11035"/>
    <x v="467"/>
    <x v="4"/>
    <x v="3"/>
    <s v="Steeleye Stout"/>
    <x v="6"/>
    <n v="18"/>
    <n v="60"/>
    <n v="0"/>
    <n v="1080"/>
    <s v="Andrew Fuller"/>
  </r>
  <r>
    <n v="11036"/>
    <x v="467"/>
    <x v="57"/>
    <x v="1"/>
    <s v="Konbu"/>
    <x v="3"/>
    <n v="6"/>
    <n v="7"/>
    <n v="0"/>
    <n v="42"/>
    <s v="Laura Callahan"/>
  </r>
  <r>
    <n v="11036"/>
    <x v="467"/>
    <x v="57"/>
    <x v="1"/>
    <s v="Raclette Courdavault"/>
    <x v="0"/>
    <n v="55"/>
    <n v="30"/>
    <n v="0"/>
    <n v="1650"/>
    <s v="Laura Callahan"/>
  </r>
  <r>
    <n v="11037"/>
    <x v="468"/>
    <x v="36"/>
    <x v="12"/>
    <s v="Outback Lager"/>
    <x v="6"/>
    <n v="15"/>
    <n v="4"/>
    <n v="0"/>
    <n v="60"/>
    <s v="Robert King"/>
  </r>
  <r>
    <n v="11038"/>
    <x v="468"/>
    <x v="4"/>
    <x v="3"/>
    <s v="Filo Mix"/>
    <x v="1"/>
    <n v="7"/>
    <n v="2"/>
    <n v="0"/>
    <n v="14"/>
    <s v="Nancy Davolio"/>
  </r>
  <r>
    <n v="11038"/>
    <x v="468"/>
    <x v="4"/>
    <x v="3"/>
    <s v="Boston Crab Meat"/>
    <x v="3"/>
    <n v="18.399999999999999"/>
    <n v="5"/>
    <n v="0.2"/>
    <n v="73.599999999999994"/>
    <s v="Nancy Davolio"/>
  </r>
  <r>
    <n v="11038"/>
    <x v="468"/>
    <x v="4"/>
    <x v="3"/>
    <s v="Fløtemysost"/>
    <x v="0"/>
    <n v="21.5"/>
    <n v="30"/>
    <n v="0"/>
    <n v="645"/>
    <s v="Nancy Davolio"/>
  </r>
  <r>
    <n v="11039"/>
    <x v="468"/>
    <x v="67"/>
    <x v="5"/>
    <s v="Steeleye Stout"/>
    <x v="6"/>
    <n v="18"/>
    <n v="24"/>
    <n v="0"/>
    <n v="432"/>
    <s v="Nancy Davolio"/>
  </r>
  <r>
    <n v="11039"/>
    <x v="468"/>
    <x v="67"/>
    <x v="5"/>
    <s v="Rössle Sauerkraut"/>
    <x v="2"/>
    <n v="45.6"/>
    <n v="20"/>
    <n v="0"/>
    <n v="912"/>
    <s v="Nancy Davolio"/>
  </r>
  <r>
    <n v="11039"/>
    <x v="468"/>
    <x v="67"/>
    <x v="5"/>
    <s v="Maxilaku"/>
    <x v="5"/>
    <n v="20"/>
    <n v="60"/>
    <n v="0"/>
    <n v="1200"/>
    <s v="Nancy Davolio"/>
  </r>
  <r>
    <n v="11039"/>
    <x v="468"/>
    <x v="67"/>
    <x v="5"/>
    <s v="Ravioli Angelo"/>
    <x v="1"/>
    <n v="19.5"/>
    <n v="28"/>
    <n v="0"/>
    <n v="546"/>
    <s v="Nancy Davolio"/>
  </r>
  <r>
    <n v="11040"/>
    <x v="469"/>
    <x v="79"/>
    <x v="8"/>
    <s v="Sir Rodney's Scones"/>
    <x v="5"/>
    <n v="10"/>
    <n v="20"/>
    <n v="0"/>
    <n v="200"/>
    <s v="Margaret Peacock"/>
  </r>
  <r>
    <n v="11041"/>
    <x v="469"/>
    <x v="5"/>
    <x v="4"/>
    <s v="Chang"/>
    <x v="6"/>
    <n v="19"/>
    <n v="30"/>
    <n v="0.2"/>
    <n v="456"/>
    <s v="Janet Leverling"/>
  </r>
  <r>
    <n v="11041"/>
    <x v="469"/>
    <x v="5"/>
    <x v="4"/>
    <s v="Vegie-spread"/>
    <x v="4"/>
    <n v="43.9"/>
    <n v="30"/>
    <n v="0"/>
    <n v="1317"/>
    <s v="Janet Leverling"/>
  </r>
  <r>
    <n v="11042"/>
    <x v="469"/>
    <x v="32"/>
    <x v="2"/>
    <s v="Gula Malacca"/>
    <x v="4"/>
    <n v="19.45"/>
    <n v="15"/>
    <n v="0"/>
    <n v="291.75"/>
    <s v="Andrew Fuller"/>
  </r>
  <r>
    <n v="11042"/>
    <x v="469"/>
    <x v="32"/>
    <x v="2"/>
    <s v="Sirop d'érable"/>
    <x v="4"/>
    <n v="28.5"/>
    <n v="4"/>
    <n v="0"/>
    <n v="114"/>
    <s v="Andrew Fuller"/>
  </r>
  <r>
    <n v="11043"/>
    <x v="469"/>
    <x v="87"/>
    <x v="0"/>
    <s v="Queso Cabrales"/>
    <x v="0"/>
    <n v="21"/>
    <n v="10"/>
    <n v="0"/>
    <n v="210"/>
    <s v="Steven Buchanan"/>
  </r>
  <r>
    <n v="11044"/>
    <x v="470"/>
    <x v="63"/>
    <x v="18"/>
    <s v="Tarte au sucre"/>
    <x v="5"/>
    <n v="49.3"/>
    <n v="12"/>
    <n v="0"/>
    <n v="591.6"/>
    <s v="Margaret Peacock"/>
  </r>
  <r>
    <n v="11045"/>
    <x v="470"/>
    <x v="66"/>
    <x v="16"/>
    <s v="Geitost"/>
    <x v="0"/>
    <n v="2.5"/>
    <n v="15"/>
    <n v="0"/>
    <n v="37.5"/>
    <s v="Michael Suyama"/>
  </r>
  <r>
    <n v="11045"/>
    <x v="470"/>
    <x v="66"/>
    <x v="16"/>
    <s v="Manjimup Dried Apples"/>
    <x v="2"/>
    <n v="53"/>
    <n v="24"/>
    <n v="0"/>
    <n v="1272"/>
    <s v="Michael Suyama"/>
  </r>
  <r>
    <n v="11046"/>
    <x v="470"/>
    <x v="35"/>
    <x v="1"/>
    <s v="Mascarpone Fabioli"/>
    <x v="0"/>
    <n v="32"/>
    <n v="15"/>
    <n v="0.05"/>
    <n v="456"/>
    <s v="Laura Callahan"/>
  </r>
  <r>
    <n v="11046"/>
    <x v="470"/>
    <x v="35"/>
    <x v="1"/>
    <s v="Steeleye Stout"/>
    <x v="6"/>
    <n v="18"/>
    <n v="18"/>
    <n v="0.05"/>
    <n v="307.8"/>
    <s v="Laura Callahan"/>
  </r>
  <r>
    <n v="11046"/>
    <x v="470"/>
    <x v="35"/>
    <x v="1"/>
    <s v="Queso Manchego La Pastora"/>
    <x v="0"/>
    <n v="38"/>
    <n v="20"/>
    <n v="0.05"/>
    <n v="722"/>
    <s v="Laura Callahan"/>
  </r>
  <r>
    <n v="11047"/>
    <x v="471"/>
    <x v="58"/>
    <x v="13"/>
    <s v="Chai"/>
    <x v="6"/>
    <n v="18"/>
    <n v="25"/>
    <n v="0.25"/>
    <n v="337.5"/>
    <s v="Robert King"/>
  </r>
  <r>
    <n v="11047"/>
    <x v="471"/>
    <x v="58"/>
    <x v="13"/>
    <s v="Chef Anton's Gumbo Mix"/>
    <x v="4"/>
    <n v="21.35"/>
    <n v="30"/>
    <n v="0.25"/>
    <n v="480.38"/>
    <s v="Robert King"/>
  </r>
  <r>
    <n v="11048"/>
    <x v="471"/>
    <x v="66"/>
    <x v="16"/>
    <s v="Scottish Longbreads"/>
    <x v="5"/>
    <n v="12.5"/>
    <n v="42"/>
    <n v="0"/>
    <n v="525"/>
    <s v="Robert King"/>
  </r>
  <r>
    <n v="11049"/>
    <x v="471"/>
    <x v="71"/>
    <x v="2"/>
    <s v="Chang"/>
    <x v="6"/>
    <n v="19"/>
    <n v="10"/>
    <n v="0.2"/>
    <n v="152"/>
    <s v="Janet Leverling"/>
  </r>
  <r>
    <n v="11049"/>
    <x v="471"/>
    <x v="71"/>
    <x v="2"/>
    <s v="Queso Manchego La Pastora"/>
    <x v="0"/>
    <n v="38"/>
    <n v="4"/>
    <n v="0.2"/>
    <n v="121.6"/>
    <s v="Janet Leverling"/>
  </r>
  <r>
    <n v="11050"/>
    <x v="472"/>
    <x v="14"/>
    <x v="9"/>
    <s v="Lakkalikööri"/>
    <x v="6"/>
    <n v="18"/>
    <n v="50"/>
    <n v="0.1"/>
    <n v="810"/>
    <s v="Laura Callahan"/>
  </r>
  <r>
    <n v="11051"/>
    <x v="472"/>
    <x v="53"/>
    <x v="0"/>
    <s v="Guaraná Fantástica"/>
    <x v="6"/>
    <n v="4.5"/>
    <n v="10"/>
    <n v="0.2"/>
    <n v="36"/>
    <s v="Robert King"/>
  </r>
  <r>
    <n v="11052"/>
    <x v="472"/>
    <x v="2"/>
    <x v="2"/>
    <s v="Ipoh Coffee"/>
    <x v="6"/>
    <n v="46"/>
    <n v="30"/>
    <n v="0.2"/>
    <n v="1104"/>
    <s v="Janet Leverling"/>
  </r>
  <r>
    <n v="11052"/>
    <x v="472"/>
    <x v="2"/>
    <x v="2"/>
    <s v="Sirop d'érable"/>
    <x v="4"/>
    <n v="28.5"/>
    <n v="10"/>
    <n v="0.2"/>
    <n v="228"/>
    <s v="Janet Leverling"/>
  </r>
  <r>
    <n v="11053"/>
    <x v="472"/>
    <x v="54"/>
    <x v="6"/>
    <s v="Carnarvon Tigers"/>
    <x v="3"/>
    <n v="62.5"/>
    <n v="35"/>
    <n v="0.2"/>
    <n v="1750"/>
    <s v="Andrew Fuller"/>
  </r>
  <r>
    <n v="11053"/>
    <x v="472"/>
    <x v="54"/>
    <x v="6"/>
    <s v="Mascarpone Fabioli"/>
    <x v="0"/>
    <n v="32"/>
    <n v="20"/>
    <n v="0"/>
    <n v="640"/>
    <s v="Andrew Fuller"/>
  </r>
  <r>
    <n v="11053"/>
    <x v="472"/>
    <x v="54"/>
    <x v="6"/>
    <s v="Wimmers gute Semmelknödel"/>
    <x v="1"/>
    <n v="33.25"/>
    <n v="25"/>
    <n v="0.2"/>
    <n v="665"/>
    <s v="Andrew Fuller"/>
  </r>
  <r>
    <n v="11054"/>
    <x v="473"/>
    <x v="78"/>
    <x v="20"/>
    <s v="Geitost"/>
    <x v="0"/>
    <n v="2.5"/>
    <n v="10"/>
    <n v="0"/>
    <n v="25"/>
    <s v="Laura Callahan"/>
  </r>
  <r>
    <n v="11054"/>
    <x v="473"/>
    <x v="78"/>
    <x v="20"/>
    <s v="Laughing Lumberjack Lager"/>
    <x v="6"/>
    <n v="14"/>
    <n v="20"/>
    <n v="0"/>
    <n v="280"/>
    <s v="Laura Callahan"/>
  </r>
  <r>
    <n v="11055"/>
    <x v="473"/>
    <x v="8"/>
    <x v="5"/>
    <s v="Ravioli Angelo"/>
    <x v="1"/>
    <n v="19.5"/>
    <n v="20"/>
    <n v="0"/>
    <n v="390"/>
    <s v="Robert King"/>
  </r>
  <r>
    <n v="11055"/>
    <x v="473"/>
    <x v="8"/>
    <x v="5"/>
    <s v="NuNuCa Nuß-Nougat-Creme"/>
    <x v="5"/>
    <n v="14"/>
    <n v="15"/>
    <n v="0"/>
    <n v="210"/>
    <s v="Robert King"/>
  </r>
  <r>
    <n v="11055"/>
    <x v="473"/>
    <x v="8"/>
    <x v="5"/>
    <s v="Guaraná Fantástica"/>
    <x v="6"/>
    <n v="4.5"/>
    <n v="15"/>
    <n v="0"/>
    <n v="67.5"/>
    <s v="Robert King"/>
  </r>
  <r>
    <n v="11055"/>
    <x v="473"/>
    <x v="8"/>
    <x v="5"/>
    <s v="Manjimup Dried Apples"/>
    <x v="2"/>
    <n v="53"/>
    <n v="20"/>
    <n v="0"/>
    <n v="1060"/>
    <s v="Robert King"/>
  </r>
  <r>
    <n v="11056"/>
    <x v="473"/>
    <x v="58"/>
    <x v="13"/>
    <s v="Camembert Pierrot"/>
    <x v="0"/>
    <n v="34"/>
    <n v="50"/>
    <n v="0"/>
    <n v="1700"/>
    <s v="Laura Callahan"/>
  </r>
  <r>
    <n v="11056"/>
    <x v="473"/>
    <x v="58"/>
    <x v="13"/>
    <s v="Uncle Bob's Organic Dried Pears"/>
    <x v="2"/>
    <n v="30"/>
    <n v="40"/>
    <n v="0"/>
    <n v="1200"/>
    <s v="Laura Callahan"/>
  </r>
  <r>
    <n v="11056"/>
    <x v="473"/>
    <x v="58"/>
    <x v="13"/>
    <s v="Pâté chinois"/>
    <x v="7"/>
    <n v="24"/>
    <n v="35"/>
    <n v="0"/>
    <n v="840"/>
    <s v="Laura Callahan"/>
  </r>
  <r>
    <n v="11057"/>
    <x v="474"/>
    <x v="77"/>
    <x v="13"/>
    <s v="Outback Lager"/>
    <x v="6"/>
    <n v="15"/>
    <n v="3"/>
    <n v="0"/>
    <n v="45"/>
    <s v="Janet Leverling"/>
  </r>
  <r>
    <n v="11058"/>
    <x v="474"/>
    <x v="76"/>
    <x v="1"/>
    <s v="Sirop d'érable"/>
    <x v="4"/>
    <n v="28.5"/>
    <n v="4"/>
    <n v="0"/>
    <n v="114"/>
    <s v="Anne Dodsworth"/>
  </r>
  <r>
    <n v="11058"/>
    <x v="474"/>
    <x v="76"/>
    <x v="1"/>
    <s v="Camembert Pierrot"/>
    <x v="0"/>
    <n v="34"/>
    <n v="21"/>
    <n v="0"/>
    <n v="714"/>
    <s v="Anne Dodsworth"/>
  </r>
  <r>
    <n v="11058"/>
    <x v="474"/>
    <x v="76"/>
    <x v="1"/>
    <s v="Sir Rodney's Scones"/>
    <x v="5"/>
    <n v="10"/>
    <n v="3"/>
    <n v="0"/>
    <n v="30"/>
    <s v="Anne Dodsworth"/>
  </r>
  <r>
    <n v="11059"/>
    <x v="474"/>
    <x v="29"/>
    <x v="2"/>
    <s v="Alice Mutton"/>
    <x v="7"/>
    <n v="39"/>
    <n v="12"/>
    <n v="0"/>
    <n v="468"/>
    <s v="Andrew Fuller"/>
  </r>
  <r>
    <n v="11059"/>
    <x v="474"/>
    <x v="29"/>
    <x v="2"/>
    <s v="Camembert Pierrot"/>
    <x v="0"/>
    <n v="34"/>
    <n v="35"/>
    <n v="0"/>
    <n v="1190"/>
    <s v="Andrew Fuller"/>
  </r>
  <r>
    <n v="11059"/>
    <x v="474"/>
    <x v="29"/>
    <x v="2"/>
    <s v="Konbu"/>
    <x v="3"/>
    <n v="6"/>
    <n v="30"/>
    <n v="0"/>
    <n v="180"/>
    <s v="Andrew Fuller"/>
  </r>
  <r>
    <n v="11060"/>
    <x v="475"/>
    <x v="70"/>
    <x v="11"/>
    <s v="Camembert Pierrot"/>
    <x v="0"/>
    <n v="34"/>
    <n v="4"/>
    <n v="0"/>
    <n v="136"/>
    <s v="Andrew Fuller"/>
  </r>
  <r>
    <n v="11060"/>
    <x v="475"/>
    <x v="70"/>
    <x v="11"/>
    <s v="Original Frankfurter grüne Soße"/>
    <x v="4"/>
    <n v="13"/>
    <n v="10"/>
    <n v="0"/>
    <n v="130"/>
    <s v="Andrew Fuller"/>
  </r>
  <r>
    <n v="11061"/>
    <x v="475"/>
    <x v="79"/>
    <x v="8"/>
    <s v="Camembert Pierrot"/>
    <x v="0"/>
    <n v="34"/>
    <n v="15"/>
    <n v="0"/>
    <n v="510"/>
    <s v="Margaret Peacock"/>
  </r>
  <r>
    <n v="11062"/>
    <x v="475"/>
    <x v="30"/>
    <x v="11"/>
    <s v="Outback Lager"/>
    <x v="6"/>
    <n v="15"/>
    <n v="12"/>
    <n v="0.2"/>
    <n v="144"/>
    <s v="Margaret Peacock"/>
  </r>
  <r>
    <n v="11062"/>
    <x v="475"/>
    <x v="30"/>
    <x v="11"/>
    <s v="Perth Pasties"/>
    <x v="7"/>
    <n v="32.799999999999997"/>
    <n v="10"/>
    <n v="0.2"/>
    <n v="262.39999999999998"/>
    <s v="Margaret Peacock"/>
  </r>
  <r>
    <n v="11063"/>
    <x v="475"/>
    <x v="34"/>
    <x v="14"/>
    <s v="Jack's New England Clam Chowder"/>
    <x v="3"/>
    <n v="9.65"/>
    <n v="30"/>
    <n v="0.1"/>
    <n v="260.55"/>
    <s v="Janet Leverling"/>
  </r>
  <r>
    <n v="11063"/>
    <x v="475"/>
    <x v="34"/>
    <x v="14"/>
    <s v="Sasquatch Ale"/>
    <x v="6"/>
    <n v="14"/>
    <n v="30"/>
    <n v="0"/>
    <n v="420"/>
    <s v="Janet Leverling"/>
  </r>
  <r>
    <n v="11063"/>
    <x v="475"/>
    <x v="34"/>
    <x v="14"/>
    <s v="Boston Crab Meat"/>
    <x v="3"/>
    <n v="18.399999999999999"/>
    <n v="40"/>
    <n v="0.1"/>
    <n v="662.4"/>
    <s v="Janet Leverling"/>
  </r>
  <r>
    <n v="11064"/>
    <x v="476"/>
    <x v="45"/>
    <x v="8"/>
    <s v="Alice Mutton"/>
    <x v="7"/>
    <n v="39"/>
    <n v="77"/>
    <n v="0.1"/>
    <n v="2702.7"/>
    <s v="Nancy Davolio"/>
  </r>
  <r>
    <n v="11064"/>
    <x v="476"/>
    <x v="45"/>
    <x v="8"/>
    <s v="Perth Pasties"/>
    <x v="7"/>
    <n v="32.799999999999997"/>
    <n v="25"/>
    <n v="0.1"/>
    <n v="738"/>
    <s v="Nancy Davolio"/>
  </r>
  <r>
    <n v="11064"/>
    <x v="476"/>
    <x v="45"/>
    <x v="8"/>
    <s v="Jack's New England Clam Chowder"/>
    <x v="3"/>
    <n v="9.65"/>
    <n v="12"/>
    <n v="0"/>
    <n v="115.8"/>
    <s v="Nancy Davolio"/>
  </r>
  <r>
    <n v="11064"/>
    <x v="476"/>
    <x v="45"/>
    <x v="8"/>
    <s v="Scottish Longbreads"/>
    <x v="5"/>
    <n v="12.5"/>
    <n v="55"/>
    <n v="0"/>
    <n v="687.5"/>
    <s v="Nancy Davolio"/>
  </r>
  <r>
    <n v="11064"/>
    <x v="476"/>
    <x v="45"/>
    <x v="8"/>
    <s v="Pâté chinois"/>
    <x v="7"/>
    <n v="24"/>
    <n v="4"/>
    <n v="0.1"/>
    <n v="86.4"/>
    <s v="Nancy Davolio"/>
  </r>
  <r>
    <n v="11065"/>
    <x v="476"/>
    <x v="28"/>
    <x v="5"/>
    <s v="Tourtière"/>
    <x v="7"/>
    <n v="7.45"/>
    <n v="20"/>
    <n v="0.25"/>
    <n v="111.75"/>
    <s v="Laura Callahan"/>
  </r>
  <r>
    <n v="11065"/>
    <x v="476"/>
    <x v="28"/>
    <x v="5"/>
    <s v="Nord-Ost Matjeshering"/>
    <x v="3"/>
    <n v="25.89"/>
    <n v="4"/>
    <n v="0.25"/>
    <n v="77.67"/>
    <s v="Laura Callahan"/>
  </r>
  <r>
    <n v="11066"/>
    <x v="476"/>
    <x v="19"/>
    <x v="8"/>
    <s v="Pavlova"/>
    <x v="5"/>
    <n v="17.45"/>
    <n v="3"/>
    <n v="0"/>
    <n v="52.35"/>
    <s v="Robert King"/>
  </r>
  <r>
    <n v="11066"/>
    <x v="476"/>
    <x v="19"/>
    <x v="8"/>
    <s v="Sasquatch Ale"/>
    <x v="6"/>
    <n v="14"/>
    <n v="35"/>
    <n v="0"/>
    <n v="490"/>
    <s v="Robert King"/>
  </r>
  <r>
    <n v="11066"/>
    <x v="476"/>
    <x v="19"/>
    <x v="8"/>
    <s v="Teatime Chocolate Biscuits"/>
    <x v="5"/>
    <n v="9.1999999999999993"/>
    <n v="42"/>
    <n v="0"/>
    <n v="386.4"/>
    <s v="Robert King"/>
  </r>
  <r>
    <n v="11067"/>
    <x v="477"/>
    <x v="57"/>
    <x v="1"/>
    <s v="Jack's New England Clam Chowder"/>
    <x v="3"/>
    <n v="9.65"/>
    <n v="9"/>
    <n v="0"/>
    <n v="86.85"/>
    <s v="Nancy Davolio"/>
  </r>
  <r>
    <n v="11068"/>
    <x v="477"/>
    <x v="62"/>
    <x v="2"/>
    <s v="Ipoh Coffee"/>
    <x v="6"/>
    <n v="46"/>
    <n v="36"/>
    <n v="0.15"/>
    <n v="1407.6"/>
    <s v="Laura Callahan"/>
  </r>
  <r>
    <n v="11068"/>
    <x v="477"/>
    <x v="62"/>
    <x v="2"/>
    <s v="Rössle Sauerkraut"/>
    <x v="2"/>
    <n v="45.6"/>
    <n v="8"/>
    <n v="0.15"/>
    <n v="310.08"/>
    <s v="Laura Callahan"/>
  </r>
  <r>
    <n v="11068"/>
    <x v="477"/>
    <x v="62"/>
    <x v="2"/>
    <s v="Original Frankfurter grüne Soße"/>
    <x v="4"/>
    <n v="13"/>
    <n v="28"/>
    <n v="0.15"/>
    <n v="309.39999999999998"/>
    <s v="Laura Callahan"/>
  </r>
  <r>
    <n v="11069"/>
    <x v="477"/>
    <x v="23"/>
    <x v="7"/>
    <s v="Chartreuse verte"/>
    <x v="6"/>
    <n v="18"/>
    <n v="20"/>
    <n v="0"/>
    <n v="360"/>
    <s v="Nancy Davolio"/>
  </r>
  <r>
    <n v="11070"/>
    <x v="478"/>
    <x v="26"/>
    <x v="1"/>
    <s v="Chang"/>
    <x v="6"/>
    <n v="19"/>
    <n v="20"/>
    <n v="0.15"/>
    <n v="323"/>
    <s v="Andrew Fuller"/>
  </r>
  <r>
    <n v="11070"/>
    <x v="478"/>
    <x v="26"/>
    <x v="1"/>
    <s v="Pavlova"/>
    <x v="5"/>
    <n v="17.45"/>
    <n v="30"/>
    <n v="0.15"/>
    <n v="444.98"/>
    <s v="Andrew Fuller"/>
  </r>
  <r>
    <n v="11070"/>
    <x v="478"/>
    <x v="26"/>
    <x v="1"/>
    <s v="Chai"/>
    <x v="6"/>
    <n v="18"/>
    <n v="40"/>
    <n v="0.15"/>
    <n v="612"/>
    <s v="Andrew Fuller"/>
  </r>
  <r>
    <n v="11070"/>
    <x v="478"/>
    <x v="26"/>
    <x v="1"/>
    <s v="Gorgonzola Telino"/>
    <x v="0"/>
    <n v="12.5"/>
    <n v="20"/>
    <n v="0"/>
    <n v="250"/>
    <s v="Andrew Fuller"/>
  </r>
  <r>
    <n v="11071"/>
    <x v="478"/>
    <x v="28"/>
    <x v="5"/>
    <s v="Konbu"/>
    <x v="3"/>
    <n v="6"/>
    <n v="10"/>
    <n v="0.05"/>
    <n v="57"/>
    <s v="Nancy Davolio"/>
  </r>
  <r>
    <n v="11071"/>
    <x v="478"/>
    <x v="28"/>
    <x v="5"/>
    <s v="Uncle Bob's Organic Dried Pears"/>
    <x v="2"/>
    <n v="30"/>
    <n v="15"/>
    <n v="0.05"/>
    <n v="427.5"/>
    <s v="Nancy Davolio"/>
  </r>
  <r>
    <n v="11072"/>
    <x v="478"/>
    <x v="9"/>
    <x v="6"/>
    <s v="Wimmers gute Semmelknödel"/>
    <x v="1"/>
    <n v="33.25"/>
    <n v="130"/>
    <n v="0"/>
    <n v="4322.5"/>
    <s v="Margaret Peacock"/>
  </r>
  <r>
    <n v="11072"/>
    <x v="478"/>
    <x v="9"/>
    <x v="6"/>
    <s v="Jack's New England Clam Chowder"/>
    <x v="3"/>
    <n v="9.65"/>
    <n v="40"/>
    <n v="0"/>
    <n v="386"/>
    <s v="Margaret Peacock"/>
  </r>
  <r>
    <n v="11072"/>
    <x v="478"/>
    <x v="9"/>
    <x v="6"/>
    <s v="Chang"/>
    <x v="6"/>
    <n v="19"/>
    <n v="8"/>
    <n v="0"/>
    <n v="152"/>
    <s v="Margaret Peacock"/>
  </r>
  <r>
    <n v="11072"/>
    <x v="478"/>
    <x v="9"/>
    <x v="6"/>
    <s v="Valkoinen suklaa"/>
    <x v="5"/>
    <n v="16.25"/>
    <n v="22"/>
    <n v="0"/>
    <n v="357.5"/>
    <s v="Margaret Peacock"/>
  </r>
  <r>
    <n v="11073"/>
    <x v="478"/>
    <x v="43"/>
    <x v="7"/>
    <s v="Guaraná Fantástica"/>
    <x v="6"/>
    <n v="4.5"/>
    <n v="20"/>
    <n v="0"/>
    <n v="90"/>
    <s v="Andrew Fuller"/>
  </r>
  <r>
    <n v="11073"/>
    <x v="478"/>
    <x v="43"/>
    <x v="7"/>
    <s v="Queso Cabrales"/>
    <x v="0"/>
    <n v="21"/>
    <n v="10"/>
    <n v="0"/>
    <n v="210"/>
    <s v="Andrew Fuller"/>
  </r>
  <r>
    <n v="11074"/>
    <x v="479"/>
    <x v="51"/>
    <x v="17"/>
    <s v="Pavlova"/>
    <x v="5"/>
    <n v="17.45"/>
    <n v="14"/>
    <n v="0.05"/>
    <n v="232.09"/>
    <s v="Robert King"/>
  </r>
  <r>
    <n v="11075"/>
    <x v="479"/>
    <x v="6"/>
    <x v="4"/>
    <s v="Lakkalikööri"/>
    <x v="6"/>
    <n v="18"/>
    <n v="2"/>
    <n v="0.15"/>
    <n v="30.6"/>
    <s v="Laura Callahan"/>
  </r>
  <r>
    <n v="11075"/>
    <x v="479"/>
    <x v="6"/>
    <x v="4"/>
    <s v="Spegesild"/>
    <x v="3"/>
    <n v="12"/>
    <n v="30"/>
    <n v="0.15"/>
    <n v="306"/>
    <s v="Laura Callahan"/>
  </r>
  <r>
    <n v="11075"/>
    <x v="479"/>
    <x v="6"/>
    <x v="4"/>
    <s v="Chang"/>
    <x v="6"/>
    <n v="19"/>
    <n v="10"/>
    <n v="0.15"/>
    <n v="161.5"/>
    <s v="Laura Callahan"/>
  </r>
  <r>
    <n v="11076"/>
    <x v="479"/>
    <x v="48"/>
    <x v="0"/>
    <s v="Grandma's Boysenberry Spread"/>
    <x v="4"/>
    <n v="25"/>
    <n v="20"/>
    <n v="0.25"/>
    <n v="375"/>
    <s v="Margaret Peacock"/>
  </r>
  <r>
    <n v="11076"/>
    <x v="479"/>
    <x v="48"/>
    <x v="0"/>
    <s v="Teatime Chocolate Biscuits"/>
    <x v="5"/>
    <n v="9.1999999999999993"/>
    <n v="10"/>
    <n v="0.25"/>
    <n v="69"/>
    <s v="Margaret Peacock"/>
  </r>
  <r>
    <n v="11076"/>
    <x v="479"/>
    <x v="48"/>
    <x v="0"/>
    <s v="Tofu"/>
    <x v="2"/>
    <n v="23.25"/>
    <n v="20"/>
    <n v="0.25"/>
    <n v="348.75"/>
    <s v="Margaret Peacock"/>
  </r>
  <r>
    <n v="11077"/>
    <x v="479"/>
    <x v="13"/>
    <x v="8"/>
    <s v="Sir Rodney's Marmalade"/>
    <x v="5"/>
    <n v="81"/>
    <n v="1"/>
    <n v="0.04"/>
    <n v="77.760000000000005"/>
    <s v="Nancy Davolio"/>
  </r>
  <r>
    <n v="11077"/>
    <x v="479"/>
    <x v="13"/>
    <x v="8"/>
    <s v="Tunnbröd"/>
    <x v="1"/>
    <n v="9"/>
    <n v="2"/>
    <n v="0"/>
    <n v="18"/>
    <s v="Nancy Davolio"/>
  </r>
  <r>
    <n v="11077"/>
    <x v="479"/>
    <x v="13"/>
    <x v="8"/>
    <s v="Queso Manchego La Pastora"/>
    <x v="0"/>
    <n v="38"/>
    <n v="2"/>
    <n v="0.05"/>
    <n v="72.2"/>
    <s v="Nancy Davolio"/>
  </r>
  <r>
    <n v="11077"/>
    <x v="479"/>
    <x v="13"/>
    <x v="8"/>
    <s v="Original Frankfurter grüne Soße"/>
    <x v="4"/>
    <n v="13"/>
    <n v="2"/>
    <n v="0"/>
    <n v="26"/>
    <s v="Nancy Davolio"/>
  </r>
  <r>
    <n v="11077"/>
    <x v="479"/>
    <x v="13"/>
    <x v="8"/>
    <s v="Ikura"/>
    <x v="3"/>
    <n v="31"/>
    <n v="1"/>
    <n v="0"/>
    <n v="31"/>
    <s v="Nancy Davolio"/>
  </r>
  <r>
    <n v="11077"/>
    <x v="479"/>
    <x v="13"/>
    <x v="8"/>
    <s v="Louisiana Hot Spiced Okra"/>
    <x v="4"/>
    <n v="17"/>
    <n v="1"/>
    <n v="0"/>
    <n v="17"/>
    <s v="Nancy Davolio"/>
  </r>
  <r>
    <n v="11077"/>
    <x v="479"/>
    <x v="13"/>
    <x v="8"/>
    <s v="Aniseed Syrup"/>
    <x v="4"/>
    <n v="10"/>
    <n v="4"/>
    <n v="0"/>
    <n v="40"/>
    <s v="Nancy Davolio"/>
  </r>
  <r>
    <n v="11077"/>
    <x v="479"/>
    <x v="13"/>
    <x v="8"/>
    <s v="Pavlova"/>
    <x v="5"/>
    <n v="17.45"/>
    <n v="2"/>
    <n v="0.03"/>
    <n v="33.85"/>
    <s v="Nancy Davolio"/>
  </r>
  <r>
    <n v="11077"/>
    <x v="479"/>
    <x v="13"/>
    <x v="8"/>
    <s v="Wimmers gute Semmelknödel"/>
    <x v="1"/>
    <n v="33.25"/>
    <n v="2"/>
    <n v="0.03"/>
    <n v="64.510000000000005"/>
    <s v="Nancy Davolio"/>
  </r>
  <r>
    <n v="11077"/>
    <x v="479"/>
    <x v="13"/>
    <x v="8"/>
    <s v="Tofu"/>
    <x v="2"/>
    <n v="23.25"/>
    <n v="1"/>
    <n v="0.03"/>
    <n v="22.55"/>
    <s v="Nancy Davolio"/>
  </r>
  <r>
    <n v="11077"/>
    <x v="479"/>
    <x v="13"/>
    <x v="8"/>
    <s v="Spegesild"/>
    <x v="3"/>
    <n v="12"/>
    <n v="3"/>
    <n v="0.02"/>
    <n v="35.28"/>
    <s v="Nancy Davolio"/>
  </r>
  <r>
    <n v="11077"/>
    <x v="479"/>
    <x v="13"/>
    <x v="8"/>
    <s v="Filo Mix"/>
    <x v="1"/>
    <n v="7"/>
    <n v="2"/>
    <n v="0"/>
    <n v="14"/>
    <s v="Nancy Davolio"/>
  </r>
  <r>
    <n v="11077"/>
    <x v="479"/>
    <x v="13"/>
    <x v="8"/>
    <s v="Rhönbräu Klosterbier"/>
    <x v="6"/>
    <n v="7.75"/>
    <n v="4"/>
    <n v="0"/>
    <n v="31"/>
    <s v="Nancy Davolio"/>
  </r>
  <r>
    <n v="11077"/>
    <x v="479"/>
    <x v="13"/>
    <x v="8"/>
    <s v="Grandma's Boysenberry Spread"/>
    <x v="4"/>
    <n v="25"/>
    <n v="1"/>
    <n v="0.02"/>
    <n v="24.5"/>
    <s v="Nancy Davolio"/>
  </r>
  <r>
    <n v="11077"/>
    <x v="479"/>
    <x v="13"/>
    <x v="8"/>
    <s v="Chartreuse verte"/>
    <x v="6"/>
    <n v="18"/>
    <n v="2"/>
    <n v="0.05"/>
    <n v="34.200000000000003"/>
    <s v="Nancy Davolio"/>
  </r>
  <r>
    <n v="11077"/>
    <x v="479"/>
    <x v="13"/>
    <x v="8"/>
    <s v="Northwoods Cranberry Sauce"/>
    <x v="4"/>
    <n v="40"/>
    <n v="2"/>
    <n v="0.1"/>
    <n v="72"/>
    <s v="Nancy Davolio"/>
  </r>
  <r>
    <n v="11077"/>
    <x v="479"/>
    <x v="13"/>
    <x v="8"/>
    <s v="Mascarpone Fabioli"/>
    <x v="0"/>
    <n v="32"/>
    <n v="1"/>
    <n v="0"/>
    <n v="32"/>
    <s v="Nancy Davolio"/>
  </r>
  <r>
    <n v="11077"/>
    <x v="479"/>
    <x v="13"/>
    <x v="8"/>
    <s v="Camembert Pierrot"/>
    <x v="0"/>
    <n v="34"/>
    <n v="2"/>
    <n v="0.06"/>
    <n v="63.92"/>
    <s v="Nancy Davolio"/>
  </r>
  <r>
    <n v="11077"/>
    <x v="479"/>
    <x v="13"/>
    <x v="8"/>
    <s v="Chang"/>
    <x v="6"/>
    <n v="19"/>
    <n v="24"/>
    <n v="0.2"/>
    <n v="364.8"/>
    <s v="Nancy Davolio"/>
  </r>
  <r>
    <n v="11077"/>
    <x v="479"/>
    <x v="13"/>
    <x v="8"/>
    <s v="Konbu"/>
    <x v="3"/>
    <n v="6"/>
    <n v="4"/>
    <n v="0"/>
    <n v="24"/>
    <s v="Nancy Davolio"/>
  </r>
  <r>
    <n v="11077"/>
    <x v="479"/>
    <x v="13"/>
    <x v="8"/>
    <s v="Röd Kaviar"/>
    <x v="3"/>
    <n v="15"/>
    <n v="2"/>
    <n v="0.01"/>
    <n v="29.7"/>
    <s v="Nancy Davolio"/>
  </r>
  <r>
    <n v="11077"/>
    <x v="479"/>
    <x v="13"/>
    <x v="8"/>
    <s v="Uncle Bob's Organic Dried Pears"/>
    <x v="2"/>
    <n v="30"/>
    <n v="1"/>
    <n v="0.05"/>
    <n v="28.5"/>
    <s v="Nancy Davolio"/>
  </r>
  <r>
    <n v="11077"/>
    <x v="479"/>
    <x v="13"/>
    <x v="8"/>
    <s v="Pâté chinois"/>
    <x v="7"/>
    <n v="24"/>
    <n v="2"/>
    <n v="0"/>
    <n v="48"/>
    <s v="Nancy Davolio"/>
  </r>
  <r>
    <n v="11077"/>
    <x v="479"/>
    <x v="13"/>
    <x v="8"/>
    <s v="Jack's New England Clam Chowder"/>
    <x v="3"/>
    <n v="9.65"/>
    <n v="3"/>
    <n v="0"/>
    <n v="28.95"/>
    <s v="Nancy Davolio"/>
  </r>
  <r>
    <n v="11077"/>
    <x v="479"/>
    <x v="13"/>
    <x v="8"/>
    <s v="Chef Anton's Cajun Seasoning"/>
    <x v="4"/>
    <n v="22"/>
    <n v="1"/>
    <n v="0"/>
    <n v="22"/>
    <s v="Nancy Davoli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ABB3DB-1B13-4832-A60C-F80DBEE986B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multipleFieldFilters="0" rowHeaderCaption=" " colHeaderCaption=" ">
  <location ref="A3:D13" firstHeaderRow="1" firstDataRow="2" firstDataCol="1" rowPageCount="1" colPageCount="1"/>
  <pivotFields count="13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sortType="descending">
      <items count="90">
        <item x="85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35"/>
        <item x="57"/>
        <item x="41"/>
        <item x="58"/>
        <item x="9"/>
        <item x="52"/>
        <item x="68"/>
        <item x="14"/>
        <item x="86"/>
        <item x="70"/>
        <item x="17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8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7"/>
        <item x="20"/>
        <item x="4"/>
        <item x="40"/>
        <item x="84"/>
        <item x="1"/>
        <item x="23"/>
        <item x="33"/>
        <item x="81"/>
        <item x="61"/>
        <item x="3"/>
        <item x="0"/>
        <item x="16"/>
        <item x="7"/>
        <item x="19"/>
        <item x="83"/>
        <item x="6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ascending">
      <items count="9">
        <item x="6"/>
        <item x="4"/>
        <item x="5"/>
        <item x="0"/>
        <item x="1"/>
        <item x="7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7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4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6">
        <item sd="0" x="0"/>
        <item sd="0" x="1"/>
        <item sd="0" x="2"/>
        <item sd="0" x="3"/>
        <item sd="0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 v="71"/>
    </i>
    <i>
      <x v="81"/>
    </i>
    <i t="grand">
      <x/>
    </i>
  </colItems>
  <pageFields count="1">
    <pageField fld="3" item="5" hier="-1"/>
  </pageFields>
  <dataFields count="1">
    <dataField name="Total sales" fld="9" baseField="0" baseItem="0" numFmtId="42"/>
  </dataFields>
  <formats count="1">
    <format dxfId="10">
      <pivotArea field="3" type="button" dataOnly="0" labelOnly="1" outline="0" axis="axisPage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16B39-7E54-4C68-BC6F-DE6C70CFDD4C}" name="Members" displayName="Members" ref="A1:D9" totalsRowShown="0" headerRowDxfId="69" headerRowBorderDxfId="68" tableBorderDxfId="67">
  <autoFilter ref="A1:D9" xr:uid="{7301777C-748D-4131-93B5-9AC625C4AD07}">
    <filterColumn colId="0" hiddenButton="1"/>
    <filterColumn colId="1" hiddenButton="1"/>
    <filterColumn colId="2" hiddenButton="1"/>
    <filterColumn colId="3" hiddenButton="1"/>
  </autoFilter>
  <tableColumns count="4">
    <tableColumn id="1" xr3:uid="{CF99BB40-6D5A-477A-B749-78B6E8AD154B}" name="ID"/>
    <tableColumn id="2" xr3:uid="{C9B70539-BAB7-4AA8-B8F7-E3504929099E}" name="Date Joined" dataDxfId="66"/>
    <tableColumn id="3" xr3:uid="{3BB5BB48-AEA2-454F-8C8E-386DB9058777}" name="Membership"/>
    <tableColumn id="4" xr3:uid="{137A57FF-B111-4423-A39A-F8DBCBA2B80E}" name="Price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5FA615-7B5C-4280-A91F-385737BE9D3F}" name="Task_Progress" displayName="Task_Progress" ref="A1:B6" totalsRowShown="0" headerRowDxfId="30" headerRowBorderDxfId="32" tableBorderDxfId="33" headerRowCellStyle="Normal 3">
  <autoFilter ref="A1:B6" xr:uid="{5D40AC93-58DA-4481-8CD4-AD5BCB6DC99D}">
    <filterColumn colId="0" hiddenButton="1"/>
    <filterColumn colId="1" hiddenButton="1"/>
  </autoFilter>
  <tableColumns count="2">
    <tableColumn id="1" xr3:uid="{8BA81049-4F3C-486D-815F-FDD961628502}" name="Task #" dataCellStyle="Normal 3"/>
    <tableColumn id="2" xr3:uid="{3C814052-4DDE-49EB-8A02-C88EB02FCA37}" name="% Complete" dataDxfId="31" dataCellStyle="Normal 3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A56FFF-7EFD-4194-B433-81DCB2D6B068}" name="Sales_12_Months" displayName="Sales_12_Months" ref="A3:M13" totalsRowShown="0" headerRowDxfId="39" headerRowBorderDxfId="41" tableBorderDxfId="42" headerRowCellStyle="Normal 2" dataCellStyle="Normal 2">
  <autoFilter ref="A3:M13" xr:uid="{C18268A8-4B71-4E8A-BF9D-4EE683FDFC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E55A57E-90D0-486A-B8BC-8E464857C7F0}" name="Product" dataDxfId="40" dataCellStyle="Normal_Sheet1"/>
    <tableColumn id="2" xr3:uid="{14FD7D9F-8224-4BFA-B923-8D20FDB2BAA5}" name="Jan" dataCellStyle="Normal 2"/>
    <tableColumn id="3" xr3:uid="{8F5F8190-0831-4E68-B0F1-BB9365552035}" name="Feb" dataCellStyle="Normal 2"/>
    <tableColumn id="4" xr3:uid="{40334F09-251E-4C24-95C5-FA2B5FA2F302}" name="Mar" dataCellStyle="Normal 2"/>
    <tableColumn id="5" xr3:uid="{4C48B350-9B0E-47AF-B9A3-9A76DDAD6E0E}" name="Apr" dataCellStyle="Normal 2"/>
    <tableColumn id="6" xr3:uid="{C2EA0E75-69EF-4563-879C-9E8FB564A09E}" name="May" dataCellStyle="Normal 2"/>
    <tableColumn id="7" xr3:uid="{B9AC2A68-D76D-46D0-A1EB-01E26865786C}" name="Jun" dataCellStyle="Normal 2"/>
    <tableColumn id="8" xr3:uid="{DA6E0BBD-E90D-4EFF-BBD2-AF53BE33C659}" name="Jul" dataCellStyle="Normal 2"/>
    <tableColumn id="9" xr3:uid="{A8502280-4AA9-4915-B1F9-BA23B5FB6BBC}" name="Aug" dataCellStyle="Normal 2"/>
    <tableColumn id="10" xr3:uid="{031D3E2C-5116-47A7-B16E-F39BF03028C6}" name="Sep" dataCellStyle="Normal 2"/>
    <tableColumn id="11" xr3:uid="{1D5B7FF6-9F6E-4915-B22A-3D17D327C3EA}" name="Oct" dataCellStyle="Normal 2"/>
    <tableColumn id="12" xr3:uid="{57F90DAE-88AE-4DBE-8985-08DA9DC9F888}" name="Nov" dataCellStyle="Normal 2"/>
    <tableColumn id="13" xr3:uid="{3E8FCFD9-9DA1-4B55-B721-9B4964B15C3F}" name="Dec" dataCellStyle="Normal 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F646053-6F6F-4E5D-AD10-3FEBB1FA4479}" name="Pivot_Data" displayName="Pivot_Data" ref="A1:K2156" totalsRowShown="0" headerRowDxfId="11" headerRowBorderDxfId="22" tableBorderDxfId="23" headerRowCellStyle="Normal_Sheet1">
  <autoFilter ref="A1:K2156" xr:uid="{CC13D71A-A7A5-4E14-A830-486709E08D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78B1E48-B2A1-40E1-8C97-5ABB6DD72221}" name="Order ID" dataDxfId="21" dataCellStyle="Normal_Sheet1"/>
    <tableColumn id="2" xr3:uid="{9ECA57B6-DB6F-401C-89D9-0BF6FEFD44E1}" name="Order Date" dataDxfId="20" dataCellStyle="Normal_Sheet1"/>
    <tableColumn id="3" xr3:uid="{0E7A4A0C-A078-4D51-98B1-A4C14B26030B}" name="Customer Name" dataDxfId="19" dataCellStyle="Normal_Sheet1"/>
    <tableColumn id="4" xr3:uid="{0021D056-4F40-4C84-8956-1C77B2D65332}" name="Country" dataDxfId="18" dataCellStyle="Normal_Sheet1"/>
    <tableColumn id="5" xr3:uid="{20EF593C-1D4F-4B62-B0A1-017D13E59E98}" name="Product Name" dataDxfId="17" dataCellStyle="Normal_Sheet1"/>
    <tableColumn id="6" xr3:uid="{1EE421A3-2CE8-45B2-A92F-40681F5001B1}" name="Product Category" dataDxfId="16" dataCellStyle="Normal_Sheet1"/>
    <tableColumn id="7" xr3:uid="{1665C04E-6F95-4D57-926E-68A968AAD207}" name="Unit Price" dataDxfId="15" dataCellStyle="Normal_Sheet1"/>
    <tableColumn id="8" xr3:uid="{4B3515E6-BE4D-4393-BB02-11707E799315}" name="Units Sold" dataDxfId="14" dataCellStyle="Normal_Sheet1"/>
    <tableColumn id="9" xr3:uid="{A8B279B0-727F-46A1-BF44-713AE227FFAD}" name="Discount" dataDxfId="13" dataCellStyle="Normal_Sheet1"/>
    <tableColumn id="10" xr3:uid="{F43B17C9-46B2-40B6-9723-39E04304DDA6}" name="Total Sales Value" dataDxfId="12" dataCellStyle="Currency">
      <calculatedColumnFormula>ROUND((G2*H2)*(1-I2),2)</calculatedColumnFormula>
    </tableColumn>
    <tableColumn id="11" xr3:uid="{C0D41B6B-F8AC-41AF-99E9-A94111F74F46}" name="Sales Rep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9818441-89B2-4BE0-82A6-320CDA9D412D}" name="Members2" displayName="Members2" ref="A1:D9" totalsRowShown="0" headerRowDxfId="9" headerRowBorderDxfId="7" tableBorderDxfId="8">
  <autoFilter ref="A1:D9" xr:uid="{37108E80-C968-443D-B232-2DFF132822B1}">
    <filterColumn colId="0" hiddenButton="1"/>
    <filterColumn colId="1" hiddenButton="1"/>
    <filterColumn colId="2" hiddenButton="1"/>
    <filterColumn colId="3" hiddenButton="1"/>
  </autoFilter>
  <tableColumns count="4">
    <tableColumn id="1" xr3:uid="{7C6E7237-B175-40FC-A2BC-4DF8C2928000}" name="ID"/>
    <tableColumn id="3" xr3:uid="{9E7793C7-99ED-4AA6-9E60-F398019C1610}" name="Membership"/>
    <tableColumn id="2" xr3:uid="{FAF9AE25-F254-436F-AC84-44BD5A4EE416}" name="Years" dataDxfId="6"/>
    <tableColumn id="4" xr3:uid="{3A21B96C-F876-41FA-85F3-3488436E7637}" name="Pric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4CEC9C-E498-4F21-925A-858CB8328A8A}" name="Names" displayName="Names" ref="A1:C8" totalsRowShown="0" headerRowDxfId="65" headerRowBorderDxfId="64" tableBorderDxfId="63">
  <autoFilter ref="A1:C8" xr:uid="{01E3DDD5-BB1A-4770-8631-23ADF27E3434}">
    <filterColumn colId="0" hiddenButton="1"/>
    <filterColumn colId="1" hiddenButton="1"/>
    <filterColumn colId="2" hiddenButton="1"/>
  </autoFilter>
  <tableColumns count="3">
    <tableColumn id="1" xr3:uid="{7B856706-79BD-4629-B1B1-5A7BB7E53F50}" name="ID"/>
    <tableColumn id="2" xr3:uid="{195E20EC-E48E-4E53-B3BE-7A1C723033C3}" name="Name"/>
    <tableColumn id="3" xr3:uid="{222A5088-5336-43D1-AF6C-A2B434430C11}" name="Expiry Date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533184-A423-4FDE-87F4-285BF65C62A9}" name="important" displayName="important" ref="F1:F5" totalsRowShown="0" headerRowDxfId="61" headerRowBorderDxfId="60" tableBorderDxfId="59">
  <autoFilter ref="F1:F5" xr:uid="{BB700F4F-B9D1-461D-A986-069EC4461964}">
    <filterColumn colId="0" hiddenButton="1"/>
  </autoFilter>
  <tableColumns count="1">
    <tableColumn id="1" xr3:uid="{33828D9E-FA45-4379-A515-6B89E853409D}" name="Dates" dataDxfId="5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C25BB6-4408-444B-A94F-3BB1CCC50218}" name="Product_Sales" displayName="Product_Sales" ref="A1:D20" totalsRowShown="0" headerRowDxfId="57" headerRowBorderDxfId="56" tableBorderDxfId="55">
  <autoFilter ref="A1:D20" xr:uid="{82E52F6B-4B12-401E-9A09-5CD941CD8404}">
    <filterColumn colId="0" hiddenButton="1"/>
    <filterColumn colId="1" hiddenButton="1"/>
    <filterColumn colId="2" hiddenButton="1"/>
    <filterColumn colId="3" hiddenButton="1"/>
  </autoFilter>
  <tableColumns count="4">
    <tableColumn id="1" xr3:uid="{FD2B89AF-6998-48C4-9637-0B7E37963EC2}" name="ID" dataDxfId="54"/>
    <tableColumn id="2" xr3:uid="{7BA7038F-F49D-4FCB-9FAA-AEC16F5FBF1B}" name="Pizza"/>
    <tableColumn id="3" xr3:uid="{311DFD6F-BFB5-4D8E-986F-87A39318D522}" name="Hot Dogs"/>
    <tableColumn id="4" xr3:uid="{F6BEB763-DAEB-4AF5-8407-F4A2B1B0E56D}" name="Biscui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3E066F-B61D-4093-8BD3-30D8BBD05761}" name="Attendees2" displayName="Attendees2" ref="E1:F8" totalsRowShown="0" headerRowDxfId="50" headerRowBorderDxfId="48" tableBorderDxfId="49">
  <autoFilter ref="E1:F8" xr:uid="{A9E24770-64B1-4076-9B5C-A8F775FAD2D8}">
    <filterColumn colId="0" hiddenButton="1"/>
    <filterColumn colId="1" hiddenButton="1"/>
  </autoFilter>
  <tableColumns count="2">
    <tableColumn id="1" xr3:uid="{F5ACF70D-074B-4E82-99CB-C281CFF27032}" name="ID"/>
    <tableColumn id="2" xr3:uid="{0D1C97EB-013F-466F-96F0-796C0342FA72}" name="Nam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D70EEF-3653-4777-BB20-A5668CC996FD}" name="Attendees1" displayName="Attendees1" ref="A1:B11" totalsRowShown="0" headerRowDxfId="51" headerRowBorderDxfId="52" tableBorderDxfId="53">
  <autoFilter ref="A1:B11" xr:uid="{1ADEB736-9D9C-4C11-8243-8544CF22BE94}">
    <filterColumn colId="0" hiddenButton="1"/>
    <filterColumn colId="1" hiddenButton="1"/>
  </autoFilter>
  <tableColumns count="2">
    <tableColumn id="1" xr3:uid="{DD3DDCC8-79C3-444B-A6D4-DCF5BEBC4870}" name="ID"/>
    <tableColumn id="2" xr3:uid="{05AD9B08-1D22-4B88-8FFC-2807F7D303EC}" name="Name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C2C1F4-AB91-4F1B-9916-42BA9998EF2A}" name="Weekly_Sales" displayName="Weekly_Sales" ref="A1:D8" totalsRowShown="0" headerRowDxfId="43" headerRowBorderDxfId="46" tableBorderDxfId="47">
  <autoFilter ref="A1:D8" xr:uid="{8D66FA1B-A1AF-4797-A000-6ED280289927}">
    <filterColumn colId="0" hiddenButton="1"/>
    <filterColumn colId="1" hiddenButton="1"/>
    <filterColumn colId="2" hiddenButton="1"/>
    <filterColumn colId="3" hiddenButton="1"/>
  </autoFilter>
  <tableColumns count="4">
    <tableColumn id="1" xr3:uid="{BFD0EF51-00BA-4723-9557-6CDFDEB22009}" name="Name"/>
    <tableColumn id="2" xr3:uid="{F3BE7C15-7BE3-43B3-9B2A-4F4CD73E043D}" name="Last Week" dataDxfId="45" dataCellStyle="Currency"/>
    <tableColumn id="3" xr3:uid="{EE07EADE-AE10-4AB5-A5AF-EF9E3B18A030}" name="This Week" dataDxfId="44" dataCellStyle="Currency"/>
    <tableColumn id="4" xr3:uid="{B47EAE31-B1B7-45E4-82B9-ACF44108515B}" name="Variance" dataCellStyle="Percent">
      <calculatedColumnFormula>(Weekly_Sales[[#This Row],[This Week]]-Weekly_Sales[[#This Row],[Last Week]])/Weekly_Sales[[#This Row],[Last Week]]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DBD427-5510-47FE-A234-33C9B4FB6C2D}" name="Product_Sales2" displayName="Product_Sales2" ref="A1:B6" totalsRowShown="0" headerRowDxfId="34" headerRowBorderDxfId="37" tableBorderDxfId="38" headerRowCellStyle="Normal 3">
  <autoFilter ref="A1:B6" xr:uid="{3CB78A36-3F30-480A-BF8D-B16C2BF21AD1}">
    <filterColumn colId="0" hiddenButton="1"/>
    <filterColumn colId="1" hiddenButton="1"/>
  </autoFilter>
  <tableColumns count="2">
    <tableColumn id="1" xr3:uid="{84C3FC09-283F-4608-8C79-85018BD971B3}" name="Product" dataDxfId="36" dataCellStyle="Normal 3"/>
    <tableColumn id="2" xr3:uid="{D7C8AE41-827B-4F6A-9EE2-D93D9AE36E9D}" name="This Month" dataDxfId="35" dataCellStyle="Currency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BE1D-D81D-4373-86A9-1E3B84354DD0}">
  <dimension ref="A1:D9"/>
  <sheetViews>
    <sheetView tabSelected="1" zoomScale="145" zoomScaleNormal="145" workbookViewId="0">
      <selection activeCell="E4" sqref="E4"/>
    </sheetView>
  </sheetViews>
  <sheetFormatPr defaultRowHeight="15" x14ac:dyDescent="0.25"/>
  <cols>
    <col min="2" max="2" width="12.28515625" customWidth="1"/>
    <col min="3" max="3" width="13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</v>
      </c>
    </row>
    <row r="2" spans="1:4" x14ac:dyDescent="0.25">
      <c r="A2">
        <v>1265</v>
      </c>
      <c r="B2" s="1">
        <v>40986</v>
      </c>
      <c r="C2" t="s">
        <v>3</v>
      </c>
      <c r="D2">
        <v>55</v>
      </c>
    </row>
    <row r="3" spans="1:4" x14ac:dyDescent="0.25">
      <c r="A3">
        <v>1542</v>
      </c>
      <c r="B3" s="1">
        <v>43202</v>
      </c>
      <c r="C3" t="s">
        <v>4</v>
      </c>
      <c r="D3">
        <v>65</v>
      </c>
    </row>
    <row r="4" spans="1:4" x14ac:dyDescent="0.25">
      <c r="A4">
        <v>2734</v>
      </c>
      <c r="B4" s="1">
        <v>42733</v>
      </c>
      <c r="C4" t="s">
        <v>5</v>
      </c>
      <c r="D4">
        <v>80</v>
      </c>
    </row>
    <row r="5" spans="1:4" x14ac:dyDescent="0.25">
      <c r="A5">
        <v>2145</v>
      </c>
      <c r="B5" s="1">
        <v>40843</v>
      </c>
      <c r="C5" t="s">
        <v>4</v>
      </c>
      <c r="D5">
        <v>65</v>
      </c>
    </row>
    <row r="6" spans="1:4" x14ac:dyDescent="0.25">
      <c r="A6">
        <v>1460</v>
      </c>
      <c r="B6" s="1">
        <v>40313</v>
      </c>
      <c r="C6" t="s">
        <v>5</v>
      </c>
      <c r="D6">
        <v>80</v>
      </c>
    </row>
    <row r="7" spans="1:4" x14ac:dyDescent="0.25">
      <c r="A7">
        <v>1298</v>
      </c>
      <c r="B7" s="1">
        <v>40566</v>
      </c>
      <c r="C7" t="s">
        <v>3</v>
      </c>
      <c r="D7">
        <v>55</v>
      </c>
    </row>
    <row r="8" spans="1:4" x14ac:dyDescent="0.25">
      <c r="A8">
        <v>1498</v>
      </c>
      <c r="B8" s="1">
        <v>42663</v>
      </c>
      <c r="C8" t="s">
        <v>3</v>
      </c>
      <c r="D8">
        <v>55</v>
      </c>
    </row>
    <row r="9" spans="1:4" x14ac:dyDescent="0.25">
      <c r="A9">
        <v>1859</v>
      </c>
      <c r="B9" s="1">
        <v>40248</v>
      </c>
      <c r="C9" t="s">
        <v>3</v>
      </c>
      <c r="D9">
        <v>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1320-2C10-4FED-8DC1-E2B27C5A6BC2}">
  <dimension ref="A1:D13"/>
  <sheetViews>
    <sheetView workbookViewId="0">
      <selection activeCell="J13" sqref="J13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11.85546875" bestFit="1" customWidth="1"/>
    <col min="4" max="4" width="11.28515625" bestFit="1" customWidth="1"/>
    <col min="5" max="5" width="8" bestFit="1" customWidth="1"/>
    <col min="6" max="6" width="11.28515625" bestFit="1" customWidth="1"/>
    <col min="7" max="7" width="9.7109375" bestFit="1" customWidth="1"/>
    <col min="8" max="9" width="6.85546875" bestFit="1" customWidth="1"/>
    <col min="10" max="10" width="9.7109375" bestFit="1" customWidth="1"/>
    <col min="11" max="11" width="9.85546875" bestFit="1" customWidth="1"/>
    <col min="12" max="13" width="6.85546875" bestFit="1" customWidth="1"/>
    <col min="14" max="14" width="8" bestFit="1" customWidth="1"/>
    <col min="15" max="15" width="9.7109375" bestFit="1" customWidth="1"/>
    <col min="16" max="16" width="6.85546875" bestFit="1" customWidth="1"/>
    <col min="17" max="18" width="8" bestFit="1" customWidth="1"/>
    <col min="19" max="19" width="9.7109375" bestFit="1" customWidth="1"/>
    <col min="20" max="20" width="8" bestFit="1" customWidth="1"/>
    <col min="21" max="21" width="6.85546875" bestFit="1" customWidth="1"/>
    <col min="22" max="22" width="9.7109375" bestFit="1" customWidth="1"/>
    <col min="23" max="23" width="6.85546875" bestFit="1" customWidth="1"/>
    <col min="24" max="24" width="9.7109375" bestFit="1" customWidth="1"/>
    <col min="25" max="25" width="9.85546875" bestFit="1" customWidth="1"/>
    <col min="26" max="26" width="11.28515625" bestFit="1" customWidth="1"/>
  </cols>
  <sheetData>
    <row r="1" spans="1:4" x14ac:dyDescent="0.25">
      <c r="A1" s="32" t="s">
        <v>65</v>
      </c>
      <c r="B1" t="s">
        <v>230</v>
      </c>
    </row>
    <row r="3" spans="1:4" x14ac:dyDescent="0.25">
      <c r="A3" s="28" t="s">
        <v>278</v>
      </c>
      <c r="B3" s="28" t="s">
        <v>279</v>
      </c>
    </row>
    <row r="4" spans="1:4" x14ac:dyDescent="0.25">
      <c r="A4" s="28" t="s">
        <v>279</v>
      </c>
      <c r="B4" t="s">
        <v>229</v>
      </c>
      <c r="C4" t="s">
        <v>242</v>
      </c>
      <c r="D4" t="s">
        <v>277</v>
      </c>
    </row>
    <row r="5" spans="1:4" x14ac:dyDescent="0.25">
      <c r="A5" s="29" t="s">
        <v>105</v>
      </c>
      <c r="B5" s="31">
        <v>13175</v>
      </c>
      <c r="C5" s="31">
        <v>1735</v>
      </c>
      <c r="D5" s="31">
        <v>14910</v>
      </c>
    </row>
    <row r="6" spans="1:4" x14ac:dyDescent="0.25">
      <c r="A6" s="29" t="s">
        <v>93</v>
      </c>
      <c r="B6" s="31">
        <v>911</v>
      </c>
      <c r="C6" s="31">
        <v>3623.5</v>
      </c>
      <c r="D6" s="31">
        <v>4534.5</v>
      </c>
    </row>
    <row r="7" spans="1:4" x14ac:dyDescent="0.25">
      <c r="A7" s="29" t="s">
        <v>103</v>
      </c>
      <c r="B7" s="31">
        <v>994.47</v>
      </c>
      <c r="C7" s="31">
        <v>1895.75</v>
      </c>
      <c r="D7" s="31">
        <v>2890.2200000000003</v>
      </c>
    </row>
    <row r="8" spans="1:4" x14ac:dyDescent="0.25">
      <c r="A8" s="29" t="s">
        <v>76</v>
      </c>
      <c r="B8" s="31">
        <v>1275.95</v>
      </c>
      <c r="C8" s="31">
        <v>1585.5</v>
      </c>
      <c r="D8" s="31">
        <v>2861.45</v>
      </c>
    </row>
    <row r="9" spans="1:4" x14ac:dyDescent="0.25">
      <c r="A9" s="29" t="s">
        <v>79</v>
      </c>
      <c r="B9" s="31"/>
      <c r="C9" s="31">
        <v>99.75</v>
      </c>
      <c r="D9" s="31">
        <v>99.75</v>
      </c>
    </row>
    <row r="10" spans="1:4" x14ac:dyDescent="0.25">
      <c r="A10" s="29" t="s">
        <v>112</v>
      </c>
      <c r="B10" s="31">
        <v>1080</v>
      </c>
      <c r="C10" s="31">
        <v>2512</v>
      </c>
      <c r="D10" s="31">
        <v>3592</v>
      </c>
    </row>
    <row r="11" spans="1:4" x14ac:dyDescent="0.25">
      <c r="A11" s="29" t="s">
        <v>84</v>
      </c>
      <c r="B11" s="31">
        <v>1192.5</v>
      </c>
      <c r="C11" s="31">
        <v>2762.4</v>
      </c>
      <c r="D11" s="31">
        <v>3954.9</v>
      </c>
    </row>
    <row r="12" spans="1:4" x14ac:dyDescent="0.25">
      <c r="A12" s="29" t="s">
        <v>91</v>
      </c>
      <c r="B12" s="31">
        <v>1073.44</v>
      </c>
      <c r="C12" s="31">
        <v>2912.73</v>
      </c>
      <c r="D12" s="31">
        <v>3986.17</v>
      </c>
    </row>
    <row r="13" spans="1:4" x14ac:dyDescent="0.25">
      <c r="A13" s="29" t="s">
        <v>277</v>
      </c>
      <c r="B13" s="31">
        <v>19702.359999999997</v>
      </c>
      <c r="C13" s="31">
        <v>17126.63</v>
      </c>
      <c r="D13" s="31">
        <v>36828.99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8A6B-9129-408B-A90A-A76C405DDE5B}">
  <dimension ref="A1:K2156"/>
  <sheetViews>
    <sheetView topLeftCell="A2" workbookViewId="0">
      <selection activeCell="E27" sqref="E27"/>
    </sheetView>
  </sheetViews>
  <sheetFormatPr defaultRowHeight="15" x14ac:dyDescent="0.25"/>
  <cols>
    <col min="1" max="1" width="10.5703125" customWidth="1"/>
    <col min="2" max="2" width="12.85546875" customWidth="1"/>
    <col min="3" max="3" width="33.140625" bestFit="1" customWidth="1"/>
    <col min="4" max="4" width="11.42578125" bestFit="1" customWidth="1"/>
    <col min="5" max="5" width="31.85546875" bestFit="1" customWidth="1"/>
    <col min="6" max="6" width="18.28515625" customWidth="1"/>
    <col min="7" max="7" width="11.85546875" customWidth="1"/>
    <col min="8" max="8" width="12.140625" customWidth="1"/>
    <col min="9" max="9" width="10.85546875" customWidth="1"/>
    <col min="10" max="10" width="18.140625" customWidth="1"/>
    <col min="11" max="11" width="16.7109375" bestFit="1" customWidth="1"/>
  </cols>
  <sheetData>
    <row r="1" spans="1:11" x14ac:dyDescent="0.25">
      <c r="A1" s="27" t="s">
        <v>62</v>
      </c>
      <c r="B1" s="27" t="s">
        <v>63</v>
      </c>
      <c r="C1" s="27" t="s">
        <v>64</v>
      </c>
      <c r="D1" s="27" t="s">
        <v>65</v>
      </c>
      <c r="E1" s="27" t="s">
        <v>66</v>
      </c>
      <c r="F1" s="27" t="s">
        <v>67</v>
      </c>
      <c r="G1" s="27" t="s">
        <v>68</v>
      </c>
      <c r="H1" s="27" t="s">
        <v>69</v>
      </c>
      <c r="I1" s="27" t="s">
        <v>70</v>
      </c>
      <c r="J1" s="27" t="s">
        <v>71</v>
      </c>
      <c r="K1" s="27" t="s">
        <v>72</v>
      </c>
    </row>
    <row r="2" spans="1:11" x14ac:dyDescent="0.25">
      <c r="A2" s="22">
        <v>10248</v>
      </c>
      <c r="B2" s="23">
        <v>42349</v>
      </c>
      <c r="C2" s="7" t="s">
        <v>73</v>
      </c>
      <c r="D2" s="7" t="s">
        <v>74</v>
      </c>
      <c r="E2" s="7" t="s">
        <v>75</v>
      </c>
      <c r="F2" s="7" t="s">
        <v>76</v>
      </c>
      <c r="G2" s="24">
        <v>34.799999999999997</v>
      </c>
      <c r="H2" s="22">
        <v>5</v>
      </c>
      <c r="I2" s="25">
        <v>0</v>
      </c>
      <c r="J2" s="26">
        <f>ROUND((G2*H2)*(1-I2),2)</f>
        <v>174</v>
      </c>
      <c r="K2" t="s">
        <v>77</v>
      </c>
    </row>
    <row r="3" spans="1:11" x14ac:dyDescent="0.25">
      <c r="A3" s="22">
        <v>10248</v>
      </c>
      <c r="B3" s="23">
        <v>42349</v>
      </c>
      <c r="C3" s="7" t="s">
        <v>73</v>
      </c>
      <c r="D3" s="7" t="s">
        <v>74</v>
      </c>
      <c r="E3" s="7" t="s">
        <v>78</v>
      </c>
      <c r="F3" s="7" t="s">
        <v>79</v>
      </c>
      <c r="G3" s="24">
        <v>14</v>
      </c>
      <c r="H3" s="22">
        <v>10</v>
      </c>
      <c r="I3" s="25">
        <v>0</v>
      </c>
      <c r="J3" s="26">
        <f t="shared" ref="J3:J66" si="0">ROUND((G3*H3)*(1-I3),2)</f>
        <v>140</v>
      </c>
      <c r="K3" t="s">
        <v>77</v>
      </c>
    </row>
    <row r="4" spans="1:11" x14ac:dyDescent="0.25">
      <c r="A4" s="22">
        <v>10248</v>
      </c>
      <c r="B4" s="23">
        <v>42349</v>
      </c>
      <c r="C4" s="7" t="s">
        <v>73</v>
      </c>
      <c r="D4" s="7" t="s">
        <v>74</v>
      </c>
      <c r="E4" s="7" t="s">
        <v>80</v>
      </c>
      <c r="F4" s="7" t="s">
        <v>76</v>
      </c>
      <c r="G4" s="24">
        <v>21</v>
      </c>
      <c r="H4" s="22">
        <v>12</v>
      </c>
      <c r="I4" s="25">
        <v>0</v>
      </c>
      <c r="J4" s="26">
        <f t="shared" si="0"/>
        <v>252</v>
      </c>
      <c r="K4" t="s">
        <v>77</v>
      </c>
    </row>
    <row r="5" spans="1:11" x14ac:dyDescent="0.25">
      <c r="A5" s="22">
        <v>10249</v>
      </c>
      <c r="B5" s="23">
        <v>42350</v>
      </c>
      <c r="C5" s="7" t="s">
        <v>81</v>
      </c>
      <c r="D5" s="7" t="s">
        <v>82</v>
      </c>
      <c r="E5" s="7" t="s">
        <v>83</v>
      </c>
      <c r="F5" s="7" t="s">
        <v>84</v>
      </c>
      <c r="G5" s="24">
        <v>53</v>
      </c>
      <c r="H5" s="22">
        <v>40</v>
      </c>
      <c r="I5" s="25">
        <v>0</v>
      </c>
      <c r="J5" s="26">
        <f t="shared" si="0"/>
        <v>2120</v>
      </c>
      <c r="K5" t="s">
        <v>85</v>
      </c>
    </row>
    <row r="6" spans="1:11" x14ac:dyDescent="0.25">
      <c r="A6" s="22">
        <v>10249</v>
      </c>
      <c r="B6" s="23">
        <v>42350</v>
      </c>
      <c r="C6" s="7" t="s">
        <v>81</v>
      </c>
      <c r="D6" s="7" t="s">
        <v>82</v>
      </c>
      <c r="E6" s="7" t="s">
        <v>86</v>
      </c>
      <c r="F6" s="7" t="s">
        <v>84</v>
      </c>
      <c r="G6" s="24">
        <v>23.25</v>
      </c>
      <c r="H6" s="22">
        <v>9</v>
      </c>
      <c r="I6" s="25">
        <v>0</v>
      </c>
      <c r="J6" s="26">
        <f t="shared" si="0"/>
        <v>209.25</v>
      </c>
      <c r="K6" t="s">
        <v>85</v>
      </c>
    </row>
    <row r="7" spans="1:11" x14ac:dyDescent="0.25">
      <c r="A7" s="22">
        <v>10250</v>
      </c>
      <c r="B7" s="23">
        <v>42353</v>
      </c>
      <c r="C7" s="7" t="s">
        <v>87</v>
      </c>
      <c r="D7" s="7" t="s">
        <v>88</v>
      </c>
      <c r="E7" s="7" t="s">
        <v>83</v>
      </c>
      <c r="F7" s="7" t="s">
        <v>84</v>
      </c>
      <c r="G7" s="24">
        <v>53</v>
      </c>
      <c r="H7" s="22">
        <v>35</v>
      </c>
      <c r="I7" s="25">
        <v>0.15</v>
      </c>
      <c r="J7" s="26">
        <f t="shared" si="0"/>
        <v>1576.75</v>
      </c>
      <c r="K7" t="s">
        <v>89</v>
      </c>
    </row>
    <row r="8" spans="1:11" x14ac:dyDescent="0.25">
      <c r="A8" s="22">
        <v>10250</v>
      </c>
      <c r="B8" s="23">
        <v>42353</v>
      </c>
      <c r="C8" s="7" t="s">
        <v>87</v>
      </c>
      <c r="D8" s="7" t="s">
        <v>88</v>
      </c>
      <c r="E8" s="7" t="s">
        <v>90</v>
      </c>
      <c r="F8" s="7" t="s">
        <v>91</v>
      </c>
      <c r="G8" s="24">
        <v>9.65</v>
      </c>
      <c r="H8" s="22">
        <v>10</v>
      </c>
      <c r="I8" s="25">
        <v>0</v>
      </c>
      <c r="J8" s="26">
        <f t="shared" si="0"/>
        <v>96.5</v>
      </c>
      <c r="K8" t="s">
        <v>89</v>
      </c>
    </row>
    <row r="9" spans="1:11" x14ac:dyDescent="0.25">
      <c r="A9" s="22">
        <v>10250</v>
      </c>
      <c r="B9" s="23">
        <v>42353</v>
      </c>
      <c r="C9" s="7" t="s">
        <v>87</v>
      </c>
      <c r="D9" s="7" t="s">
        <v>88</v>
      </c>
      <c r="E9" s="7" t="s">
        <v>92</v>
      </c>
      <c r="F9" s="7" t="s">
        <v>93</v>
      </c>
      <c r="G9" s="24">
        <v>21.05</v>
      </c>
      <c r="H9" s="22">
        <v>15</v>
      </c>
      <c r="I9" s="25">
        <v>0.15</v>
      </c>
      <c r="J9" s="26">
        <f t="shared" si="0"/>
        <v>268.39</v>
      </c>
      <c r="K9" t="s">
        <v>89</v>
      </c>
    </row>
    <row r="10" spans="1:11" x14ac:dyDescent="0.25">
      <c r="A10" s="22">
        <v>10251</v>
      </c>
      <c r="B10" s="23">
        <v>42353</v>
      </c>
      <c r="C10" s="7" t="s">
        <v>94</v>
      </c>
      <c r="D10" s="7" t="s">
        <v>74</v>
      </c>
      <c r="E10" s="7" t="s">
        <v>95</v>
      </c>
      <c r="F10" s="7" t="s">
        <v>79</v>
      </c>
      <c r="G10" s="24">
        <v>21</v>
      </c>
      <c r="H10" s="22">
        <v>6</v>
      </c>
      <c r="I10" s="25">
        <v>0.05</v>
      </c>
      <c r="J10" s="26">
        <f t="shared" si="0"/>
        <v>119.7</v>
      </c>
      <c r="K10" t="s">
        <v>96</v>
      </c>
    </row>
    <row r="11" spans="1:11" x14ac:dyDescent="0.25">
      <c r="A11" s="22">
        <v>10251</v>
      </c>
      <c r="B11" s="23">
        <v>42353</v>
      </c>
      <c r="C11" s="7" t="s">
        <v>94</v>
      </c>
      <c r="D11" s="7" t="s">
        <v>74</v>
      </c>
      <c r="E11" s="7" t="s">
        <v>92</v>
      </c>
      <c r="F11" s="7" t="s">
        <v>93</v>
      </c>
      <c r="G11" s="24">
        <v>21.05</v>
      </c>
      <c r="H11" s="22">
        <v>20</v>
      </c>
      <c r="I11" s="25">
        <v>0</v>
      </c>
      <c r="J11" s="26">
        <f t="shared" si="0"/>
        <v>421</v>
      </c>
      <c r="K11" t="s">
        <v>96</v>
      </c>
    </row>
    <row r="12" spans="1:11" x14ac:dyDescent="0.25">
      <c r="A12" s="22">
        <v>10251</v>
      </c>
      <c r="B12" s="23">
        <v>42353</v>
      </c>
      <c r="C12" s="7" t="s">
        <v>94</v>
      </c>
      <c r="D12" s="7" t="s">
        <v>74</v>
      </c>
      <c r="E12" s="7" t="s">
        <v>97</v>
      </c>
      <c r="F12" s="7" t="s">
        <v>79</v>
      </c>
      <c r="G12" s="24">
        <v>19.5</v>
      </c>
      <c r="H12" s="22">
        <v>15</v>
      </c>
      <c r="I12" s="25">
        <v>0.05</v>
      </c>
      <c r="J12" s="26">
        <f t="shared" si="0"/>
        <v>277.88</v>
      </c>
      <c r="K12" t="s">
        <v>96</v>
      </c>
    </row>
    <row r="13" spans="1:11" x14ac:dyDescent="0.25">
      <c r="A13" s="22">
        <v>10252</v>
      </c>
      <c r="B13" s="23">
        <v>42354</v>
      </c>
      <c r="C13" s="7" t="s">
        <v>98</v>
      </c>
      <c r="D13" s="7" t="s">
        <v>99</v>
      </c>
      <c r="E13" s="7" t="s">
        <v>100</v>
      </c>
      <c r="F13" s="7" t="s">
        <v>76</v>
      </c>
      <c r="G13" s="24">
        <v>2.5</v>
      </c>
      <c r="H13" s="22">
        <v>25</v>
      </c>
      <c r="I13" s="25">
        <v>0.05</v>
      </c>
      <c r="J13" s="26">
        <f t="shared" si="0"/>
        <v>59.38</v>
      </c>
      <c r="K13" t="s">
        <v>89</v>
      </c>
    </row>
    <row r="14" spans="1:11" x14ac:dyDescent="0.25">
      <c r="A14" s="22">
        <v>10252</v>
      </c>
      <c r="B14" s="23">
        <v>42354</v>
      </c>
      <c r="C14" s="7" t="s">
        <v>98</v>
      </c>
      <c r="D14" s="7" t="s">
        <v>99</v>
      </c>
      <c r="E14" s="7" t="s">
        <v>101</v>
      </c>
      <c r="F14" s="7" t="s">
        <v>76</v>
      </c>
      <c r="G14" s="24">
        <v>34</v>
      </c>
      <c r="H14" s="22">
        <v>40</v>
      </c>
      <c r="I14" s="25">
        <v>0</v>
      </c>
      <c r="J14" s="26">
        <f t="shared" si="0"/>
        <v>1360</v>
      </c>
      <c r="K14" t="s">
        <v>89</v>
      </c>
    </row>
    <row r="15" spans="1:11" x14ac:dyDescent="0.25">
      <c r="A15" s="22">
        <v>10252</v>
      </c>
      <c r="B15" s="23">
        <v>42354</v>
      </c>
      <c r="C15" s="7" t="s">
        <v>98</v>
      </c>
      <c r="D15" s="7" t="s">
        <v>99</v>
      </c>
      <c r="E15" s="7" t="s">
        <v>102</v>
      </c>
      <c r="F15" s="7" t="s">
        <v>103</v>
      </c>
      <c r="G15" s="24">
        <v>81</v>
      </c>
      <c r="H15" s="22">
        <v>40</v>
      </c>
      <c r="I15" s="25">
        <v>0.05</v>
      </c>
      <c r="J15" s="26">
        <f t="shared" si="0"/>
        <v>3078</v>
      </c>
      <c r="K15" t="s">
        <v>89</v>
      </c>
    </row>
    <row r="16" spans="1:11" x14ac:dyDescent="0.25">
      <c r="A16" s="22">
        <v>10253</v>
      </c>
      <c r="B16" s="23">
        <v>42355</v>
      </c>
      <c r="C16" s="7" t="s">
        <v>87</v>
      </c>
      <c r="D16" s="7" t="s">
        <v>88</v>
      </c>
      <c r="E16" s="7" t="s">
        <v>104</v>
      </c>
      <c r="F16" s="7" t="s">
        <v>105</v>
      </c>
      <c r="G16" s="24">
        <v>18</v>
      </c>
      <c r="H16" s="22">
        <v>42</v>
      </c>
      <c r="I16" s="25">
        <v>0</v>
      </c>
      <c r="J16" s="26">
        <f t="shared" si="0"/>
        <v>756</v>
      </c>
      <c r="K16" t="s">
        <v>96</v>
      </c>
    </row>
    <row r="17" spans="1:11" x14ac:dyDescent="0.25">
      <c r="A17" s="22">
        <v>10253</v>
      </c>
      <c r="B17" s="23">
        <v>42355</v>
      </c>
      <c r="C17" s="7" t="s">
        <v>87</v>
      </c>
      <c r="D17" s="7" t="s">
        <v>88</v>
      </c>
      <c r="E17" s="7" t="s">
        <v>106</v>
      </c>
      <c r="F17" s="7" t="s">
        <v>76</v>
      </c>
      <c r="G17" s="24">
        <v>12.5</v>
      </c>
      <c r="H17" s="22">
        <v>20</v>
      </c>
      <c r="I17" s="25">
        <v>0</v>
      </c>
      <c r="J17" s="26">
        <f t="shared" si="0"/>
        <v>250</v>
      </c>
      <c r="K17" t="s">
        <v>96</v>
      </c>
    </row>
    <row r="18" spans="1:11" x14ac:dyDescent="0.25">
      <c r="A18" s="22">
        <v>10253</v>
      </c>
      <c r="B18" s="23">
        <v>42355</v>
      </c>
      <c r="C18" s="7" t="s">
        <v>87</v>
      </c>
      <c r="D18" s="7" t="s">
        <v>88</v>
      </c>
      <c r="E18" s="7" t="s">
        <v>107</v>
      </c>
      <c r="F18" s="7" t="s">
        <v>103</v>
      </c>
      <c r="G18" s="24">
        <v>20</v>
      </c>
      <c r="H18" s="22">
        <v>40</v>
      </c>
      <c r="I18" s="25">
        <v>0</v>
      </c>
      <c r="J18" s="26">
        <f t="shared" si="0"/>
        <v>800</v>
      </c>
      <c r="K18" t="s">
        <v>96</v>
      </c>
    </row>
    <row r="19" spans="1:11" x14ac:dyDescent="0.25">
      <c r="A19" s="22">
        <v>10254</v>
      </c>
      <c r="B19" s="23">
        <v>42356</v>
      </c>
      <c r="C19" s="7" t="s">
        <v>108</v>
      </c>
      <c r="D19" s="7" t="s">
        <v>109</v>
      </c>
      <c r="E19" s="7" t="s">
        <v>110</v>
      </c>
      <c r="F19" s="7" t="s">
        <v>84</v>
      </c>
      <c r="G19" s="24">
        <v>10</v>
      </c>
      <c r="H19" s="22">
        <v>21</v>
      </c>
      <c r="I19" s="25">
        <v>0</v>
      </c>
      <c r="J19" s="26">
        <f t="shared" si="0"/>
        <v>210</v>
      </c>
      <c r="K19" t="s">
        <v>77</v>
      </c>
    </row>
    <row r="20" spans="1:11" x14ac:dyDescent="0.25">
      <c r="A20" s="22">
        <v>10254</v>
      </c>
      <c r="B20" s="23">
        <v>42356</v>
      </c>
      <c r="C20" s="7" t="s">
        <v>108</v>
      </c>
      <c r="D20" s="7" t="s">
        <v>109</v>
      </c>
      <c r="E20" s="7" t="s">
        <v>111</v>
      </c>
      <c r="F20" s="7" t="s">
        <v>112</v>
      </c>
      <c r="G20" s="24">
        <v>24</v>
      </c>
      <c r="H20" s="22">
        <v>21</v>
      </c>
      <c r="I20" s="25">
        <v>0.15</v>
      </c>
      <c r="J20" s="26">
        <f t="shared" si="0"/>
        <v>428.4</v>
      </c>
      <c r="K20" t="s">
        <v>77</v>
      </c>
    </row>
    <row r="21" spans="1:11" x14ac:dyDescent="0.25">
      <c r="A21" s="22">
        <v>10254</v>
      </c>
      <c r="B21" s="23">
        <v>42356</v>
      </c>
      <c r="C21" s="7" t="s">
        <v>108</v>
      </c>
      <c r="D21" s="7" t="s">
        <v>109</v>
      </c>
      <c r="E21" s="7" t="s">
        <v>113</v>
      </c>
      <c r="F21" s="7" t="s">
        <v>105</v>
      </c>
      <c r="G21" s="24">
        <v>4.5</v>
      </c>
      <c r="H21" s="22">
        <v>15</v>
      </c>
      <c r="I21" s="25">
        <v>0.15</v>
      </c>
      <c r="J21" s="26">
        <f t="shared" si="0"/>
        <v>57.38</v>
      </c>
      <c r="K21" t="s">
        <v>77</v>
      </c>
    </row>
    <row r="22" spans="1:11" x14ac:dyDescent="0.25">
      <c r="A22" s="22">
        <v>10255</v>
      </c>
      <c r="B22" s="23">
        <v>42357</v>
      </c>
      <c r="C22" s="7" t="s">
        <v>114</v>
      </c>
      <c r="D22" s="7" t="s">
        <v>109</v>
      </c>
      <c r="E22" s="7" t="s">
        <v>115</v>
      </c>
      <c r="F22" s="7" t="s">
        <v>105</v>
      </c>
      <c r="G22" s="24">
        <v>19</v>
      </c>
      <c r="H22" s="22">
        <v>20</v>
      </c>
      <c r="I22" s="25">
        <v>0</v>
      </c>
      <c r="J22" s="26">
        <f t="shared" si="0"/>
        <v>380</v>
      </c>
      <c r="K22" t="s">
        <v>116</v>
      </c>
    </row>
    <row r="23" spans="1:11" x14ac:dyDescent="0.25">
      <c r="A23" s="22">
        <v>10255</v>
      </c>
      <c r="B23" s="23">
        <v>42357</v>
      </c>
      <c r="C23" s="7" t="s">
        <v>114</v>
      </c>
      <c r="D23" s="7" t="s">
        <v>109</v>
      </c>
      <c r="E23" s="7" t="s">
        <v>117</v>
      </c>
      <c r="F23" s="7" t="s">
        <v>76</v>
      </c>
      <c r="G23" s="24">
        <v>55</v>
      </c>
      <c r="H23" s="22">
        <v>30</v>
      </c>
      <c r="I23" s="25">
        <v>0</v>
      </c>
      <c r="J23" s="26">
        <f t="shared" si="0"/>
        <v>1650</v>
      </c>
      <c r="K23" t="s">
        <v>116</v>
      </c>
    </row>
    <row r="24" spans="1:11" x14ac:dyDescent="0.25">
      <c r="A24" s="22">
        <v>10255</v>
      </c>
      <c r="B24" s="23">
        <v>42357</v>
      </c>
      <c r="C24" s="7" t="s">
        <v>114</v>
      </c>
      <c r="D24" s="7" t="s">
        <v>109</v>
      </c>
      <c r="E24" s="7" t="s">
        <v>118</v>
      </c>
      <c r="F24" s="7" t="s">
        <v>103</v>
      </c>
      <c r="G24" s="24">
        <v>17.45</v>
      </c>
      <c r="H24" s="22">
        <v>35</v>
      </c>
      <c r="I24" s="25">
        <v>0</v>
      </c>
      <c r="J24" s="26">
        <f t="shared" si="0"/>
        <v>610.75</v>
      </c>
      <c r="K24" t="s">
        <v>116</v>
      </c>
    </row>
    <row r="25" spans="1:11" x14ac:dyDescent="0.25">
      <c r="A25" s="22">
        <v>10255</v>
      </c>
      <c r="B25" s="23">
        <v>42357</v>
      </c>
      <c r="C25" s="7" t="s">
        <v>114</v>
      </c>
      <c r="D25" s="7" t="s">
        <v>109</v>
      </c>
      <c r="E25" s="7" t="s">
        <v>119</v>
      </c>
      <c r="F25" s="7" t="s">
        <v>91</v>
      </c>
      <c r="G25" s="24">
        <v>19</v>
      </c>
      <c r="H25" s="22">
        <v>25</v>
      </c>
      <c r="I25" s="25">
        <v>0</v>
      </c>
      <c r="J25" s="26">
        <f t="shared" si="0"/>
        <v>475</v>
      </c>
      <c r="K25" t="s">
        <v>116</v>
      </c>
    </row>
    <row r="26" spans="1:11" x14ac:dyDescent="0.25">
      <c r="A26" s="22">
        <v>10256</v>
      </c>
      <c r="B26" s="23">
        <v>42360</v>
      </c>
      <c r="C26" s="7" t="s">
        <v>120</v>
      </c>
      <c r="D26" s="7" t="s">
        <v>88</v>
      </c>
      <c r="E26" s="7" t="s">
        <v>121</v>
      </c>
      <c r="F26" s="7" t="s">
        <v>112</v>
      </c>
      <c r="G26" s="24">
        <v>32.799999999999997</v>
      </c>
      <c r="H26" s="22">
        <v>15</v>
      </c>
      <c r="I26" s="25">
        <v>0</v>
      </c>
      <c r="J26" s="26">
        <f t="shared" si="0"/>
        <v>492</v>
      </c>
      <c r="K26" t="s">
        <v>96</v>
      </c>
    </row>
    <row r="27" spans="1:11" x14ac:dyDescent="0.25">
      <c r="A27" s="22">
        <v>10256</v>
      </c>
      <c r="B27" s="23">
        <v>42360</v>
      </c>
      <c r="C27" s="7" t="s">
        <v>120</v>
      </c>
      <c r="D27" s="7" t="s">
        <v>88</v>
      </c>
      <c r="E27" s="7" t="s">
        <v>122</v>
      </c>
      <c r="F27" s="7" t="s">
        <v>93</v>
      </c>
      <c r="G27" s="24">
        <v>13</v>
      </c>
      <c r="H27" s="22">
        <v>12</v>
      </c>
      <c r="I27" s="25">
        <v>0</v>
      </c>
      <c r="J27" s="26">
        <f t="shared" si="0"/>
        <v>156</v>
      </c>
      <c r="K27" t="s">
        <v>96</v>
      </c>
    </row>
    <row r="28" spans="1:11" x14ac:dyDescent="0.25">
      <c r="A28" s="22">
        <v>10257</v>
      </c>
      <c r="B28" s="23">
        <v>42361</v>
      </c>
      <c r="C28" s="7" t="s">
        <v>123</v>
      </c>
      <c r="D28" s="7" t="s">
        <v>124</v>
      </c>
      <c r="E28" s="7" t="s">
        <v>125</v>
      </c>
      <c r="F28" s="7" t="s">
        <v>103</v>
      </c>
      <c r="G28" s="24">
        <v>43.9</v>
      </c>
      <c r="H28" s="22">
        <v>25</v>
      </c>
      <c r="I28" s="25">
        <v>0</v>
      </c>
      <c r="J28" s="26">
        <f t="shared" si="0"/>
        <v>1097.5</v>
      </c>
      <c r="K28" t="s">
        <v>89</v>
      </c>
    </row>
    <row r="29" spans="1:11" x14ac:dyDescent="0.25">
      <c r="A29" s="22">
        <v>10257</v>
      </c>
      <c r="B29" s="23">
        <v>42361</v>
      </c>
      <c r="C29" s="7" t="s">
        <v>123</v>
      </c>
      <c r="D29" s="7" t="s">
        <v>124</v>
      </c>
      <c r="E29" s="7" t="s">
        <v>104</v>
      </c>
      <c r="F29" s="7" t="s">
        <v>105</v>
      </c>
      <c r="G29" s="24">
        <v>18</v>
      </c>
      <c r="H29" s="22">
        <v>6</v>
      </c>
      <c r="I29" s="25">
        <v>0</v>
      </c>
      <c r="J29" s="26">
        <f t="shared" si="0"/>
        <v>108</v>
      </c>
      <c r="K29" t="s">
        <v>89</v>
      </c>
    </row>
    <row r="30" spans="1:11" x14ac:dyDescent="0.25">
      <c r="A30" s="22">
        <v>10257</v>
      </c>
      <c r="B30" s="23">
        <v>42361</v>
      </c>
      <c r="C30" s="7" t="s">
        <v>123</v>
      </c>
      <c r="D30" s="7" t="s">
        <v>124</v>
      </c>
      <c r="E30" s="7" t="s">
        <v>122</v>
      </c>
      <c r="F30" s="7" t="s">
        <v>93</v>
      </c>
      <c r="G30" s="24">
        <v>13</v>
      </c>
      <c r="H30" s="22">
        <v>15</v>
      </c>
      <c r="I30" s="25">
        <v>0</v>
      </c>
      <c r="J30" s="26">
        <f t="shared" si="0"/>
        <v>195</v>
      </c>
      <c r="K30" t="s">
        <v>89</v>
      </c>
    </row>
    <row r="31" spans="1:11" x14ac:dyDescent="0.25">
      <c r="A31" s="22">
        <v>10258</v>
      </c>
      <c r="B31" s="23">
        <v>42362</v>
      </c>
      <c r="C31" s="7" t="s">
        <v>126</v>
      </c>
      <c r="D31" s="7" t="s">
        <v>127</v>
      </c>
      <c r="E31" s="7" t="s">
        <v>128</v>
      </c>
      <c r="F31" s="7" t="s">
        <v>93</v>
      </c>
      <c r="G31" s="24">
        <v>21.35</v>
      </c>
      <c r="H31" s="22">
        <v>65</v>
      </c>
      <c r="I31" s="25">
        <v>0.2</v>
      </c>
      <c r="J31" s="26">
        <f t="shared" si="0"/>
        <v>1110.2</v>
      </c>
      <c r="K31" t="s">
        <v>129</v>
      </c>
    </row>
    <row r="32" spans="1:11" x14ac:dyDescent="0.25">
      <c r="A32" s="22">
        <v>10258</v>
      </c>
      <c r="B32" s="23">
        <v>42362</v>
      </c>
      <c r="C32" s="7" t="s">
        <v>126</v>
      </c>
      <c r="D32" s="7" t="s">
        <v>127</v>
      </c>
      <c r="E32" s="7" t="s">
        <v>115</v>
      </c>
      <c r="F32" s="7" t="s">
        <v>105</v>
      </c>
      <c r="G32" s="24">
        <v>19</v>
      </c>
      <c r="H32" s="22">
        <v>50</v>
      </c>
      <c r="I32" s="25">
        <v>0.2</v>
      </c>
      <c r="J32" s="26">
        <f t="shared" si="0"/>
        <v>760</v>
      </c>
      <c r="K32" t="s">
        <v>129</v>
      </c>
    </row>
    <row r="33" spans="1:11" x14ac:dyDescent="0.25">
      <c r="A33" s="22">
        <v>10258</v>
      </c>
      <c r="B33" s="23">
        <v>42362</v>
      </c>
      <c r="C33" s="7" t="s">
        <v>126</v>
      </c>
      <c r="D33" s="7" t="s">
        <v>127</v>
      </c>
      <c r="E33" s="7" t="s">
        <v>130</v>
      </c>
      <c r="F33" s="7" t="s">
        <v>76</v>
      </c>
      <c r="G33" s="24">
        <v>32</v>
      </c>
      <c r="H33" s="22">
        <v>6</v>
      </c>
      <c r="I33" s="25">
        <v>0.2</v>
      </c>
      <c r="J33" s="26">
        <f t="shared" si="0"/>
        <v>153.6</v>
      </c>
      <c r="K33" t="s">
        <v>129</v>
      </c>
    </row>
    <row r="34" spans="1:11" x14ac:dyDescent="0.25">
      <c r="A34" s="22">
        <v>10259</v>
      </c>
      <c r="B34" s="23">
        <v>42363</v>
      </c>
      <c r="C34" s="7" t="s">
        <v>131</v>
      </c>
      <c r="D34" s="7" t="s">
        <v>132</v>
      </c>
      <c r="E34" s="7" t="s">
        <v>133</v>
      </c>
      <c r="F34" s="7" t="s">
        <v>103</v>
      </c>
      <c r="G34" s="24">
        <v>10</v>
      </c>
      <c r="H34" s="22">
        <v>10</v>
      </c>
      <c r="I34" s="25">
        <v>0</v>
      </c>
      <c r="J34" s="26">
        <f t="shared" si="0"/>
        <v>100</v>
      </c>
      <c r="K34" t="s">
        <v>89</v>
      </c>
    </row>
    <row r="35" spans="1:11" x14ac:dyDescent="0.25">
      <c r="A35" s="22">
        <v>10259</v>
      </c>
      <c r="B35" s="23">
        <v>42363</v>
      </c>
      <c r="C35" s="7" t="s">
        <v>131</v>
      </c>
      <c r="D35" s="7" t="s">
        <v>132</v>
      </c>
      <c r="E35" s="7" t="s">
        <v>134</v>
      </c>
      <c r="F35" s="7" t="s">
        <v>91</v>
      </c>
      <c r="G35" s="24">
        <v>26</v>
      </c>
      <c r="H35" s="22">
        <v>1</v>
      </c>
      <c r="I35" s="25">
        <v>0</v>
      </c>
      <c r="J35" s="26">
        <f t="shared" si="0"/>
        <v>26</v>
      </c>
      <c r="K35" t="s">
        <v>89</v>
      </c>
    </row>
    <row r="36" spans="1:11" x14ac:dyDescent="0.25">
      <c r="A36" s="22">
        <v>10260</v>
      </c>
      <c r="B36" s="23">
        <v>42364</v>
      </c>
      <c r="C36" s="7" t="s">
        <v>135</v>
      </c>
      <c r="D36" s="7" t="s">
        <v>82</v>
      </c>
      <c r="E36" s="7" t="s">
        <v>136</v>
      </c>
      <c r="F36" s="7" t="s">
        <v>105</v>
      </c>
      <c r="G36" s="24">
        <v>15</v>
      </c>
      <c r="H36" s="22">
        <v>21</v>
      </c>
      <c r="I36" s="25">
        <v>0.25</v>
      </c>
      <c r="J36" s="26">
        <f t="shared" si="0"/>
        <v>236.25</v>
      </c>
      <c r="K36" t="s">
        <v>89</v>
      </c>
    </row>
    <row r="37" spans="1:11" x14ac:dyDescent="0.25">
      <c r="A37" s="22">
        <v>10260</v>
      </c>
      <c r="B37" s="23">
        <v>42364</v>
      </c>
      <c r="C37" s="7" t="s">
        <v>135</v>
      </c>
      <c r="D37" s="7" t="s">
        <v>82</v>
      </c>
      <c r="E37" s="7" t="s">
        <v>97</v>
      </c>
      <c r="F37" s="7" t="s">
        <v>79</v>
      </c>
      <c r="G37" s="24">
        <v>19.5</v>
      </c>
      <c r="H37" s="22">
        <v>50</v>
      </c>
      <c r="I37" s="25">
        <v>0</v>
      </c>
      <c r="J37" s="26">
        <f t="shared" si="0"/>
        <v>975</v>
      </c>
      <c r="K37" t="s">
        <v>89</v>
      </c>
    </row>
    <row r="38" spans="1:11" x14ac:dyDescent="0.25">
      <c r="A38" s="22">
        <v>10260</v>
      </c>
      <c r="B38" s="23">
        <v>42364</v>
      </c>
      <c r="C38" s="7" t="s">
        <v>135</v>
      </c>
      <c r="D38" s="7" t="s">
        <v>82</v>
      </c>
      <c r="E38" s="7" t="s">
        <v>137</v>
      </c>
      <c r="F38" s="7" t="s">
        <v>103</v>
      </c>
      <c r="G38" s="24">
        <v>49.3</v>
      </c>
      <c r="H38" s="22">
        <v>15</v>
      </c>
      <c r="I38" s="25">
        <v>0.25</v>
      </c>
      <c r="J38" s="26">
        <f t="shared" si="0"/>
        <v>554.63</v>
      </c>
      <c r="K38" t="s">
        <v>89</v>
      </c>
    </row>
    <row r="39" spans="1:11" x14ac:dyDescent="0.25">
      <c r="A39" s="22">
        <v>10260</v>
      </c>
      <c r="B39" s="23">
        <v>42364</v>
      </c>
      <c r="C39" s="7" t="s">
        <v>135</v>
      </c>
      <c r="D39" s="7" t="s">
        <v>82</v>
      </c>
      <c r="E39" s="7" t="s">
        <v>90</v>
      </c>
      <c r="F39" s="7" t="s">
        <v>91</v>
      </c>
      <c r="G39" s="24">
        <v>9.65</v>
      </c>
      <c r="H39" s="22">
        <v>16</v>
      </c>
      <c r="I39" s="25">
        <v>0.25</v>
      </c>
      <c r="J39" s="26">
        <f t="shared" si="0"/>
        <v>115.8</v>
      </c>
      <c r="K39" t="s">
        <v>89</v>
      </c>
    </row>
    <row r="40" spans="1:11" x14ac:dyDescent="0.25">
      <c r="A40" s="22">
        <v>10261</v>
      </c>
      <c r="B40" s="23">
        <v>42364</v>
      </c>
      <c r="C40" s="7" t="s">
        <v>138</v>
      </c>
      <c r="D40" s="7" t="s">
        <v>88</v>
      </c>
      <c r="E40" s="7" t="s">
        <v>139</v>
      </c>
      <c r="F40" s="7" t="s">
        <v>105</v>
      </c>
      <c r="G40" s="24">
        <v>18</v>
      </c>
      <c r="H40" s="22">
        <v>20</v>
      </c>
      <c r="I40" s="25">
        <v>0</v>
      </c>
      <c r="J40" s="26">
        <f t="shared" si="0"/>
        <v>360</v>
      </c>
      <c r="K40" t="s">
        <v>89</v>
      </c>
    </row>
    <row r="41" spans="1:11" x14ac:dyDescent="0.25">
      <c r="A41" s="22">
        <v>10261</v>
      </c>
      <c r="B41" s="23">
        <v>42364</v>
      </c>
      <c r="C41" s="7" t="s">
        <v>138</v>
      </c>
      <c r="D41" s="7" t="s">
        <v>88</v>
      </c>
      <c r="E41" s="7" t="s">
        <v>133</v>
      </c>
      <c r="F41" s="7" t="s">
        <v>103</v>
      </c>
      <c r="G41" s="24">
        <v>10</v>
      </c>
      <c r="H41" s="22">
        <v>20</v>
      </c>
      <c r="I41" s="25">
        <v>0</v>
      </c>
      <c r="J41" s="26">
        <f t="shared" si="0"/>
        <v>200</v>
      </c>
      <c r="K41" t="s">
        <v>89</v>
      </c>
    </row>
    <row r="42" spans="1:11" x14ac:dyDescent="0.25">
      <c r="A42" s="22">
        <v>10262</v>
      </c>
      <c r="B42" s="23">
        <v>42367</v>
      </c>
      <c r="C42" s="7" t="s">
        <v>140</v>
      </c>
      <c r="D42" s="7" t="s">
        <v>141</v>
      </c>
      <c r="E42" s="7" t="s">
        <v>128</v>
      </c>
      <c r="F42" s="7" t="s">
        <v>93</v>
      </c>
      <c r="G42" s="24">
        <v>21.35</v>
      </c>
      <c r="H42" s="22">
        <v>12</v>
      </c>
      <c r="I42" s="25">
        <v>0.2</v>
      </c>
      <c r="J42" s="26">
        <f t="shared" si="0"/>
        <v>204.96</v>
      </c>
      <c r="K42" t="s">
        <v>142</v>
      </c>
    </row>
    <row r="43" spans="1:11" x14ac:dyDescent="0.25">
      <c r="A43" s="22">
        <v>10262</v>
      </c>
      <c r="B43" s="23">
        <v>42367</v>
      </c>
      <c r="C43" s="7" t="s">
        <v>140</v>
      </c>
      <c r="D43" s="7" t="s">
        <v>141</v>
      </c>
      <c r="E43" s="7" t="s">
        <v>143</v>
      </c>
      <c r="F43" s="7" t="s">
        <v>84</v>
      </c>
      <c r="G43" s="24">
        <v>30</v>
      </c>
      <c r="H43" s="22">
        <v>15</v>
      </c>
      <c r="I43" s="25">
        <v>0</v>
      </c>
      <c r="J43" s="26">
        <f t="shared" si="0"/>
        <v>450</v>
      </c>
      <c r="K43" t="s">
        <v>142</v>
      </c>
    </row>
    <row r="44" spans="1:11" x14ac:dyDescent="0.25">
      <c r="A44" s="22">
        <v>10262</v>
      </c>
      <c r="B44" s="23">
        <v>42367</v>
      </c>
      <c r="C44" s="7" t="s">
        <v>140</v>
      </c>
      <c r="D44" s="7" t="s">
        <v>141</v>
      </c>
      <c r="E44" s="7" t="s">
        <v>144</v>
      </c>
      <c r="F44" s="7" t="s">
        <v>79</v>
      </c>
      <c r="G44" s="24">
        <v>38</v>
      </c>
      <c r="H44" s="22">
        <v>2</v>
      </c>
      <c r="I44" s="25">
        <v>0</v>
      </c>
      <c r="J44" s="26">
        <f t="shared" si="0"/>
        <v>76</v>
      </c>
      <c r="K44" t="s">
        <v>142</v>
      </c>
    </row>
    <row r="45" spans="1:11" x14ac:dyDescent="0.25">
      <c r="A45" s="22">
        <v>10263</v>
      </c>
      <c r="B45" s="23">
        <v>42368</v>
      </c>
      <c r="C45" s="7" t="s">
        <v>126</v>
      </c>
      <c r="D45" s="7" t="s">
        <v>127</v>
      </c>
      <c r="E45" s="7" t="s">
        <v>118</v>
      </c>
      <c r="F45" s="7" t="s">
        <v>103</v>
      </c>
      <c r="G45" s="24">
        <v>17.45</v>
      </c>
      <c r="H45" s="22">
        <v>60</v>
      </c>
      <c r="I45" s="25">
        <v>0.25</v>
      </c>
      <c r="J45" s="26">
        <f t="shared" si="0"/>
        <v>785.25</v>
      </c>
      <c r="K45" t="s">
        <v>116</v>
      </c>
    </row>
    <row r="46" spans="1:11" x14ac:dyDescent="0.25">
      <c r="A46" s="22">
        <v>10263</v>
      </c>
      <c r="B46" s="23">
        <v>42368</v>
      </c>
      <c r="C46" s="7" t="s">
        <v>126</v>
      </c>
      <c r="D46" s="7" t="s">
        <v>127</v>
      </c>
      <c r="E46" s="7" t="s">
        <v>145</v>
      </c>
      <c r="F46" s="7" t="s">
        <v>91</v>
      </c>
      <c r="G46" s="24">
        <v>25.89</v>
      </c>
      <c r="H46" s="22">
        <v>60</v>
      </c>
      <c r="I46" s="25">
        <v>0.25</v>
      </c>
      <c r="J46" s="26">
        <f t="shared" si="0"/>
        <v>1165.05</v>
      </c>
      <c r="K46" t="s">
        <v>116</v>
      </c>
    </row>
    <row r="47" spans="1:11" x14ac:dyDescent="0.25">
      <c r="A47" s="22">
        <v>10263</v>
      </c>
      <c r="B47" s="23">
        <v>42368</v>
      </c>
      <c r="C47" s="7" t="s">
        <v>126</v>
      </c>
      <c r="D47" s="7" t="s">
        <v>127</v>
      </c>
      <c r="E47" s="7" t="s">
        <v>113</v>
      </c>
      <c r="F47" s="7" t="s">
        <v>105</v>
      </c>
      <c r="G47" s="24">
        <v>4.5</v>
      </c>
      <c r="H47" s="22">
        <v>28</v>
      </c>
      <c r="I47" s="25">
        <v>0</v>
      </c>
      <c r="J47" s="26">
        <f t="shared" si="0"/>
        <v>126</v>
      </c>
      <c r="K47" t="s">
        <v>116</v>
      </c>
    </row>
    <row r="48" spans="1:11" x14ac:dyDescent="0.25">
      <c r="A48" s="22">
        <v>10263</v>
      </c>
      <c r="B48" s="23">
        <v>42368</v>
      </c>
      <c r="C48" s="7" t="s">
        <v>126</v>
      </c>
      <c r="D48" s="7" t="s">
        <v>127</v>
      </c>
      <c r="E48" s="7" t="s">
        <v>110</v>
      </c>
      <c r="F48" s="7" t="s">
        <v>84</v>
      </c>
      <c r="G48" s="24">
        <v>10</v>
      </c>
      <c r="H48" s="22">
        <v>36</v>
      </c>
      <c r="I48" s="25">
        <v>0.25</v>
      </c>
      <c r="J48" s="26">
        <f t="shared" si="0"/>
        <v>270</v>
      </c>
      <c r="K48" t="s">
        <v>116</v>
      </c>
    </row>
    <row r="49" spans="1:11" x14ac:dyDescent="0.25">
      <c r="A49" s="22">
        <v>10264</v>
      </c>
      <c r="B49" s="23">
        <v>42369</v>
      </c>
      <c r="C49" s="7" t="s">
        <v>146</v>
      </c>
      <c r="D49" s="7" t="s">
        <v>147</v>
      </c>
      <c r="E49" s="7" t="s">
        <v>115</v>
      </c>
      <c r="F49" s="7" t="s">
        <v>105</v>
      </c>
      <c r="G49" s="24">
        <v>19</v>
      </c>
      <c r="H49" s="22">
        <v>35</v>
      </c>
      <c r="I49" s="25">
        <v>0</v>
      </c>
      <c r="J49" s="26">
        <f t="shared" si="0"/>
        <v>665</v>
      </c>
      <c r="K49" t="s">
        <v>85</v>
      </c>
    </row>
    <row r="50" spans="1:11" x14ac:dyDescent="0.25">
      <c r="A50" s="22">
        <v>10264</v>
      </c>
      <c r="B50" s="23">
        <v>42369</v>
      </c>
      <c r="C50" s="7" t="s">
        <v>146</v>
      </c>
      <c r="D50" s="7" t="s">
        <v>147</v>
      </c>
      <c r="E50" s="7" t="s">
        <v>90</v>
      </c>
      <c r="F50" s="7" t="s">
        <v>91</v>
      </c>
      <c r="G50" s="24">
        <v>9.65</v>
      </c>
      <c r="H50" s="22">
        <v>25</v>
      </c>
      <c r="I50" s="25">
        <v>0.15</v>
      </c>
      <c r="J50" s="26">
        <f t="shared" si="0"/>
        <v>205.06</v>
      </c>
      <c r="K50" t="s">
        <v>85</v>
      </c>
    </row>
    <row r="51" spans="1:11" x14ac:dyDescent="0.25">
      <c r="A51" s="22">
        <v>10265</v>
      </c>
      <c r="B51" s="23">
        <v>42370</v>
      </c>
      <c r="C51" s="7" t="s">
        <v>148</v>
      </c>
      <c r="D51" s="7" t="s">
        <v>74</v>
      </c>
      <c r="E51" s="7" t="s">
        <v>149</v>
      </c>
      <c r="F51" s="7" t="s">
        <v>112</v>
      </c>
      <c r="G51" s="24">
        <v>39</v>
      </c>
      <c r="H51" s="22">
        <v>30</v>
      </c>
      <c r="I51" s="25">
        <v>0</v>
      </c>
      <c r="J51" s="26">
        <f t="shared" si="0"/>
        <v>1170</v>
      </c>
      <c r="K51" t="s">
        <v>150</v>
      </c>
    </row>
    <row r="52" spans="1:11" x14ac:dyDescent="0.25">
      <c r="A52" s="22">
        <v>10265</v>
      </c>
      <c r="B52" s="23">
        <v>42370</v>
      </c>
      <c r="C52" s="7" t="s">
        <v>148</v>
      </c>
      <c r="D52" s="7" t="s">
        <v>74</v>
      </c>
      <c r="E52" s="7" t="s">
        <v>136</v>
      </c>
      <c r="F52" s="7" t="s">
        <v>105</v>
      </c>
      <c r="G52" s="24">
        <v>15</v>
      </c>
      <c r="H52" s="22">
        <v>20</v>
      </c>
      <c r="I52" s="25">
        <v>0</v>
      </c>
      <c r="J52" s="26">
        <f t="shared" si="0"/>
        <v>300</v>
      </c>
      <c r="K52" t="s">
        <v>150</v>
      </c>
    </row>
    <row r="53" spans="1:11" x14ac:dyDescent="0.25">
      <c r="A53" s="22">
        <v>10266</v>
      </c>
      <c r="B53" s="23">
        <v>42371</v>
      </c>
      <c r="C53" s="7" t="s">
        <v>151</v>
      </c>
      <c r="D53" s="7" t="s">
        <v>152</v>
      </c>
      <c r="E53" s="7" t="s">
        <v>153</v>
      </c>
      <c r="F53" s="7" t="s">
        <v>76</v>
      </c>
      <c r="G53" s="24">
        <v>38</v>
      </c>
      <c r="H53" s="22">
        <v>12</v>
      </c>
      <c r="I53" s="25">
        <v>0.05</v>
      </c>
      <c r="J53" s="26">
        <f t="shared" si="0"/>
        <v>433.2</v>
      </c>
      <c r="K53" t="s">
        <v>96</v>
      </c>
    </row>
    <row r="54" spans="1:11" x14ac:dyDescent="0.25">
      <c r="A54" s="22">
        <v>10267</v>
      </c>
      <c r="B54" s="23">
        <v>42374</v>
      </c>
      <c r="C54" s="7" t="s">
        <v>154</v>
      </c>
      <c r="D54" s="7" t="s">
        <v>82</v>
      </c>
      <c r="E54" s="7" t="s">
        <v>155</v>
      </c>
      <c r="F54" s="7" t="s">
        <v>105</v>
      </c>
      <c r="G54" s="24">
        <v>18</v>
      </c>
      <c r="H54" s="22">
        <v>15</v>
      </c>
      <c r="I54" s="25">
        <v>0.15</v>
      </c>
      <c r="J54" s="26">
        <f t="shared" si="0"/>
        <v>229.5</v>
      </c>
      <c r="K54" t="s">
        <v>89</v>
      </c>
    </row>
    <row r="55" spans="1:11" x14ac:dyDescent="0.25">
      <c r="A55" s="22">
        <v>10267</v>
      </c>
      <c r="B55" s="23">
        <v>42374</v>
      </c>
      <c r="C55" s="7" t="s">
        <v>154</v>
      </c>
      <c r="D55" s="7" t="s">
        <v>82</v>
      </c>
      <c r="E55" s="7" t="s">
        <v>156</v>
      </c>
      <c r="F55" s="7" t="s">
        <v>91</v>
      </c>
      <c r="G55" s="24">
        <v>18.399999999999999</v>
      </c>
      <c r="H55" s="22">
        <v>50</v>
      </c>
      <c r="I55" s="25">
        <v>0</v>
      </c>
      <c r="J55" s="26">
        <f t="shared" si="0"/>
        <v>920</v>
      </c>
      <c r="K55" t="s">
        <v>89</v>
      </c>
    </row>
    <row r="56" spans="1:11" x14ac:dyDescent="0.25">
      <c r="A56" s="22">
        <v>10267</v>
      </c>
      <c r="B56" s="23">
        <v>42374</v>
      </c>
      <c r="C56" s="7" t="s">
        <v>154</v>
      </c>
      <c r="D56" s="7" t="s">
        <v>82</v>
      </c>
      <c r="E56" s="7" t="s">
        <v>117</v>
      </c>
      <c r="F56" s="7" t="s">
        <v>76</v>
      </c>
      <c r="G56" s="24">
        <v>55</v>
      </c>
      <c r="H56" s="22">
        <v>70</v>
      </c>
      <c r="I56" s="25">
        <v>0.15</v>
      </c>
      <c r="J56" s="26">
        <f t="shared" si="0"/>
        <v>3272.5</v>
      </c>
      <c r="K56" t="s">
        <v>89</v>
      </c>
    </row>
    <row r="57" spans="1:11" x14ac:dyDescent="0.25">
      <c r="A57" s="22">
        <v>10268</v>
      </c>
      <c r="B57" s="23">
        <v>42375</v>
      </c>
      <c r="C57" s="7" t="s">
        <v>157</v>
      </c>
      <c r="D57" s="7" t="s">
        <v>124</v>
      </c>
      <c r="E57" s="7" t="s">
        <v>75</v>
      </c>
      <c r="F57" s="7" t="s">
        <v>76</v>
      </c>
      <c r="G57" s="24">
        <v>34.799999999999997</v>
      </c>
      <c r="H57" s="22">
        <v>4</v>
      </c>
      <c r="I57" s="25">
        <v>0</v>
      </c>
      <c r="J57" s="26">
        <f t="shared" si="0"/>
        <v>139.19999999999999</v>
      </c>
      <c r="K57" t="s">
        <v>142</v>
      </c>
    </row>
    <row r="58" spans="1:11" x14ac:dyDescent="0.25">
      <c r="A58" s="22">
        <v>10268</v>
      </c>
      <c r="B58" s="23">
        <v>42375</v>
      </c>
      <c r="C58" s="7" t="s">
        <v>157</v>
      </c>
      <c r="D58" s="7" t="s">
        <v>124</v>
      </c>
      <c r="E58" s="7" t="s">
        <v>158</v>
      </c>
      <c r="F58" s="7" t="s">
        <v>112</v>
      </c>
      <c r="G58" s="24">
        <v>123.79</v>
      </c>
      <c r="H58" s="22">
        <v>10</v>
      </c>
      <c r="I58" s="25">
        <v>0</v>
      </c>
      <c r="J58" s="26">
        <f t="shared" si="0"/>
        <v>1237.9000000000001</v>
      </c>
      <c r="K58" t="s">
        <v>142</v>
      </c>
    </row>
    <row r="59" spans="1:11" x14ac:dyDescent="0.25">
      <c r="A59" s="22">
        <v>10269</v>
      </c>
      <c r="B59" s="23">
        <v>42376</v>
      </c>
      <c r="C59" s="7" t="s">
        <v>159</v>
      </c>
      <c r="D59" s="7" t="s">
        <v>141</v>
      </c>
      <c r="E59" s="7" t="s">
        <v>75</v>
      </c>
      <c r="F59" s="7" t="s">
        <v>76</v>
      </c>
      <c r="G59" s="24">
        <v>34.799999999999997</v>
      </c>
      <c r="H59" s="22">
        <v>20</v>
      </c>
      <c r="I59" s="25">
        <v>0.05</v>
      </c>
      <c r="J59" s="26">
        <f t="shared" si="0"/>
        <v>661.2</v>
      </c>
      <c r="K59" t="s">
        <v>77</v>
      </c>
    </row>
    <row r="60" spans="1:11" x14ac:dyDescent="0.25">
      <c r="A60" s="22">
        <v>10269</v>
      </c>
      <c r="B60" s="23">
        <v>42376</v>
      </c>
      <c r="C60" s="7" t="s">
        <v>159</v>
      </c>
      <c r="D60" s="7" t="s">
        <v>141</v>
      </c>
      <c r="E60" s="7" t="s">
        <v>100</v>
      </c>
      <c r="F60" s="7" t="s">
        <v>76</v>
      </c>
      <c r="G60" s="24">
        <v>2.5</v>
      </c>
      <c r="H60" s="22">
        <v>60</v>
      </c>
      <c r="I60" s="25">
        <v>0.05</v>
      </c>
      <c r="J60" s="26">
        <f t="shared" si="0"/>
        <v>142.5</v>
      </c>
      <c r="K60" t="s">
        <v>77</v>
      </c>
    </row>
    <row r="61" spans="1:11" x14ac:dyDescent="0.25">
      <c r="A61" s="22">
        <v>10270</v>
      </c>
      <c r="B61" s="23">
        <v>42377</v>
      </c>
      <c r="C61" s="7" t="s">
        <v>151</v>
      </c>
      <c r="D61" s="7" t="s">
        <v>152</v>
      </c>
      <c r="E61" s="7" t="s">
        <v>119</v>
      </c>
      <c r="F61" s="7" t="s">
        <v>91</v>
      </c>
      <c r="G61" s="24">
        <v>19</v>
      </c>
      <c r="H61" s="22">
        <v>30</v>
      </c>
      <c r="I61" s="25">
        <v>0</v>
      </c>
      <c r="J61" s="26">
        <f t="shared" si="0"/>
        <v>570</v>
      </c>
      <c r="K61" t="s">
        <v>129</v>
      </c>
    </row>
    <row r="62" spans="1:11" x14ac:dyDescent="0.25">
      <c r="A62" s="22">
        <v>10270</v>
      </c>
      <c r="B62" s="23">
        <v>42377</v>
      </c>
      <c r="C62" s="7" t="s">
        <v>151</v>
      </c>
      <c r="D62" s="7" t="s">
        <v>152</v>
      </c>
      <c r="E62" s="7" t="s">
        <v>160</v>
      </c>
      <c r="F62" s="7" t="s">
        <v>105</v>
      </c>
      <c r="G62" s="24">
        <v>46</v>
      </c>
      <c r="H62" s="22">
        <v>25</v>
      </c>
      <c r="I62" s="25">
        <v>0</v>
      </c>
      <c r="J62" s="26">
        <f t="shared" si="0"/>
        <v>1150</v>
      </c>
      <c r="K62" t="s">
        <v>129</v>
      </c>
    </row>
    <row r="63" spans="1:11" x14ac:dyDescent="0.25">
      <c r="A63" s="22">
        <v>10271</v>
      </c>
      <c r="B63" s="23">
        <v>42377</v>
      </c>
      <c r="C63" s="7" t="s">
        <v>161</v>
      </c>
      <c r="D63" s="7" t="s">
        <v>141</v>
      </c>
      <c r="E63" s="7" t="s">
        <v>100</v>
      </c>
      <c r="F63" s="7" t="s">
        <v>76</v>
      </c>
      <c r="G63" s="24">
        <v>2.5</v>
      </c>
      <c r="H63" s="22">
        <v>24</v>
      </c>
      <c r="I63" s="25">
        <v>0</v>
      </c>
      <c r="J63" s="26">
        <f t="shared" si="0"/>
        <v>60</v>
      </c>
      <c r="K63" t="s">
        <v>85</v>
      </c>
    </row>
    <row r="64" spans="1:11" x14ac:dyDescent="0.25">
      <c r="A64" s="22">
        <v>10272</v>
      </c>
      <c r="B64" s="23">
        <v>42378</v>
      </c>
      <c r="C64" s="7" t="s">
        <v>140</v>
      </c>
      <c r="D64" s="7" t="s">
        <v>141</v>
      </c>
      <c r="E64" s="7" t="s">
        <v>106</v>
      </c>
      <c r="F64" s="7" t="s">
        <v>76</v>
      </c>
      <c r="G64" s="24">
        <v>12.5</v>
      </c>
      <c r="H64" s="22">
        <v>40</v>
      </c>
      <c r="I64" s="25">
        <v>0</v>
      </c>
      <c r="J64" s="26">
        <f t="shared" si="0"/>
        <v>500</v>
      </c>
      <c r="K64" t="s">
        <v>85</v>
      </c>
    </row>
    <row r="65" spans="1:11" x14ac:dyDescent="0.25">
      <c r="A65" s="22">
        <v>10272</v>
      </c>
      <c r="B65" s="23">
        <v>42378</v>
      </c>
      <c r="C65" s="7" t="s">
        <v>140</v>
      </c>
      <c r="D65" s="7" t="s">
        <v>141</v>
      </c>
      <c r="E65" s="7" t="s">
        <v>102</v>
      </c>
      <c r="F65" s="7" t="s">
        <v>103</v>
      </c>
      <c r="G65" s="24">
        <v>81</v>
      </c>
      <c r="H65" s="22">
        <v>6</v>
      </c>
      <c r="I65" s="25">
        <v>0</v>
      </c>
      <c r="J65" s="26">
        <f t="shared" si="0"/>
        <v>486</v>
      </c>
      <c r="K65" t="s">
        <v>85</v>
      </c>
    </row>
    <row r="66" spans="1:11" x14ac:dyDescent="0.25">
      <c r="A66" s="22">
        <v>10272</v>
      </c>
      <c r="B66" s="23">
        <v>42378</v>
      </c>
      <c r="C66" s="7" t="s">
        <v>140</v>
      </c>
      <c r="D66" s="7" t="s">
        <v>141</v>
      </c>
      <c r="E66" s="7" t="s">
        <v>75</v>
      </c>
      <c r="F66" s="7" t="s">
        <v>76</v>
      </c>
      <c r="G66" s="24">
        <v>34.799999999999997</v>
      </c>
      <c r="H66" s="22">
        <v>24</v>
      </c>
      <c r="I66" s="25">
        <v>0</v>
      </c>
      <c r="J66" s="26">
        <f t="shared" si="0"/>
        <v>835.2</v>
      </c>
      <c r="K66" t="s">
        <v>85</v>
      </c>
    </row>
    <row r="67" spans="1:11" x14ac:dyDescent="0.25">
      <c r="A67" s="22">
        <v>10273</v>
      </c>
      <c r="B67" s="23">
        <v>42381</v>
      </c>
      <c r="C67" s="7" t="s">
        <v>162</v>
      </c>
      <c r="D67" s="7" t="s">
        <v>82</v>
      </c>
      <c r="E67" s="7" t="s">
        <v>156</v>
      </c>
      <c r="F67" s="7" t="s">
        <v>91</v>
      </c>
      <c r="G67" s="24">
        <v>18.399999999999999</v>
      </c>
      <c r="H67" s="22">
        <v>60</v>
      </c>
      <c r="I67" s="25">
        <v>0.05</v>
      </c>
      <c r="J67" s="26">
        <f t="shared" ref="J67:J130" si="1">ROUND((G67*H67)*(1-I67),2)</f>
        <v>1048.8</v>
      </c>
      <c r="K67" t="s">
        <v>96</v>
      </c>
    </row>
    <row r="68" spans="1:11" x14ac:dyDescent="0.25">
      <c r="A68" s="22">
        <v>10273</v>
      </c>
      <c r="B68" s="23">
        <v>42381</v>
      </c>
      <c r="C68" s="7" t="s">
        <v>162</v>
      </c>
      <c r="D68" s="7" t="s">
        <v>82</v>
      </c>
      <c r="E68" s="7" t="s">
        <v>100</v>
      </c>
      <c r="F68" s="7" t="s">
        <v>76</v>
      </c>
      <c r="G68" s="24">
        <v>2.5</v>
      </c>
      <c r="H68" s="22">
        <v>20</v>
      </c>
      <c r="I68" s="25">
        <v>0</v>
      </c>
      <c r="J68" s="26">
        <f t="shared" si="1"/>
        <v>50</v>
      </c>
      <c r="K68" t="s">
        <v>96</v>
      </c>
    </row>
    <row r="69" spans="1:11" x14ac:dyDescent="0.25">
      <c r="A69" s="22">
        <v>10273</v>
      </c>
      <c r="B69" s="23">
        <v>42381</v>
      </c>
      <c r="C69" s="7" t="s">
        <v>162</v>
      </c>
      <c r="D69" s="7" t="s">
        <v>82</v>
      </c>
      <c r="E69" s="7" t="s">
        <v>106</v>
      </c>
      <c r="F69" s="7" t="s">
        <v>76</v>
      </c>
      <c r="G69" s="24">
        <v>12.5</v>
      </c>
      <c r="H69" s="22">
        <v>15</v>
      </c>
      <c r="I69" s="25">
        <v>0.05</v>
      </c>
      <c r="J69" s="26">
        <f t="shared" si="1"/>
        <v>178.13</v>
      </c>
      <c r="K69" t="s">
        <v>96</v>
      </c>
    </row>
    <row r="70" spans="1:11" x14ac:dyDescent="0.25">
      <c r="A70" s="22">
        <v>10273</v>
      </c>
      <c r="B70" s="23">
        <v>42381</v>
      </c>
      <c r="C70" s="7" t="s">
        <v>162</v>
      </c>
      <c r="D70" s="7" t="s">
        <v>82</v>
      </c>
      <c r="E70" s="7" t="s">
        <v>163</v>
      </c>
      <c r="F70" s="7" t="s">
        <v>91</v>
      </c>
      <c r="G70" s="24">
        <v>31</v>
      </c>
      <c r="H70" s="22">
        <v>24</v>
      </c>
      <c r="I70" s="25">
        <v>0.05</v>
      </c>
      <c r="J70" s="26">
        <f t="shared" si="1"/>
        <v>706.8</v>
      </c>
      <c r="K70" t="s">
        <v>96</v>
      </c>
    </row>
    <row r="71" spans="1:11" x14ac:dyDescent="0.25">
      <c r="A71" s="22">
        <v>10273</v>
      </c>
      <c r="B71" s="23">
        <v>42381</v>
      </c>
      <c r="C71" s="7" t="s">
        <v>162</v>
      </c>
      <c r="D71" s="7" t="s">
        <v>82</v>
      </c>
      <c r="E71" s="7" t="s">
        <v>155</v>
      </c>
      <c r="F71" s="7" t="s">
        <v>105</v>
      </c>
      <c r="G71" s="24">
        <v>18</v>
      </c>
      <c r="H71" s="22">
        <v>33</v>
      </c>
      <c r="I71" s="25">
        <v>0.05</v>
      </c>
      <c r="J71" s="26">
        <f t="shared" si="1"/>
        <v>564.29999999999995</v>
      </c>
      <c r="K71" t="s">
        <v>96</v>
      </c>
    </row>
    <row r="72" spans="1:11" x14ac:dyDescent="0.25">
      <c r="A72" s="22">
        <v>10274</v>
      </c>
      <c r="B72" s="23">
        <v>42382</v>
      </c>
      <c r="C72" s="7" t="s">
        <v>73</v>
      </c>
      <c r="D72" s="7" t="s">
        <v>74</v>
      </c>
      <c r="E72" s="7" t="s">
        <v>164</v>
      </c>
      <c r="F72" s="7" t="s">
        <v>76</v>
      </c>
      <c r="G72" s="24">
        <v>21.5</v>
      </c>
      <c r="H72" s="22">
        <v>20</v>
      </c>
      <c r="I72" s="25">
        <v>0</v>
      </c>
      <c r="J72" s="26">
        <f t="shared" si="1"/>
        <v>430</v>
      </c>
      <c r="K72" t="s">
        <v>85</v>
      </c>
    </row>
    <row r="73" spans="1:11" x14ac:dyDescent="0.25">
      <c r="A73" s="22">
        <v>10274</v>
      </c>
      <c r="B73" s="23">
        <v>42382</v>
      </c>
      <c r="C73" s="7" t="s">
        <v>73</v>
      </c>
      <c r="D73" s="7" t="s">
        <v>74</v>
      </c>
      <c r="E73" s="7" t="s">
        <v>75</v>
      </c>
      <c r="F73" s="7" t="s">
        <v>76</v>
      </c>
      <c r="G73" s="24">
        <v>34.799999999999997</v>
      </c>
      <c r="H73" s="22">
        <v>7</v>
      </c>
      <c r="I73" s="25">
        <v>0</v>
      </c>
      <c r="J73" s="26">
        <f t="shared" si="1"/>
        <v>243.6</v>
      </c>
      <c r="K73" t="s">
        <v>85</v>
      </c>
    </row>
    <row r="74" spans="1:11" x14ac:dyDescent="0.25">
      <c r="A74" s="22">
        <v>10275</v>
      </c>
      <c r="B74" s="23">
        <v>42383</v>
      </c>
      <c r="C74" s="7" t="s">
        <v>165</v>
      </c>
      <c r="D74" s="7" t="s">
        <v>166</v>
      </c>
      <c r="E74" s="7" t="s">
        <v>113</v>
      </c>
      <c r="F74" s="7" t="s">
        <v>105</v>
      </c>
      <c r="G74" s="24">
        <v>4.5</v>
      </c>
      <c r="H74" s="22">
        <v>12</v>
      </c>
      <c r="I74" s="25">
        <v>0.05</v>
      </c>
      <c r="J74" s="26">
        <f t="shared" si="1"/>
        <v>51.3</v>
      </c>
      <c r="K74" t="s">
        <v>129</v>
      </c>
    </row>
    <row r="75" spans="1:11" x14ac:dyDescent="0.25">
      <c r="A75" s="22">
        <v>10275</v>
      </c>
      <c r="B75" s="23">
        <v>42383</v>
      </c>
      <c r="C75" s="7" t="s">
        <v>165</v>
      </c>
      <c r="D75" s="7" t="s">
        <v>166</v>
      </c>
      <c r="E75" s="7" t="s">
        <v>117</v>
      </c>
      <c r="F75" s="7" t="s">
        <v>76</v>
      </c>
      <c r="G75" s="24">
        <v>55</v>
      </c>
      <c r="H75" s="22">
        <v>6</v>
      </c>
      <c r="I75" s="25">
        <v>0.05</v>
      </c>
      <c r="J75" s="26">
        <f t="shared" si="1"/>
        <v>313.5</v>
      </c>
      <c r="K75" t="s">
        <v>129</v>
      </c>
    </row>
    <row r="76" spans="1:11" x14ac:dyDescent="0.25">
      <c r="A76" s="22">
        <v>10276</v>
      </c>
      <c r="B76" s="23">
        <v>42384</v>
      </c>
      <c r="C76" s="7" t="s">
        <v>167</v>
      </c>
      <c r="D76" s="7" t="s">
        <v>132</v>
      </c>
      <c r="E76" s="7" t="s">
        <v>163</v>
      </c>
      <c r="F76" s="7" t="s">
        <v>91</v>
      </c>
      <c r="G76" s="24">
        <v>31</v>
      </c>
      <c r="H76" s="22">
        <v>15</v>
      </c>
      <c r="I76" s="25">
        <v>0</v>
      </c>
      <c r="J76" s="26">
        <f t="shared" si="1"/>
        <v>465</v>
      </c>
      <c r="K76" t="s">
        <v>142</v>
      </c>
    </row>
    <row r="77" spans="1:11" x14ac:dyDescent="0.25">
      <c r="A77" s="22">
        <v>10276</v>
      </c>
      <c r="B77" s="23">
        <v>42384</v>
      </c>
      <c r="C77" s="7" t="s">
        <v>167</v>
      </c>
      <c r="D77" s="7" t="s">
        <v>132</v>
      </c>
      <c r="E77" s="7" t="s">
        <v>168</v>
      </c>
      <c r="F77" s="7" t="s">
        <v>91</v>
      </c>
      <c r="G77" s="24">
        <v>6</v>
      </c>
      <c r="H77" s="22">
        <v>10</v>
      </c>
      <c r="I77" s="25">
        <v>0</v>
      </c>
      <c r="J77" s="26">
        <f t="shared" si="1"/>
        <v>60</v>
      </c>
      <c r="K77" t="s">
        <v>142</v>
      </c>
    </row>
    <row r="78" spans="1:11" x14ac:dyDescent="0.25">
      <c r="A78" s="22">
        <v>10277</v>
      </c>
      <c r="B78" s="23">
        <v>42385</v>
      </c>
      <c r="C78" s="7" t="s">
        <v>169</v>
      </c>
      <c r="D78" s="7" t="s">
        <v>82</v>
      </c>
      <c r="E78" s="7" t="s">
        <v>170</v>
      </c>
      <c r="F78" s="7" t="s">
        <v>84</v>
      </c>
      <c r="G78" s="24">
        <v>45.6</v>
      </c>
      <c r="H78" s="22">
        <v>20</v>
      </c>
      <c r="I78" s="25">
        <v>0</v>
      </c>
      <c r="J78" s="26">
        <f t="shared" si="1"/>
        <v>912</v>
      </c>
      <c r="K78" t="s">
        <v>150</v>
      </c>
    </row>
    <row r="79" spans="1:11" x14ac:dyDescent="0.25">
      <c r="A79" s="22">
        <v>10277</v>
      </c>
      <c r="B79" s="23">
        <v>42385</v>
      </c>
      <c r="C79" s="7" t="s">
        <v>169</v>
      </c>
      <c r="D79" s="7" t="s">
        <v>82</v>
      </c>
      <c r="E79" s="7" t="s">
        <v>137</v>
      </c>
      <c r="F79" s="7" t="s">
        <v>103</v>
      </c>
      <c r="G79" s="24">
        <v>49.3</v>
      </c>
      <c r="H79" s="22">
        <v>12</v>
      </c>
      <c r="I79" s="25">
        <v>0</v>
      </c>
      <c r="J79" s="26">
        <f t="shared" si="1"/>
        <v>591.6</v>
      </c>
      <c r="K79" t="s">
        <v>150</v>
      </c>
    </row>
    <row r="80" spans="1:11" x14ac:dyDescent="0.25">
      <c r="A80" s="22">
        <v>10278</v>
      </c>
      <c r="B80" s="23">
        <v>42388</v>
      </c>
      <c r="C80" s="7" t="s">
        <v>171</v>
      </c>
      <c r="D80" s="7" t="s">
        <v>147</v>
      </c>
      <c r="E80" s="7" t="s">
        <v>117</v>
      </c>
      <c r="F80" s="7" t="s">
        <v>76</v>
      </c>
      <c r="G80" s="24">
        <v>55</v>
      </c>
      <c r="H80" s="22">
        <v>15</v>
      </c>
      <c r="I80" s="25">
        <v>0</v>
      </c>
      <c r="J80" s="26">
        <f t="shared" si="1"/>
        <v>825</v>
      </c>
      <c r="K80" t="s">
        <v>142</v>
      </c>
    </row>
    <row r="81" spans="1:11" x14ac:dyDescent="0.25">
      <c r="A81" s="22">
        <v>10278</v>
      </c>
      <c r="B81" s="23">
        <v>42388</v>
      </c>
      <c r="C81" s="7" t="s">
        <v>171</v>
      </c>
      <c r="D81" s="7" t="s">
        <v>147</v>
      </c>
      <c r="E81" s="7" t="s">
        <v>172</v>
      </c>
      <c r="F81" s="7" t="s">
        <v>91</v>
      </c>
      <c r="G81" s="24">
        <v>15</v>
      </c>
      <c r="H81" s="22">
        <v>25</v>
      </c>
      <c r="I81" s="25">
        <v>0</v>
      </c>
      <c r="J81" s="26">
        <f t="shared" si="1"/>
        <v>375</v>
      </c>
      <c r="K81" t="s">
        <v>142</v>
      </c>
    </row>
    <row r="82" spans="1:11" x14ac:dyDescent="0.25">
      <c r="A82" s="22">
        <v>10278</v>
      </c>
      <c r="B82" s="23">
        <v>42388</v>
      </c>
      <c r="C82" s="7" t="s">
        <v>171</v>
      </c>
      <c r="D82" s="7" t="s">
        <v>147</v>
      </c>
      <c r="E82" s="7" t="s">
        <v>173</v>
      </c>
      <c r="F82" s="7" t="s">
        <v>93</v>
      </c>
      <c r="G82" s="24">
        <v>19.45</v>
      </c>
      <c r="H82" s="22">
        <v>16</v>
      </c>
      <c r="I82" s="25">
        <v>0</v>
      </c>
      <c r="J82" s="26">
        <f t="shared" si="1"/>
        <v>311.2</v>
      </c>
      <c r="K82" t="s">
        <v>142</v>
      </c>
    </row>
    <row r="83" spans="1:11" x14ac:dyDescent="0.25">
      <c r="A83" s="22">
        <v>10278</v>
      </c>
      <c r="B83" s="23">
        <v>42388</v>
      </c>
      <c r="C83" s="7" t="s">
        <v>171</v>
      </c>
      <c r="D83" s="7" t="s">
        <v>147</v>
      </c>
      <c r="E83" s="7" t="s">
        <v>174</v>
      </c>
      <c r="F83" s="7" t="s">
        <v>93</v>
      </c>
      <c r="G83" s="24">
        <v>43.9</v>
      </c>
      <c r="H83" s="22">
        <v>8</v>
      </c>
      <c r="I83" s="25">
        <v>0</v>
      </c>
      <c r="J83" s="26">
        <f t="shared" si="1"/>
        <v>351.2</v>
      </c>
      <c r="K83" t="s">
        <v>142</v>
      </c>
    </row>
    <row r="84" spans="1:11" x14ac:dyDescent="0.25">
      <c r="A84" s="22">
        <v>10279</v>
      </c>
      <c r="B84" s="23">
        <v>42389</v>
      </c>
      <c r="C84" s="7" t="s">
        <v>175</v>
      </c>
      <c r="D84" s="7" t="s">
        <v>82</v>
      </c>
      <c r="E84" s="7" t="s">
        <v>149</v>
      </c>
      <c r="F84" s="7" t="s">
        <v>112</v>
      </c>
      <c r="G84" s="24">
        <v>39</v>
      </c>
      <c r="H84" s="22">
        <v>15</v>
      </c>
      <c r="I84" s="25">
        <v>0.25</v>
      </c>
      <c r="J84" s="26">
        <f t="shared" si="1"/>
        <v>438.75</v>
      </c>
      <c r="K84" t="s">
        <v>142</v>
      </c>
    </row>
    <row r="85" spans="1:11" x14ac:dyDescent="0.25">
      <c r="A85" s="22">
        <v>10280</v>
      </c>
      <c r="B85" s="23">
        <v>42390</v>
      </c>
      <c r="C85" s="7" t="s">
        <v>171</v>
      </c>
      <c r="D85" s="7" t="s">
        <v>147</v>
      </c>
      <c r="E85" s="7" t="s">
        <v>111</v>
      </c>
      <c r="F85" s="7" t="s">
        <v>112</v>
      </c>
      <c r="G85" s="24">
        <v>24</v>
      </c>
      <c r="H85" s="22">
        <v>20</v>
      </c>
      <c r="I85" s="25">
        <v>0</v>
      </c>
      <c r="J85" s="26">
        <f t="shared" si="1"/>
        <v>480</v>
      </c>
      <c r="K85" t="s">
        <v>150</v>
      </c>
    </row>
    <row r="86" spans="1:11" x14ac:dyDescent="0.25">
      <c r="A86" s="22">
        <v>10280</v>
      </c>
      <c r="B86" s="23">
        <v>42390</v>
      </c>
      <c r="C86" s="7" t="s">
        <v>171</v>
      </c>
      <c r="D86" s="7" t="s">
        <v>147</v>
      </c>
      <c r="E86" s="7" t="s">
        <v>176</v>
      </c>
      <c r="F86" s="7" t="s">
        <v>105</v>
      </c>
      <c r="G86" s="24">
        <v>7.75</v>
      </c>
      <c r="H86" s="22">
        <v>30</v>
      </c>
      <c r="I86" s="25">
        <v>0</v>
      </c>
      <c r="J86" s="26">
        <f t="shared" si="1"/>
        <v>232.5</v>
      </c>
      <c r="K86" t="s">
        <v>150</v>
      </c>
    </row>
    <row r="87" spans="1:11" x14ac:dyDescent="0.25">
      <c r="A87" s="22">
        <v>10280</v>
      </c>
      <c r="B87" s="23">
        <v>42390</v>
      </c>
      <c r="C87" s="7" t="s">
        <v>171</v>
      </c>
      <c r="D87" s="7" t="s">
        <v>147</v>
      </c>
      <c r="E87" s="7" t="s">
        <v>113</v>
      </c>
      <c r="F87" s="7" t="s">
        <v>105</v>
      </c>
      <c r="G87" s="24">
        <v>4.5</v>
      </c>
      <c r="H87" s="22">
        <v>12</v>
      </c>
      <c r="I87" s="25">
        <v>0</v>
      </c>
      <c r="J87" s="26">
        <f t="shared" si="1"/>
        <v>54</v>
      </c>
      <c r="K87" t="s">
        <v>150</v>
      </c>
    </row>
    <row r="88" spans="1:11" x14ac:dyDescent="0.25">
      <c r="A88" s="22">
        <v>10281</v>
      </c>
      <c r="B88" s="23">
        <v>42390</v>
      </c>
      <c r="C88" s="7" t="s">
        <v>177</v>
      </c>
      <c r="D88" s="7" t="s">
        <v>178</v>
      </c>
      <c r="E88" s="7" t="s">
        <v>113</v>
      </c>
      <c r="F88" s="7" t="s">
        <v>105</v>
      </c>
      <c r="G88" s="24">
        <v>4.5</v>
      </c>
      <c r="H88" s="22">
        <v>6</v>
      </c>
      <c r="I88" s="25">
        <v>0</v>
      </c>
      <c r="J88" s="26">
        <f t="shared" si="1"/>
        <v>27</v>
      </c>
      <c r="K88" t="s">
        <v>89</v>
      </c>
    </row>
    <row r="89" spans="1:11" x14ac:dyDescent="0.25">
      <c r="A89" s="22">
        <v>10281</v>
      </c>
      <c r="B89" s="23">
        <v>42390</v>
      </c>
      <c r="C89" s="7" t="s">
        <v>177</v>
      </c>
      <c r="D89" s="7" t="s">
        <v>178</v>
      </c>
      <c r="E89" s="7" t="s">
        <v>139</v>
      </c>
      <c r="F89" s="7" t="s">
        <v>105</v>
      </c>
      <c r="G89" s="24">
        <v>18</v>
      </c>
      <c r="H89" s="22">
        <v>4</v>
      </c>
      <c r="I89" s="25">
        <v>0</v>
      </c>
      <c r="J89" s="26">
        <f t="shared" si="1"/>
        <v>72</v>
      </c>
      <c r="K89" t="s">
        <v>89</v>
      </c>
    </row>
    <row r="90" spans="1:11" x14ac:dyDescent="0.25">
      <c r="A90" s="22">
        <v>10281</v>
      </c>
      <c r="B90" s="23">
        <v>42390</v>
      </c>
      <c r="C90" s="7" t="s">
        <v>177</v>
      </c>
      <c r="D90" s="7" t="s">
        <v>178</v>
      </c>
      <c r="E90" s="7" t="s">
        <v>179</v>
      </c>
      <c r="F90" s="7" t="s">
        <v>103</v>
      </c>
      <c r="G90" s="24">
        <v>9.1999999999999993</v>
      </c>
      <c r="H90" s="22">
        <v>1</v>
      </c>
      <c r="I90" s="25">
        <v>0</v>
      </c>
      <c r="J90" s="26">
        <f t="shared" si="1"/>
        <v>9.1999999999999993</v>
      </c>
      <c r="K90" t="s">
        <v>89</v>
      </c>
    </row>
    <row r="91" spans="1:11" x14ac:dyDescent="0.25">
      <c r="A91" s="22">
        <v>10282</v>
      </c>
      <c r="B91" s="23">
        <v>42391</v>
      </c>
      <c r="C91" s="7" t="s">
        <v>177</v>
      </c>
      <c r="D91" s="7" t="s">
        <v>178</v>
      </c>
      <c r="E91" s="7" t="s">
        <v>97</v>
      </c>
      <c r="F91" s="7" t="s">
        <v>79</v>
      </c>
      <c r="G91" s="24">
        <v>19.5</v>
      </c>
      <c r="H91" s="22">
        <v>2</v>
      </c>
      <c r="I91" s="25">
        <v>0</v>
      </c>
      <c r="J91" s="26">
        <f t="shared" si="1"/>
        <v>39</v>
      </c>
      <c r="K91" t="s">
        <v>89</v>
      </c>
    </row>
    <row r="92" spans="1:11" x14ac:dyDescent="0.25">
      <c r="A92" s="22">
        <v>10282</v>
      </c>
      <c r="B92" s="23">
        <v>42391</v>
      </c>
      <c r="C92" s="7" t="s">
        <v>177</v>
      </c>
      <c r="D92" s="7" t="s">
        <v>178</v>
      </c>
      <c r="E92" s="7" t="s">
        <v>145</v>
      </c>
      <c r="F92" s="7" t="s">
        <v>91</v>
      </c>
      <c r="G92" s="24">
        <v>25.89</v>
      </c>
      <c r="H92" s="22">
        <v>6</v>
      </c>
      <c r="I92" s="25">
        <v>0</v>
      </c>
      <c r="J92" s="26">
        <f t="shared" si="1"/>
        <v>155.34</v>
      </c>
      <c r="K92" t="s">
        <v>89</v>
      </c>
    </row>
    <row r="93" spans="1:11" x14ac:dyDescent="0.25">
      <c r="A93" s="22">
        <v>10283</v>
      </c>
      <c r="B93" s="23">
        <v>42392</v>
      </c>
      <c r="C93" s="7" t="s">
        <v>180</v>
      </c>
      <c r="D93" s="7" t="s">
        <v>124</v>
      </c>
      <c r="E93" s="7" t="s">
        <v>179</v>
      </c>
      <c r="F93" s="7" t="s">
        <v>103</v>
      </c>
      <c r="G93" s="24">
        <v>9.1999999999999993</v>
      </c>
      <c r="H93" s="22">
        <v>18</v>
      </c>
      <c r="I93" s="25">
        <v>0</v>
      </c>
      <c r="J93" s="26">
        <f t="shared" si="1"/>
        <v>165.6</v>
      </c>
      <c r="K93" t="s">
        <v>96</v>
      </c>
    </row>
    <row r="94" spans="1:11" x14ac:dyDescent="0.25">
      <c r="A94" s="22">
        <v>10283</v>
      </c>
      <c r="B94" s="23">
        <v>42392</v>
      </c>
      <c r="C94" s="7" t="s">
        <v>180</v>
      </c>
      <c r="D94" s="7" t="s">
        <v>124</v>
      </c>
      <c r="E94" s="7" t="s">
        <v>101</v>
      </c>
      <c r="F94" s="7" t="s">
        <v>76</v>
      </c>
      <c r="G94" s="24">
        <v>34</v>
      </c>
      <c r="H94" s="22">
        <v>35</v>
      </c>
      <c r="I94" s="25">
        <v>0</v>
      </c>
      <c r="J94" s="26">
        <f t="shared" si="1"/>
        <v>1190</v>
      </c>
      <c r="K94" t="s">
        <v>96</v>
      </c>
    </row>
    <row r="95" spans="1:11" x14ac:dyDescent="0.25">
      <c r="A95" s="22">
        <v>10283</v>
      </c>
      <c r="B95" s="23">
        <v>42392</v>
      </c>
      <c r="C95" s="7" t="s">
        <v>180</v>
      </c>
      <c r="D95" s="7" t="s">
        <v>124</v>
      </c>
      <c r="E95" s="7" t="s">
        <v>181</v>
      </c>
      <c r="F95" s="7" t="s">
        <v>93</v>
      </c>
      <c r="G95" s="24">
        <v>15.5</v>
      </c>
      <c r="H95" s="22">
        <v>20</v>
      </c>
      <c r="I95" s="25">
        <v>0</v>
      </c>
      <c r="J95" s="26">
        <f t="shared" si="1"/>
        <v>310</v>
      </c>
      <c r="K95" t="s">
        <v>96</v>
      </c>
    </row>
    <row r="96" spans="1:11" x14ac:dyDescent="0.25">
      <c r="A96" s="22">
        <v>10283</v>
      </c>
      <c r="B96" s="23">
        <v>42392</v>
      </c>
      <c r="C96" s="7" t="s">
        <v>180</v>
      </c>
      <c r="D96" s="7" t="s">
        <v>124</v>
      </c>
      <c r="E96" s="7" t="s">
        <v>75</v>
      </c>
      <c r="F96" s="7" t="s">
        <v>76</v>
      </c>
      <c r="G96" s="24">
        <v>34.799999999999997</v>
      </c>
      <c r="H96" s="22">
        <v>3</v>
      </c>
      <c r="I96" s="25">
        <v>0</v>
      </c>
      <c r="J96" s="26">
        <f t="shared" si="1"/>
        <v>104.4</v>
      </c>
      <c r="K96" t="s">
        <v>96</v>
      </c>
    </row>
    <row r="97" spans="1:11" x14ac:dyDescent="0.25">
      <c r="A97" s="22">
        <v>10284</v>
      </c>
      <c r="B97" s="23">
        <v>42395</v>
      </c>
      <c r="C97" s="7" t="s">
        <v>175</v>
      </c>
      <c r="D97" s="7" t="s">
        <v>82</v>
      </c>
      <c r="E97" s="7" t="s">
        <v>182</v>
      </c>
      <c r="F97" s="7" t="s">
        <v>105</v>
      </c>
      <c r="G97" s="24">
        <v>14</v>
      </c>
      <c r="H97" s="22">
        <v>5</v>
      </c>
      <c r="I97" s="25">
        <v>0.25</v>
      </c>
      <c r="J97" s="26">
        <f t="shared" si="1"/>
        <v>52.5</v>
      </c>
      <c r="K97" t="s">
        <v>89</v>
      </c>
    </row>
    <row r="98" spans="1:11" x14ac:dyDescent="0.25">
      <c r="A98" s="22">
        <v>10284</v>
      </c>
      <c r="B98" s="23">
        <v>42395</v>
      </c>
      <c r="C98" s="7" t="s">
        <v>175</v>
      </c>
      <c r="D98" s="7" t="s">
        <v>82</v>
      </c>
      <c r="E98" s="7" t="s">
        <v>173</v>
      </c>
      <c r="F98" s="7" t="s">
        <v>93</v>
      </c>
      <c r="G98" s="24">
        <v>19.45</v>
      </c>
      <c r="H98" s="22">
        <v>21</v>
      </c>
      <c r="I98" s="25">
        <v>0</v>
      </c>
      <c r="J98" s="26">
        <f t="shared" si="1"/>
        <v>408.45</v>
      </c>
      <c r="K98" t="s">
        <v>89</v>
      </c>
    </row>
    <row r="99" spans="1:11" x14ac:dyDescent="0.25">
      <c r="A99" s="22">
        <v>10284</v>
      </c>
      <c r="B99" s="23">
        <v>42395</v>
      </c>
      <c r="C99" s="7" t="s">
        <v>175</v>
      </c>
      <c r="D99" s="7" t="s">
        <v>82</v>
      </c>
      <c r="E99" s="7" t="s">
        <v>101</v>
      </c>
      <c r="F99" s="7" t="s">
        <v>76</v>
      </c>
      <c r="G99" s="24">
        <v>34</v>
      </c>
      <c r="H99" s="22">
        <v>20</v>
      </c>
      <c r="I99" s="25">
        <v>0.25</v>
      </c>
      <c r="J99" s="26">
        <f t="shared" si="1"/>
        <v>510</v>
      </c>
      <c r="K99" t="s">
        <v>89</v>
      </c>
    </row>
    <row r="100" spans="1:11" x14ac:dyDescent="0.25">
      <c r="A100" s="22">
        <v>10284</v>
      </c>
      <c r="B100" s="23">
        <v>42395</v>
      </c>
      <c r="C100" s="7" t="s">
        <v>175</v>
      </c>
      <c r="D100" s="7" t="s">
        <v>82</v>
      </c>
      <c r="E100" s="7" t="s">
        <v>125</v>
      </c>
      <c r="F100" s="7" t="s">
        <v>103</v>
      </c>
      <c r="G100" s="24">
        <v>43.9</v>
      </c>
      <c r="H100" s="22">
        <v>15</v>
      </c>
      <c r="I100" s="25">
        <v>0.25</v>
      </c>
      <c r="J100" s="26">
        <f t="shared" si="1"/>
        <v>493.88</v>
      </c>
      <c r="K100" t="s">
        <v>89</v>
      </c>
    </row>
    <row r="101" spans="1:11" x14ac:dyDescent="0.25">
      <c r="A101" s="22">
        <v>10285</v>
      </c>
      <c r="B101" s="23">
        <v>42396</v>
      </c>
      <c r="C101" s="7" t="s">
        <v>162</v>
      </c>
      <c r="D101" s="7" t="s">
        <v>82</v>
      </c>
      <c r="E101" s="7" t="s">
        <v>183</v>
      </c>
      <c r="F101" s="7" t="s">
        <v>105</v>
      </c>
      <c r="G101" s="24">
        <v>18</v>
      </c>
      <c r="H101" s="22">
        <v>45</v>
      </c>
      <c r="I101" s="25">
        <v>0.2</v>
      </c>
      <c r="J101" s="26">
        <f t="shared" si="1"/>
        <v>648</v>
      </c>
      <c r="K101" t="s">
        <v>129</v>
      </c>
    </row>
    <row r="102" spans="1:11" x14ac:dyDescent="0.25">
      <c r="A102" s="22">
        <v>10285</v>
      </c>
      <c r="B102" s="23">
        <v>42396</v>
      </c>
      <c r="C102" s="7" t="s">
        <v>162</v>
      </c>
      <c r="D102" s="7" t="s">
        <v>82</v>
      </c>
      <c r="E102" s="7" t="s">
        <v>156</v>
      </c>
      <c r="F102" s="7" t="s">
        <v>91</v>
      </c>
      <c r="G102" s="24">
        <v>18.399999999999999</v>
      </c>
      <c r="H102" s="22">
        <v>40</v>
      </c>
      <c r="I102" s="25">
        <v>0.2</v>
      </c>
      <c r="J102" s="26">
        <f t="shared" si="1"/>
        <v>588.79999999999995</v>
      </c>
      <c r="K102" t="s">
        <v>129</v>
      </c>
    </row>
    <row r="103" spans="1:11" x14ac:dyDescent="0.25">
      <c r="A103" s="22">
        <v>10285</v>
      </c>
      <c r="B103" s="23">
        <v>42396</v>
      </c>
      <c r="C103" s="7" t="s">
        <v>162</v>
      </c>
      <c r="D103" s="7" t="s">
        <v>82</v>
      </c>
      <c r="E103" s="7" t="s">
        <v>121</v>
      </c>
      <c r="F103" s="7" t="s">
        <v>112</v>
      </c>
      <c r="G103" s="24">
        <v>32.799999999999997</v>
      </c>
      <c r="H103" s="22">
        <v>36</v>
      </c>
      <c r="I103" s="25">
        <v>0.2</v>
      </c>
      <c r="J103" s="26">
        <f t="shared" si="1"/>
        <v>944.64</v>
      </c>
      <c r="K103" t="s">
        <v>129</v>
      </c>
    </row>
    <row r="104" spans="1:11" x14ac:dyDescent="0.25">
      <c r="A104" s="22">
        <v>10286</v>
      </c>
      <c r="B104" s="23">
        <v>42397</v>
      </c>
      <c r="C104" s="7" t="s">
        <v>162</v>
      </c>
      <c r="D104" s="7" t="s">
        <v>82</v>
      </c>
      <c r="E104" s="7" t="s">
        <v>137</v>
      </c>
      <c r="F104" s="7" t="s">
        <v>103</v>
      </c>
      <c r="G104" s="24">
        <v>49.3</v>
      </c>
      <c r="H104" s="22">
        <v>40</v>
      </c>
      <c r="I104" s="25">
        <v>0</v>
      </c>
      <c r="J104" s="26">
        <f t="shared" si="1"/>
        <v>1972</v>
      </c>
      <c r="K104" t="s">
        <v>142</v>
      </c>
    </row>
    <row r="105" spans="1:11" x14ac:dyDescent="0.25">
      <c r="A105" s="22">
        <v>10286</v>
      </c>
      <c r="B105" s="23">
        <v>42397</v>
      </c>
      <c r="C105" s="7" t="s">
        <v>162</v>
      </c>
      <c r="D105" s="7" t="s">
        <v>82</v>
      </c>
      <c r="E105" s="7" t="s">
        <v>139</v>
      </c>
      <c r="F105" s="7" t="s">
        <v>105</v>
      </c>
      <c r="G105" s="24">
        <v>18</v>
      </c>
      <c r="H105" s="22">
        <v>100</v>
      </c>
      <c r="I105" s="25">
        <v>0</v>
      </c>
      <c r="J105" s="26">
        <f t="shared" si="1"/>
        <v>1800</v>
      </c>
      <c r="K105" t="s">
        <v>142</v>
      </c>
    </row>
    <row r="106" spans="1:11" x14ac:dyDescent="0.25">
      <c r="A106" s="22">
        <v>10287</v>
      </c>
      <c r="B106" s="23">
        <v>42398</v>
      </c>
      <c r="C106" s="7" t="s">
        <v>184</v>
      </c>
      <c r="D106" s="7" t="s">
        <v>88</v>
      </c>
      <c r="E106" s="7" t="s">
        <v>185</v>
      </c>
      <c r="F106" s="7" t="s">
        <v>91</v>
      </c>
      <c r="G106" s="24">
        <v>12</v>
      </c>
      <c r="H106" s="22">
        <v>15</v>
      </c>
      <c r="I106" s="25">
        <v>0.15</v>
      </c>
      <c r="J106" s="26">
        <f t="shared" si="1"/>
        <v>153</v>
      </c>
      <c r="K106" t="s">
        <v>142</v>
      </c>
    </row>
    <row r="107" spans="1:11" x14ac:dyDescent="0.25">
      <c r="A107" s="22">
        <v>10287</v>
      </c>
      <c r="B107" s="23">
        <v>42398</v>
      </c>
      <c r="C107" s="7" t="s">
        <v>184</v>
      </c>
      <c r="D107" s="7" t="s">
        <v>88</v>
      </c>
      <c r="E107" s="7" t="s">
        <v>118</v>
      </c>
      <c r="F107" s="7" t="s">
        <v>103</v>
      </c>
      <c r="G107" s="24">
        <v>17.45</v>
      </c>
      <c r="H107" s="22">
        <v>40</v>
      </c>
      <c r="I107" s="25">
        <v>0.15</v>
      </c>
      <c r="J107" s="26">
        <f t="shared" si="1"/>
        <v>593.29999999999995</v>
      </c>
      <c r="K107" t="s">
        <v>142</v>
      </c>
    </row>
    <row r="108" spans="1:11" x14ac:dyDescent="0.25">
      <c r="A108" s="22">
        <v>10287</v>
      </c>
      <c r="B108" s="23">
        <v>42398</v>
      </c>
      <c r="C108" s="7" t="s">
        <v>184</v>
      </c>
      <c r="D108" s="7" t="s">
        <v>88</v>
      </c>
      <c r="E108" s="7" t="s">
        <v>186</v>
      </c>
      <c r="F108" s="7" t="s">
        <v>105</v>
      </c>
      <c r="G108" s="24">
        <v>14</v>
      </c>
      <c r="H108" s="22">
        <v>20</v>
      </c>
      <c r="I108" s="25">
        <v>0</v>
      </c>
      <c r="J108" s="26">
        <f t="shared" si="1"/>
        <v>280</v>
      </c>
      <c r="K108" t="s">
        <v>142</v>
      </c>
    </row>
    <row r="109" spans="1:11" x14ac:dyDescent="0.25">
      <c r="A109" s="22">
        <v>10288</v>
      </c>
      <c r="B109" s="23">
        <v>42399</v>
      </c>
      <c r="C109" s="7" t="s">
        <v>187</v>
      </c>
      <c r="D109" s="7" t="s">
        <v>166</v>
      </c>
      <c r="E109" s="7" t="s">
        <v>188</v>
      </c>
      <c r="F109" s="7" t="s">
        <v>103</v>
      </c>
      <c r="G109" s="24">
        <v>12.5</v>
      </c>
      <c r="H109" s="22">
        <v>3</v>
      </c>
      <c r="I109" s="25">
        <v>0.1</v>
      </c>
      <c r="J109" s="26">
        <f t="shared" si="1"/>
        <v>33.75</v>
      </c>
      <c r="K109" t="s">
        <v>89</v>
      </c>
    </row>
    <row r="110" spans="1:11" x14ac:dyDescent="0.25">
      <c r="A110" s="22">
        <v>10288</v>
      </c>
      <c r="B110" s="23">
        <v>42399</v>
      </c>
      <c r="C110" s="7" t="s">
        <v>187</v>
      </c>
      <c r="D110" s="7" t="s">
        <v>166</v>
      </c>
      <c r="E110" s="7" t="s">
        <v>189</v>
      </c>
      <c r="F110" s="7" t="s">
        <v>112</v>
      </c>
      <c r="G110" s="24">
        <v>7.45</v>
      </c>
      <c r="H110" s="22">
        <v>10</v>
      </c>
      <c r="I110" s="25">
        <v>0.1</v>
      </c>
      <c r="J110" s="26">
        <f t="shared" si="1"/>
        <v>67.05</v>
      </c>
      <c r="K110" t="s">
        <v>89</v>
      </c>
    </row>
    <row r="111" spans="1:11" x14ac:dyDescent="0.25">
      <c r="A111" s="22">
        <v>10289</v>
      </c>
      <c r="B111" s="23">
        <v>42402</v>
      </c>
      <c r="C111" s="7" t="s">
        <v>190</v>
      </c>
      <c r="D111" s="7" t="s">
        <v>191</v>
      </c>
      <c r="E111" s="7" t="s">
        <v>192</v>
      </c>
      <c r="F111" s="7" t="s">
        <v>93</v>
      </c>
      <c r="G111" s="24">
        <v>10</v>
      </c>
      <c r="H111" s="22">
        <v>30</v>
      </c>
      <c r="I111" s="25">
        <v>0</v>
      </c>
      <c r="J111" s="26">
        <f t="shared" si="1"/>
        <v>300</v>
      </c>
      <c r="K111" t="s">
        <v>193</v>
      </c>
    </row>
    <row r="112" spans="1:11" x14ac:dyDescent="0.25">
      <c r="A112" s="22">
        <v>10289</v>
      </c>
      <c r="B112" s="23">
        <v>42402</v>
      </c>
      <c r="C112" s="7" t="s">
        <v>190</v>
      </c>
      <c r="D112" s="7" t="s">
        <v>191</v>
      </c>
      <c r="E112" s="7" t="s">
        <v>194</v>
      </c>
      <c r="F112" s="7" t="s">
        <v>79</v>
      </c>
      <c r="G112" s="24">
        <v>33.25</v>
      </c>
      <c r="H112" s="22">
        <v>9</v>
      </c>
      <c r="I112" s="25">
        <v>0</v>
      </c>
      <c r="J112" s="26">
        <f t="shared" si="1"/>
        <v>299.25</v>
      </c>
      <c r="K112" t="s">
        <v>193</v>
      </c>
    </row>
    <row r="113" spans="1:11" x14ac:dyDescent="0.25">
      <c r="A113" s="22">
        <v>10290</v>
      </c>
      <c r="B113" s="23">
        <v>42403</v>
      </c>
      <c r="C113" s="7" t="s">
        <v>195</v>
      </c>
      <c r="D113" s="7" t="s">
        <v>88</v>
      </c>
      <c r="E113" s="7" t="s">
        <v>122</v>
      </c>
      <c r="F113" s="7" t="s">
        <v>93</v>
      </c>
      <c r="G113" s="24">
        <v>13</v>
      </c>
      <c r="H113" s="22">
        <v>10</v>
      </c>
      <c r="I113" s="25">
        <v>0</v>
      </c>
      <c r="J113" s="26">
        <f t="shared" si="1"/>
        <v>130</v>
      </c>
      <c r="K113" t="s">
        <v>142</v>
      </c>
    </row>
    <row r="114" spans="1:11" x14ac:dyDescent="0.25">
      <c r="A114" s="22">
        <v>10290</v>
      </c>
      <c r="B114" s="23">
        <v>42403</v>
      </c>
      <c r="C114" s="7" t="s">
        <v>195</v>
      </c>
      <c r="D114" s="7" t="s">
        <v>88</v>
      </c>
      <c r="E114" s="7" t="s">
        <v>158</v>
      </c>
      <c r="F114" s="7" t="s">
        <v>112</v>
      </c>
      <c r="G114" s="24">
        <v>123.79</v>
      </c>
      <c r="H114" s="22">
        <v>15</v>
      </c>
      <c r="I114" s="25">
        <v>0</v>
      </c>
      <c r="J114" s="26">
        <f t="shared" si="1"/>
        <v>1856.85</v>
      </c>
      <c r="K114" t="s">
        <v>142</v>
      </c>
    </row>
    <row r="115" spans="1:11" x14ac:dyDescent="0.25">
      <c r="A115" s="22">
        <v>10290</v>
      </c>
      <c r="B115" s="23">
        <v>42403</v>
      </c>
      <c r="C115" s="7" t="s">
        <v>195</v>
      </c>
      <c r="D115" s="7" t="s">
        <v>88</v>
      </c>
      <c r="E115" s="7" t="s">
        <v>107</v>
      </c>
      <c r="F115" s="7" t="s">
        <v>103</v>
      </c>
      <c r="G115" s="24">
        <v>20</v>
      </c>
      <c r="H115" s="22">
        <v>15</v>
      </c>
      <c r="I115" s="25">
        <v>0</v>
      </c>
      <c r="J115" s="26">
        <f t="shared" si="1"/>
        <v>300</v>
      </c>
      <c r="K115" t="s">
        <v>142</v>
      </c>
    </row>
    <row r="116" spans="1:11" x14ac:dyDescent="0.25">
      <c r="A116" s="22">
        <v>10290</v>
      </c>
      <c r="B116" s="23">
        <v>42403</v>
      </c>
      <c r="C116" s="7" t="s">
        <v>195</v>
      </c>
      <c r="D116" s="7" t="s">
        <v>88</v>
      </c>
      <c r="E116" s="7" t="s">
        <v>128</v>
      </c>
      <c r="F116" s="7" t="s">
        <v>93</v>
      </c>
      <c r="G116" s="24">
        <v>21.35</v>
      </c>
      <c r="H116" s="22">
        <v>20</v>
      </c>
      <c r="I116" s="25">
        <v>0</v>
      </c>
      <c r="J116" s="26">
        <f t="shared" si="1"/>
        <v>427</v>
      </c>
      <c r="K116" t="s">
        <v>142</v>
      </c>
    </row>
    <row r="117" spans="1:11" x14ac:dyDescent="0.25">
      <c r="A117" s="22">
        <v>10291</v>
      </c>
      <c r="B117" s="23">
        <v>42403</v>
      </c>
      <c r="C117" s="7" t="s">
        <v>138</v>
      </c>
      <c r="D117" s="7" t="s">
        <v>88</v>
      </c>
      <c r="E117" s="7" t="s">
        <v>173</v>
      </c>
      <c r="F117" s="7" t="s">
        <v>93</v>
      </c>
      <c r="G117" s="24">
        <v>19.45</v>
      </c>
      <c r="H117" s="22">
        <v>24</v>
      </c>
      <c r="I117" s="25">
        <v>0.1</v>
      </c>
      <c r="J117" s="26">
        <f t="shared" si="1"/>
        <v>420.12</v>
      </c>
      <c r="K117" t="s">
        <v>85</v>
      </c>
    </row>
    <row r="118" spans="1:11" x14ac:dyDescent="0.25">
      <c r="A118" s="22">
        <v>10291</v>
      </c>
      <c r="B118" s="23">
        <v>42403</v>
      </c>
      <c r="C118" s="7" t="s">
        <v>138</v>
      </c>
      <c r="D118" s="7" t="s">
        <v>88</v>
      </c>
      <c r="E118" s="7" t="s">
        <v>168</v>
      </c>
      <c r="F118" s="7" t="s">
        <v>91</v>
      </c>
      <c r="G118" s="24">
        <v>6</v>
      </c>
      <c r="H118" s="22">
        <v>20</v>
      </c>
      <c r="I118" s="25">
        <v>0.1</v>
      </c>
      <c r="J118" s="26">
        <f t="shared" si="1"/>
        <v>108</v>
      </c>
      <c r="K118" t="s">
        <v>85</v>
      </c>
    </row>
    <row r="119" spans="1:11" x14ac:dyDescent="0.25">
      <c r="A119" s="22">
        <v>10291</v>
      </c>
      <c r="B119" s="23">
        <v>42403</v>
      </c>
      <c r="C119" s="7" t="s">
        <v>138</v>
      </c>
      <c r="D119" s="7" t="s">
        <v>88</v>
      </c>
      <c r="E119" s="7" t="s">
        <v>83</v>
      </c>
      <c r="F119" s="7" t="s">
        <v>84</v>
      </c>
      <c r="G119" s="24">
        <v>53</v>
      </c>
      <c r="H119" s="22">
        <v>2</v>
      </c>
      <c r="I119" s="25">
        <v>0.1</v>
      </c>
      <c r="J119" s="26">
        <f t="shared" si="1"/>
        <v>95.4</v>
      </c>
      <c r="K119" t="s">
        <v>85</v>
      </c>
    </row>
    <row r="120" spans="1:11" x14ac:dyDescent="0.25">
      <c r="A120" s="22">
        <v>10292</v>
      </c>
      <c r="B120" s="23">
        <v>42404</v>
      </c>
      <c r="C120" s="7" t="s">
        <v>196</v>
      </c>
      <c r="D120" s="7" t="s">
        <v>88</v>
      </c>
      <c r="E120" s="7" t="s">
        <v>102</v>
      </c>
      <c r="F120" s="7" t="s">
        <v>103</v>
      </c>
      <c r="G120" s="24">
        <v>81</v>
      </c>
      <c r="H120" s="22">
        <v>20</v>
      </c>
      <c r="I120" s="25">
        <v>0</v>
      </c>
      <c r="J120" s="26">
        <f t="shared" si="1"/>
        <v>1620</v>
      </c>
      <c r="K120" t="s">
        <v>129</v>
      </c>
    </row>
    <row r="121" spans="1:11" x14ac:dyDescent="0.25">
      <c r="A121" s="22">
        <v>10293</v>
      </c>
      <c r="B121" s="23">
        <v>42405</v>
      </c>
      <c r="C121" s="7" t="s">
        <v>167</v>
      </c>
      <c r="D121" s="7" t="s">
        <v>132</v>
      </c>
      <c r="E121" s="7" t="s">
        <v>197</v>
      </c>
      <c r="F121" s="7" t="s">
        <v>91</v>
      </c>
      <c r="G121" s="24">
        <v>62.5</v>
      </c>
      <c r="H121" s="22">
        <v>12</v>
      </c>
      <c r="I121" s="25">
        <v>0</v>
      </c>
      <c r="J121" s="26">
        <f t="shared" si="1"/>
        <v>750</v>
      </c>
      <c r="K121" t="s">
        <v>129</v>
      </c>
    </row>
    <row r="122" spans="1:11" x14ac:dyDescent="0.25">
      <c r="A122" s="22">
        <v>10293</v>
      </c>
      <c r="B122" s="23">
        <v>42405</v>
      </c>
      <c r="C122" s="7" t="s">
        <v>167</v>
      </c>
      <c r="D122" s="7" t="s">
        <v>132</v>
      </c>
      <c r="E122" s="7" t="s">
        <v>176</v>
      </c>
      <c r="F122" s="7" t="s">
        <v>105</v>
      </c>
      <c r="G122" s="24">
        <v>7.75</v>
      </c>
      <c r="H122" s="22">
        <v>6</v>
      </c>
      <c r="I122" s="25">
        <v>0</v>
      </c>
      <c r="J122" s="26">
        <f t="shared" si="1"/>
        <v>46.5</v>
      </c>
      <c r="K122" t="s">
        <v>129</v>
      </c>
    </row>
    <row r="123" spans="1:11" x14ac:dyDescent="0.25">
      <c r="A123" s="22">
        <v>10293</v>
      </c>
      <c r="B123" s="23">
        <v>42405</v>
      </c>
      <c r="C123" s="7" t="s">
        <v>167</v>
      </c>
      <c r="D123" s="7" t="s">
        <v>132</v>
      </c>
      <c r="E123" s="7" t="s">
        <v>113</v>
      </c>
      <c r="F123" s="7" t="s">
        <v>105</v>
      </c>
      <c r="G123" s="24">
        <v>4.5</v>
      </c>
      <c r="H123" s="22">
        <v>10</v>
      </c>
      <c r="I123" s="25">
        <v>0</v>
      </c>
      <c r="J123" s="26">
        <f t="shared" si="1"/>
        <v>45</v>
      </c>
      <c r="K123" t="s">
        <v>129</v>
      </c>
    </row>
    <row r="124" spans="1:11" x14ac:dyDescent="0.25">
      <c r="A124" s="22">
        <v>10293</v>
      </c>
      <c r="B124" s="23">
        <v>42405</v>
      </c>
      <c r="C124" s="7" t="s">
        <v>167</v>
      </c>
      <c r="D124" s="7" t="s">
        <v>132</v>
      </c>
      <c r="E124" s="7" t="s">
        <v>174</v>
      </c>
      <c r="F124" s="7" t="s">
        <v>93</v>
      </c>
      <c r="G124" s="24">
        <v>43.9</v>
      </c>
      <c r="H124" s="22">
        <v>5</v>
      </c>
      <c r="I124" s="25">
        <v>0</v>
      </c>
      <c r="J124" s="26">
        <f t="shared" si="1"/>
        <v>219.5</v>
      </c>
      <c r="K124" t="s">
        <v>129</v>
      </c>
    </row>
    <row r="125" spans="1:11" x14ac:dyDescent="0.25">
      <c r="A125" s="22">
        <v>10294</v>
      </c>
      <c r="B125" s="23">
        <v>42406</v>
      </c>
      <c r="C125" s="7" t="s">
        <v>140</v>
      </c>
      <c r="D125" s="7" t="s">
        <v>141</v>
      </c>
      <c r="E125" s="7" t="s">
        <v>101</v>
      </c>
      <c r="F125" s="7" t="s">
        <v>76</v>
      </c>
      <c r="G125" s="24">
        <v>34</v>
      </c>
      <c r="H125" s="22">
        <v>21</v>
      </c>
      <c r="I125" s="25">
        <v>0</v>
      </c>
      <c r="J125" s="26">
        <f t="shared" si="1"/>
        <v>714</v>
      </c>
      <c r="K125" t="s">
        <v>89</v>
      </c>
    </row>
    <row r="126" spans="1:11" x14ac:dyDescent="0.25">
      <c r="A126" s="22">
        <v>10294</v>
      </c>
      <c r="B126" s="23">
        <v>42406</v>
      </c>
      <c r="C126" s="7" t="s">
        <v>140</v>
      </c>
      <c r="D126" s="7" t="s">
        <v>141</v>
      </c>
      <c r="E126" s="7" t="s">
        <v>176</v>
      </c>
      <c r="F126" s="7" t="s">
        <v>105</v>
      </c>
      <c r="G126" s="24">
        <v>7.75</v>
      </c>
      <c r="H126" s="22">
        <v>6</v>
      </c>
      <c r="I126" s="25">
        <v>0</v>
      </c>
      <c r="J126" s="26">
        <f t="shared" si="1"/>
        <v>46.5</v>
      </c>
      <c r="K126" t="s">
        <v>89</v>
      </c>
    </row>
    <row r="127" spans="1:11" x14ac:dyDescent="0.25">
      <c r="A127" s="22">
        <v>10294</v>
      </c>
      <c r="B127" s="23">
        <v>42406</v>
      </c>
      <c r="C127" s="7" t="s">
        <v>140</v>
      </c>
      <c r="D127" s="7" t="s">
        <v>141</v>
      </c>
      <c r="E127" s="7" t="s">
        <v>183</v>
      </c>
      <c r="F127" s="7" t="s">
        <v>105</v>
      </c>
      <c r="G127" s="24">
        <v>18</v>
      </c>
      <c r="H127" s="22">
        <v>18</v>
      </c>
      <c r="I127" s="25">
        <v>0</v>
      </c>
      <c r="J127" s="26">
        <f t="shared" si="1"/>
        <v>324</v>
      </c>
      <c r="K127" t="s">
        <v>89</v>
      </c>
    </row>
    <row r="128" spans="1:11" x14ac:dyDescent="0.25">
      <c r="A128" s="22">
        <v>10294</v>
      </c>
      <c r="B128" s="23">
        <v>42406</v>
      </c>
      <c r="C128" s="7" t="s">
        <v>140</v>
      </c>
      <c r="D128" s="7" t="s">
        <v>141</v>
      </c>
      <c r="E128" s="7" t="s">
        <v>160</v>
      </c>
      <c r="F128" s="7" t="s">
        <v>105</v>
      </c>
      <c r="G128" s="24">
        <v>46</v>
      </c>
      <c r="H128" s="22">
        <v>15</v>
      </c>
      <c r="I128" s="25">
        <v>0</v>
      </c>
      <c r="J128" s="26">
        <f t="shared" si="1"/>
        <v>690</v>
      </c>
      <c r="K128" t="s">
        <v>89</v>
      </c>
    </row>
    <row r="129" spans="1:11" x14ac:dyDescent="0.25">
      <c r="A129" s="22">
        <v>10294</v>
      </c>
      <c r="B129" s="23">
        <v>42406</v>
      </c>
      <c r="C129" s="7" t="s">
        <v>140</v>
      </c>
      <c r="D129" s="7" t="s">
        <v>141</v>
      </c>
      <c r="E129" s="7" t="s">
        <v>149</v>
      </c>
      <c r="F129" s="7" t="s">
        <v>112</v>
      </c>
      <c r="G129" s="24">
        <v>39</v>
      </c>
      <c r="H129" s="22">
        <v>15</v>
      </c>
      <c r="I129" s="25">
        <v>0</v>
      </c>
      <c r="J129" s="26">
        <f t="shared" si="1"/>
        <v>585</v>
      </c>
      <c r="K129" t="s">
        <v>89</v>
      </c>
    </row>
    <row r="130" spans="1:11" x14ac:dyDescent="0.25">
      <c r="A130" s="22">
        <v>10295</v>
      </c>
      <c r="B130" s="23">
        <v>42409</v>
      </c>
      <c r="C130" s="7" t="s">
        <v>73</v>
      </c>
      <c r="D130" s="7" t="s">
        <v>74</v>
      </c>
      <c r="E130" s="7" t="s">
        <v>144</v>
      </c>
      <c r="F130" s="7" t="s">
        <v>79</v>
      </c>
      <c r="G130" s="24">
        <v>38</v>
      </c>
      <c r="H130" s="22">
        <v>4</v>
      </c>
      <c r="I130" s="25">
        <v>0</v>
      </c>
      <c r="J130" s="26">
        <f t="shared" si="1"/>
        <v>152</v>
      </c>
      <c r="K130" t="s">
        <v>150</v>
      </c>
    </row>
    <row r="131" spans="1:11" x14ac:dyDescent="0.25">
      <c r="A131" s="22">
        <v>10296</v>
      </c>
      <c r="B131" s="23">
        <v>42410</v>
      </c>
      <c r="C131" s="7" t="s">
        <v>180</v>
      </c>
      <c r="D131" s="7" t="s">
        <v>124</v>
      </c>
      <c r="E131" s="7" t="s">
        <v>198</v>
      </c>
      <c r="F131" s="7" t="s">
        <v>76</v>
      </c>
      <c r="G131" s="24">
        <v>36</v>
      </c>
      <c r="H131" s="22">
        <v>15</v>
      </c>
      <c r="I131" s="25">
        <v>0</v>
      </c>
      <c r="J131" s="26">
        <f t="shared" ref="J131:J194" si="2">ROUND((G131*H131)*(1-I131),2)</f>
        <v>540</v>
      </c>
      <c r="K131" t="s">
        <v>85</v>
      </c>
    </row>
    <row r="132" spans="1:11" x14ac:dyDescent="0.25">
      <c r="A132" s="22">
        <v>10296</v>
      </c>
      <c r="B132" s="23">
        <v>42410</v>
      </c>
      <c r="C132" s="7" t="s">
        <v>180</v>
      </c>
      <c r="D132" s="7" t="s">
        <v>124</v>
      </c>
      <c r="E132" s="7" t="s">
        <v>80</v>
      </c>
      <c r="F132" s="7" t="s">
        <v>76</v>
      </c>
      <c r="G132" s="24">
        <v>21</v>
      </c>
      <c r="H132" s="22">
        <v>12</v>
      </c>
      <c r="I132" s="25">
        <v>0</v>
      </c>
      <c r="J132" s="26">
        <f t="shared" si="2"/>
        <v>252</v>
      </c>
      <c r="K132" t="s">
        <v>85</v>
      </c>
    </row>
    <row r="133" spans="1:11" x14ac:dyDescent="0.25">
      <c r="A133" s="22">
        <v>10296</v>
      </c>
      <c r="B133" s="23">
        <v>42410</v>
      </c>
      <c r="C133" s="7" t="s">
        <v>180</v>
      </c>
      <c r="D133" s="7" t="s">
        <v>124</v>
      </c>
      <c r="E133" s="7" t="s">
        <v>118</v>
      </c>
      <c r="F133" s="7" t="s">
        <v>103</v>
      </c>
      <c r="G133" s="24">
        <v>17.45</v>
      </c>
      <c r="H133" s="22">
        <v>30</v>
      </c>
      <c r="I133" s="25">
        <v>0</v>
      </c>
      <c r="J133" s="26">
        <f t="shared" si="2"/>
        <v>523.5</v>
      </c>
      <c r="K133" t="s">
        <v>85</v>
      </c>
    </row>
    <row r="134" spans="1:11" x14ac:dyDescent="0.25">
      <c r="A134" s="22">
        <v>10297</v>
      </c>
      <c r="B134" s="23">
        <v>42411</v>
      </c>
      <c r="C134" s="7" t="s">
        <v>148</v>
      </c>
      <c r="D134" s="7" t="s">
        <v>74</v>
      </c>
      <c r="E134" s="7" t="s">
        <v>75</v>
      </c>
      <c r="F134" s="7" t="s">
        <v>76</v>
      </c>
      <c r="G134" s="24">
        <v>34.799999999999997</v>
      </c>
      <c r="H134" s="22">
        <v>20</v>
      </c>
      <c r="I134" s="25">
        <v>0</v>
      </c>
      <c r="J134" s="26">
        <f t="shared" si="2"/>
        <v>696</v>
      </c>
      <c r="K134" t="s">
        <v>77</v>
      </c>
    </row>
    <row r="135" spans="1:11" x14ac:dyDescent="0.25">
      <c r="A135" s="22">
        <v>10297</v>
      </c>
      <c r="B135" s="23">
        <v>42411</v>
      </c>
      <c r="C135" s="7" t="s">
        <v>148</v>
      </c>
      <c r="D135" s="7" t="s">
        <v>74</v>
      </c>
      <c r="E135" s="7" t="s">
        <v>104</v>
      </c>
      <c r="F135" s="7" t="s">
        <v>105</v>
      </c>
      <c r="G135" s="24">
        <v>18</v>
      </c>
      <c r="H135" s="22">
        <v>60</v>
      </c>
      <c r="I135" s="25">
        <v>0</v>
      </c>
      <c r="J135" s="26">
        <f t="shared" si="2"/>
        <v>1080</v>
      </c>
      <c r="K135" t="s">
        <v>77</v>
      </c>
    </row>
    <row r="136" spans="1:11" x14ac:dyDescent="0.25">
      <c r="A136" s="22">
        <v>10298</v>
      </c>
      <c r="B136" s="23">
        <v>42412</v>
      </c>
      <c r="C136" s="7" t="s">
        <v>199</v>
      </c>
      <c r="D136" s="7" t="s">
        <v>200</v>
      </c>
      <c r="E136" s="7" t="s">
        <v>115</v>
      </c>
      <c r="F136" s="7" t="s">
        <v>105</v>
      </c>
      <c r="G136" s="24">
        <v>19</v>
      </c>
      <c r="H136" s="22">
        <v>40</v>
      </c>
      <c r="I136" s="25">
        <v>0</v>
      </c>
      <c r="J136" s="26">
        <f t="shared" si="2"/>
        <v>760</v>
      </c>
      <c r="K136" t="s">
        <v>85</v>
      </c>
    </row>
    <row r="137" spans="1:11" x14ac:dyDescent="0.25">
      <c r="A137" s="22">
        <v>10298</v>
      </c>
      <c r="B137" s="23">
        <v>42412</v>
      </c>
      <c r="C137" s="7" t="s">
        <v>199</v>
      </c>
      <c r="D137" s="7" t="s">
        <v>200</v>
      </c>
      <c r="E137" s="7" t="s">
        <v>119</v>
      </c>
      <c r="F137" s="7" t="s">
        <v>91</v>
      </c>
      <c r="G137" s="24">
        <v>19</v>
      </c>
      <c r="H137" s="22">
        <v>40</v>
      </c>
      <c r="I137" s="25">
        <v>0.25</v>
      </c>
      <c r="J137" s="26">
        <f t="shared" si="2"/>
        <v>570</v>
      </c>
      <c r="K137" t="s">
        <v>85</v>
      </c>
    </row>
    <row r="138" spans="1:11" x14ac:dyDescent="0.25">
      <c r="A138" s="22">
        <v>10298</v>
      </c>
      <c r="B138" s="23">
        <v>42412</v>
      </c>
      <c r="C138" s="7" t="s">
        <v>199</v>
      </c>
      <c r="D138" s="7" t="s">
        <v>200</v>
      </c>
      <c r="E138" s="7" t="s">
        <v>137</v>
      </c>
      <c r="F138" s="7" t="s">
        <v>103</v>
      </c>
      <c r="G138" s="24">
        <v>49.3</v>
      </c>
      <c r="H138" s="22">
        <v>15</v>
      </c>
      <c r="I138" s="25">
        <v>0</v>
      </c>
      <c r="J138" s="26">
        <f t="shared" si="2"/>
        <v>739.5</v>
      </c>
      <c r="K138" t="s">
        <v>85</v>
      </c>
    </row>
    <row r="139" spans="1:11" x14ac:dyDescent="0.25">
      <c r="A139" s="22">
        <v>10298</v>
      </c>
      <c r="B139" s="23">
        <v>42412</v>
      </c>
      <c r="C139" s="7" t="s">
        <v>199</v>
      </c>
      <c r="D139" s="7" t="s">
        <v>200</v>
      </c>
      <c r="E139" s="7" t="s">
        <v>117</v>
      </c>
      <c r="F139" s="7" t="s">
        <v>76</v>
      </c>
      <c r="G139" s="24">
        <v>55</v>
      </c>
      <c r="H139" s="22">
        <v>30</v>
      </c>
      <c r="I139" s="25">
        <v>0.25</v>
      </c>
      <c r="J139" s="26">
        <f t="shared" si="2"/>
        <v>1237.5</v>
      </c>
      <c r="K139" t="s">
        <v>85</v>
      </c>
    </row>
    <row r="140" spans="1:11" x14ac:dyDescent="0.25">
      <c r="A140" s="22">
        <v>10299</v>
      </c>
      <c r="B140" s="23">
        <v>42413</v>
      </c>
      <c r="C140" s="7" t="s">
        <v>184</v>
      </c>
      <c r="D140" s="7" t="s">
        <v>88</v>
      </c>
      <c r="E140" s="7" t="s">
        <v>136</v>
      </c>
      <c r="F140" s="7" t="s">
        <v>105</v>
      </c>
      <c r="G140" s="24">
        <v>15</v>
      </c>
      <c r="H140" s="22">
        <v>20</v>
      </c>
      <c r="I140" s="25">
        <v>0</v>
      </c>
      <c r="J140" s="26">
        <f t="shared" si="2"/>
        <v>300</v>
      </c>
      <c r="K140" t="s">
        <v>89</v>
      </c>
    </row>
    <row r="141" spans="1:11" x14ac:dyDescent="0.25">
      <c r="A141" s="22">
        <v>10299</v>
      </c>
      <c r="B141" s="23">
        <v>42413</v>
      </c>
      <c r="C141" s="7" t="s">
        <v>184</v>
      </c>
      <c r="D141" s="7" t="s">
        <v>88</v>
      </c>
      <c r="E141" s="7" t="s">
        <v>179</v>
      </c>
      <c r="F141" s="7" t="s">
        <v>103</v>
      </c>
      <c r="G141" s="24">
        <v>9.1999999999999993</v>
      </c>
      <c r="H141" s="22">
        <v>15</v>
      </c>
      <c r="I141" s="25">
        <v>0</v>
      </c>
      <c r="J141" s="26">
        <f t="shared" si="2"/>
        <v>138</v>
      </c>
      <c r="K141" t="s">
        <v>89</v>
      </c>
    </row>
    <row r="142" spans="1:11" x14ac:dyDescent="0.25">
      <c r="A142" s="22">
        <v>10300</v>
      </c>
      <c r="B142" s="23">
        <v>42416</v>
      </c>
      <c r="C142" s="7" t="s">
        <v>165</v>
      </c>
      <c r="D142" s="7" t="s">
        <v>166</v>
      </c>
      <c r="E142" s="7" t="s">
        <v>188</v>
      </c>
      <c r="F142" s="7" t="s">
        <v>103</v>
      </c>
      <c r="G142" s="24">
        <v>12.5</v>
      </c>
      <c r="H142" s="22">
        <v>20</v>
      </c>
      <c r="I142" s="25">
        <v>0</v>
      </c>
      <c r="J142" s="26">
        <f t="shared" si="2"/>
        <v>250</v>
      </c>
      <c r="K142" t="s">
        <v>150</v>
      </c>
    </row>
    <row r="143" spans="1:11" x14ac:dyDescent="0.25">
      <c r="A143" s="22">
        <v>10300</v>
      </c>
      <c r="B143" s="23">
        <v>42416</v>
      </c>
      <c r="C143" s="7" t="s">
        <v>165</v>
      </c>
      <c r="D143" s="7" t="s">
        <v>166</v>
      </c>
      <c r="E143" s="7" t="s">
        <v>201</v>
      </c>
      <c r="F143" s="7" t="s">
        <v>93</v>
      </c>
      <c r="G143" s="24">
        <v>17</v>
      </c>
      <c r="H143" s="22">
        <v>30</v>
      </c>
      <c r="I143" s="25">
        <v>0</v>
      </c>
      <c r="J143" s="26">
        <f t="shared" si="2"/>
        <v>510</v>
      </c>
      <c r="K143" t="s">
        <v>150</v>
      </c>
    </row>
    <row r="144" spans="1:11" x14ac:dyDescent="0.25">
      <c r="A144" s="22">
        <v>10301</v>
      </c>
      <c r="B144" s="23">
        <v>42416</v>
      </c>
      <c r="C144" s="7" t="s">
        <v>202</v>
      </c>
      <c r="D144" s="7" t="s">
        <v>82</v>
      </c>
      <c r="E144" s="7" t="s">
        <v>144</v>
      </c>
      <c r="F144" s="7" t="s">
        <v>79</v>
      </c>
      <c r="G144" s="24">
        <v>38</v>
      </c>
      <c r="H144" s="22">
        <v>20</v>
      </c>
      <c r="I144" s="25">
        <v>0</v>
      </c>
      <c r="J144" s="26">
        <f t="shared" si="2"/>
        <v>760</v>
      </c>
      <c r="K144" t="s">
        <v>142</v>
      </c>
    </row>
    <row r="145" spans="1:11" x14ac:dyDescent="0.25">
      <c r="A145" s="22">
        <v>10301</v>
      </c>
      <c r="B145" s="23">
        <v>42416</v>
      </c>
      <c r="C145" s="7" t="s">
        <v>202</v>
      </c>
      <c r="D145" s="7" t="s">
        <v>82</v>
      </c>
      <c r="E145" s="7" t="s">
        <v>156</v>
      </c>
      <c r="F145" s="7" t="s">
        <v>91</v>
      </c>
      <c r="G145" s="24">
        <v>18.399999999999999</v>
      </c>
      <c r="H145" s="22">
        <v>10</v>
      </c>
      <c r="I145" s="25">
        <v>0</v>
      </c>
      <c r="J145" s="26">
        <f t="shared" si="2"/>
        <v>184</v>
      </c>
      <c r="K145" t="s">
        <v>142</v>
      </c>
    </row>
    <row r="146" spans="1:11" x14ac:dyDescent="0.25">
      <c r="A146" s="22">
        <v>10302</v>
      </c>
      <c r="B146" s="23">
        <v>42417</v>
      </c>
      <c r="C146" s="7" t="s">
        <v>98</v>
      </c>
      <c r="D146" s="7" t="s">
        <v>99</v>
      </c>
      <c r="E146" s="7" t="s">
        <v>160</v>
      </c>
      <c r="F146" s="7" t="s">
        <v>105</v>
      </c>
      <c r="G146" s="24">
        <v>46</v>
      </c>
      <c r="H146" s="22">
        <v>12</v>
      </c>
      <c r="I146" s="25">
        <v>0</v>
      </c>
      <c r="J146" s="26">
        <f t="shared" si="2"/>
        <v>552</v>
      </c>
      <c r="K146" t="s">
        <v>89</v>
      </c>
    </row>
    <row r="147" spans="1:11" x14ac:dyDescent="0.25">
      <c r="A147" s="22">
        <v>10302</v>
      </c>
      <c r="B147" s="23">
        <v>42417</v>
      </c>
      <c r="C147" s="7" t="s">
        <v>98</v>
      </c>
      <c r="D147" s="7" t="s">
        <v>99</v>
      </c>
      <c r="E147" s="7" t="s">
        <v>170</v>
      </c>
      <c r="F147" s="7" t="s">
        <v>84</v>
      </c>
      <c r="G147" s="24">
        <v>45.6</v>
      </c>
      <c r="H147" s="22">
        <v>28</v>
      </c>
      <c r="I147" s="25">
        <v>0</v>
      </c>
      <c r="J147" s="26">
        <f t="shared" si="2"/>
        <v>1276.8</v>
      </c>
      <c r="K147" t="s">
        <v>89</v>
      </c>
    </row>
    <row r="148" spans="1:11" x14ac:dyDescent="0.25">
      <c r="A148" s="22">
        <v>10302</v>
      </c>
      <c r="B148" s="23">
        <v>42417</v>
      </c>
      <c r="C148" s="7" t="s">
        <v>98</v>
      </c>
      <c r="D148" s="7" t="s">
        <v>99</v>
      </c>
      <c r="E148" s="7" t="s">
        <v>149</v>
      </c>
      <c r="F148" s="7" t="s">
        <v>112</v>
      </c>
      <c r="G148" s="24">
        <v>39</v>
      </c>
      <c r="H148" s="22">
        <v>40</v>
      </c>
      <c r="I148" s="25">
        <v>0</v>
      </c>
      <c r="J148" s="26">
        <f t="shared" si="2"/>
        <v>1560</v>
      </c>
      <c r="K148" t="s">
        <v>89</v>
      </c>
    </row>
    <row r="149" spans="1:11" x14ac:dyDescent="0.25">
      <c r="A149" s="22">
        <v>10303</v>
      </c>
      <c r="B149" s="23">
        <v>42418</v>
      </c>
      <c r="C149" s="7" t="s">
        <v>203</v>
      </c>
      <c r="D149" s="7" t="s">
        <v>178</v>
      </c>
      <c r="E149" s="7" t="s">
        <v>92</v>
      </c>
      <c r="F149" s="7" t="s">
        <v>93</v>
      </c>
      <c r="G149" s="24">
        <v>21.05</v>
      </c>
      <c r="H149" s="22">
        <v>30</v>
      </c>
      <c r="I149" s="25">
        <v>0.1</v>
      </c>
      <c r="J149" s="26">
        <f t="shared" si="2"/>
        <v>568.35</v>
      </c>
      <c r="K149" t="s">
        <v>193</v>
      </c>
    </row>
    <row r="150" spans="1:11" x14ac:dyDescent="0.25">
      <c r="A150" s="22">
        <v>10303</v>
      </c>
      <c r="B150" s="23">
        <v>42418</v>
      </c>
      <c r="C150" s="7" t="s">
        <v>203</v>
      </c>
      <c r="D150" s="7" t="s">
        <v>178</v>
      </c>
      <c r="E150" s="7" t="s">
        <v>156</v>
      </c>
      <c r="F150" s="7" t="s">
        <v>91</v>
      </c>
      <c r="G150" s="24">
        <v>18.399999999999999</v>
      </c>
      <c r="H150" s="22">
        <v>40</v>
      </c>
      <c r="I150" s="25">
        <v>0.1</v>
      </c>
      <c r="J150" s="26">
        <f t="shared" si="2"/>
        <v>662.4</v>
      </c>
      <c r="K150" t="s">
        <v>193</v>
      </c>
    </row>
    <row r="151" spans="1:11" x14ac:dyDescent="0.25">
      <c r="A151" s="22">
        <v>10303</v>
      </c>
      <c r="B151" s="23">
        <v>42418</v>
      </c>
      <c r="C151" s="7" t="s">
        <v>203</v>
      </c>
      <c r="D151" s="7" t="s">
        <v>178</v>
      </c>
      <c r="E151" s="7" t="s">
        <v>188</v>
      </c>
      <c r="F151" s="7" t="s">
        <v>103</v>
      </c>
      <c r="G151" s="24">
        <v>12.5</v>
      </c>
      <c r="H151" s="22">
        <v>15</v>
      </c>
      <c r="I151" s="25">
        <v>0.1</v>
      </c>
      <c r="J151" s="26">
        <f t="shared" si="2"/>
        <v>168.75</v>
      </c>
      <c r="K151" t="s">
        <v>193</v>
      </c>
    </row>
    <row r="152" spans="1:11" x14ac:dyDescent="0.25">
      <c r="A152" s="22">
        <v>10304</v>
      </c>
      <c r="B152" s="23">
        <v>42419</v>
      </c>
      <c r="C152" s="7" t="s">
        <v>167</v>
      </c>
      <c r="D152" s="7" t="s">
        <v>132</v>
      </c>
      <c r="E152" s="7" t="s">
        <v>107</v>
      </c>
      <c r="F152" s="7" t="s">
        <v>103</v>
      </c>
      <c r="G152" s="24">
        <v>20</v>
      </c>
      <c r="H152" s="22">
        <v>30</v>
      </c>
      <c r="I152" s="25">
        <v>0</v>
      </c>
      <c r="J152" s="26">
        <f t="shared" si="2"/>
        <v>600</v>
      </c>
      <c r="K152" t="s">
        <v>129</v>
      </c>
    </row>
    <row r="153" spans="1:11" x14ac:dyDescent="0.25">
      <c r="A153" s="22">
        <v>10304</v>
      </c>
      <c r="B153" s="23">
        <v>42419</v>
      </c>
      <c r="C153" s="7" t="s">
        <v>167</v>
      </c>
      <c r="D153" s="7" t="s">
        <v>132</v>
      </c>
      <c r="E153" s="7" t="s">
        <v>117</v>
      </c>
      <c r="F153" s="7" t="s">
        <v>76</v>
      </c>
      <c r="G153" s="24">
        <v>55</v>
      </c>
      <c r="H153" s="22">
        <v>10</v>
      </c>
      <c r="I153" s="25">
        <v>0</v>
      </c>
      <c r="J153" s="26">
        <f t="shared" si="2"/>
        <v>550</v>
      </c>
      <c r="K153" t="s">
        <v>129</v>
      </c>
    </row>
    <row r="154" spans="1:11" x14ac:dyDescent="0.25">
      <c r="A154" s="22">
        <v>10304</v>
      </c>
      <c r="B154" s="23">
        <v>42419</v>
      </c>
      <c r="C154" s="7" t="s">
        <v>167</v>
      </c>
      <c r="D154" s="7" t="s">
        <v>132</v>
      </c>
      <c r="E154" s="7" t="s">
        <v>164</v>
      </c>
      <c r="F154" s="7" t="s">
        <v>76</v>
      </c>
      <c r="G154" s="24">
        <v>21.5</v>
      </c>
      <c r="H154" s="22">
        <v>2</v>
      </c>
      <c r="I154" s="25">
        <v>0</v>
      </c>
      <c r="J154" s="26">
        <f t="shared" si="2"/>
        <v>43</v>
      </c>
      <c r="K154" t="s">
        <v>129</v>
      </c>
    </row>
    <row r="155" spans="1:11" x14ac:dyDescent="0.25">
      <c r="A155" s="22">
        <v>10305</v>
      </c>
      <c r="B155" s="23">
        <v>42420</v>
      </c>
      <c r="C155" s="7" t="s">
        <v>204</v>
      </c>
      <c r="D155" s="7" t="s">
        <v>141</v>
      </c>
      <c r="E155" s="7" t="s">
        <v>104</v>
      </c>
      <c r="F155" s="7" t="s">
        <v>105</v>
      </c>
      <c r="G155" s="24">
        <v>18</v>
      </c>
      <c r="H155" s="22">
        <v>30</v>
      </c>
      <c r="I155" s="25">
        <v>0.1</v>
      </c>
      <c r="J155" s="26">
        <f t="shared" si="2"/>
        <v>486</v>
      </c>
      <c r="K155" t="s">
        <v>142</v>
      </c>
    </row>
    <row r="156" spans="1:11" x14ac:dyDescent="0.25">
      <c r="A156" s="22">
        <v>10305</v>
      </c>
      <c r="B156" s="23">
        <v>42420</v>
      </c>
      <c r="C156" s="7" t="s">
        <v>204</v>
      </c>
      <c r="D156" s="7" t="s">
        <v>141</v>
      </c>
      <c r="E156" s="7" t="s">
        <v>158</v>
      </c>
      <c r="F156" s="7" t="s">
        <v>112</v>
      </c>
      <c r="G156" s="24">
        <v>123.79</v>
      </c>
      <c r="H156" s="22">
        <v>25</v>
      </c>
      <c r="I156" s="25">
        <v>0.1</v>
      </c>
      <c r="J156" s="26">
        <f t="shared" si="2"/>
        <v>2785.28</v>
      </c>
      <c r="K156" t="s">
        <v>142</v>
      </c>
    </row>
    <row r="157" spans="1:11" x14ac:dyDescent="0.25">
      <c r="A157" s="22">
        <v>10305</v>
      </c>
      <c r="B157" s="23">
        <v>42420</v>
      </c>
      <c r="C157" s="7" t="s">
        <v>204</v>
      </c>
      <c r="D157" s="7" t="s">
        <v>141</v>
      </c>
      <c r="E157" s="7" t="s">
        <v>197</v>
      </c>
      <c r="F157" s="7" t="s">
        <v>91</v>
      </c>
      <c r="G157" s="24">
        <v>62.5</v>
      </c>
      <c r="H157" s="22">
        <v>25</v>
      </c>
      <c r="I157" s="25">
        <v>0.1</v>
      </c>
      <c r="J157" s="26">
        <f t="shared" si="2"/>
        <v>1406.25</v>
      </c>
      <c r="K157" t="s">
        <v>142</v>
      </c>
    </row>
    <row r="158" spans="1:11" x14ac:dyDescent="0.25">
      <c r="A158" s="22">
        <v>10306</v>
      </c>
      <c r="B158" s="23">
        <v>42423</v>
      </c>
      <c r="C158" s="7" t="s">
        <v>177</v>
      </c>
      <c r="D158" s="7" t="s">
        <v>178</v>
      </c>
      <c r="E158" s="7" t="s">
        <v>145</v>
      </c>
      <c r="F158" s="7" t="s">
        <v>91</v>
      </c>
      <c r="G158" s="24">
        <v>25.89</v>
      </c>
      <c r="H158" s="22">
        <v>10</v>
      </c>
      <c r="I158" s="25">
        <v>0</v>
      </c>
      <c r="J158" s="26">
        <f t="shared" si="2"/>
        <v>258.89999999999998</v>
      </c>
      <c r="K158" t="s">
        <v>129</v>
      </c>
    </row>
    <row r="159" spans="1:11" x14ac:dyDescent="0.25">
      <c r="A159" s="22">
        <v>10306</v>
      </c>
      <c r="B159" s="23">
        <v>42423</v>
      </c>
      <c r="C159" s="7" t="s">
        <v>177</v>
      </c>
      <c r="D159" s="7" t="s">
        <v>178</v>
      </c>
      <c r="E159" s="7" t="s">
        <v>121</v>
      </c>
      <c r="F159" s="7" t="s">
        <v>112</v>
      </c>
      <c r="G159" s="24">
        <v>32.799999999999997</v>
      </c>
      <c r="H159" s="22">
        <v>10</v>
      </c>
      <c r="I159" s="25">
        <v>0</v>
      </c>
      <c r="J159" s="26">
        <f t="shared" si="2"/>
        <v>328</v>
      </c>
      <c r="K159" t="s">
        <v>129</v>
      </c>
    </row>
    <row r="160" spans="1:11" x14ac:dyDescent="0.25">
      <c r="A160" s="22">
        <v>10306</v>
      </c>
      <c r="B160" s="23">
        <v>42423</v>
      </c>
      <c r="C160" s="7" t="s">
        <v>177</v>
      </c>
      <c r="D160" s="7" t="s">
        <v>178</v>
      </c>
      <c r="E160" s="7" t="s">
        <v>189</v>
      </c>
      <c r="F160" s="7" t="s">
        <v>112</v>
      </c>
      <c r="G160" s="24">
        <v>7.45</v>
      </c>
      <c r="H160" s="22">
        <v>5</v>
      </c>
      <c r="I160" s="25">
        <v>0</v>
      </c>
      <c r="J160" s="26">
        <f t="shared" si="2"/>
        <v>37.25</v>
      </c>
      <c r="K160" t="s">
        <v>129</v>
      </c>
    </row>
    <row r="161" spans="1:11" x14ac:dyDescent="0.25">
      <c r="A161" s="22">
        <v>10307</v>
      </c>
      <c r="B161" s="23">
        <v>42424</v>
      </c>
      <c r="C161" s="7" t="s">
        <v>205</v>
      </c>
      <c r="D161" s="7" t="s">
        <v>141</v>
      </c>
      <c r="E161" s="7" t="s">
        <v>137</v>
      </c>
      <c r="F161" s="7" t="s">
        <v>103</v>
      </c>
      <c r="G161" s="24">
        <v>49.3</v>
      </c>
      <c r="H161" s="22">
        <v>10</v>
      </c>
      <c r="I161" s="25">
        <v>0</v>
      </c>
      <c r="J161" s="26">
        <f t="shared" si="2"/>
        <v>493</v>
      </c>
      <c r="K161" t="s">
        <v>150</v>
      </c>
    </row>
    <row r="162" spans="1:11" x14ac:dyDescent="0.25">
      <c r="A162" s="22">
        <v>10307</v>
      </c>
      <c r="B162" s="23">
        <v>42424</v>
      </c>
      <c r="C162" s="7" t="s">
        <v>205</v>
      </c>
      <c r="D162" s="7" t="s">
        <v>141</v>
      </c>
      <c r="E162" s="7" t="s">
        <v>188</v>
      </c>
      <c r="F162" s="7" t="s">
        <v>103</v>
      </c>
      <c r="G162" s="24">
        <v>12.5</v>
      </c>
      <c r="H162" s="22">
        <v>3</v>
      </c>
      <c r="I162" s="25">
        <v>0</v>
      </c>
      <c r="J162" s="26">
        <f t="shared" si="2"/>
        <v>37.5</v>
      </c>
      <c r="K162" t="s">
        <v>150</v>
      </c>
    </row>
    <row r="163" spans="1:11" x14ac:dyDescent="0.25">
      <c r="A163" s="22">
        <v>10308</v>
      </c>
      <c r="B163" s="23">
        <v>42425</v>
      </c>
      <c r="C163" s="7" t="s">
        <v>206</v>
      </c>
      <c r="D163" s="7" t="s">
        <v>132</v>
      </c>
      <c r="E163" s="7" t="s">
        <v>136</v>
      </c>
      <c r="F163" s="7" t="s">
        <v>105</v>
      </c>
      <c r="G163" s="24">
        <v>15</v>
      </c>
      <c r="H163" s="22">
        <v>5</v>
      </c>
      <c r="I163" s="25">
        <v>0</v>
      </c>
      <c r="J163" s="26">
        <f t="shared" si="2"/>
        <v>75</v>
      </c>
      <c r="K163" t="s">
        <v>193</v>
      </c>
    </row>
    <row r="164" spans="1:11" x14ac:dyDescent="0.25">
      <c r="A164" s="22">
        <v>10308</v>
      </c>
      <c r="B164" s="23">
        <v>42425</v>
      </c>
      <c r="C164" s="7" t="s">
        <v>206</v>
      </c>
      <c r="D164" s="7" t="s">
        <v>132</v>
      </c>
      <c r="E164" s="7" t="s">
        <v>198</v>
      </c>
      <c r="F164" s="7" t="s">
        <v>76</v>
      </c>
      <c r="G164" s="24">
        <v>36</v>
      </c>
      <c r="H164" s="22">
        <v>1</v>
      </c>
      <c r="I164" s="25">
        <v>0</v>
      </c>
      <c r="J164" s="26">
        <f t="shared" si="2"/>
        <v>36</v>
      </c>
      <c r="K164" t="s">
        <v>193</v>
      </c>
    </row>
    <row r="165" spans="1:11" x14ac:dyDescent="0.25">
      <c r="A165" s="22">
        <v>10309</v>
      </c>
      <c r="B165" s="23">
        <v>42426</v>
      </c>
      <c r="C165" s="7" t="s">
        <v>199</v>
      </c>
      <c r="D165" s="7" t="s">
        <v>200</v>
      </c>
      <c r="E165" s="7" t="s">
        <v>78</v>
      </c>
      <c r="F165" s="7" t="s">
        <v>79</v>
      </c>
      <c r="G165" s="24">
        <v>14</v>
      </c>
      <c r="H165" s="22">
        <v>2</v>
      </c>
      <c r="I165" s="25">
        <v>0</v>
      </c>
      <c r="J165" s="26">
        <f t="shared" si="2"/>
        <v>28</v>
      </c>
      <c r="K165" t="s">
        <v>96</v>
      </c>
    </row>
    <row r="166" spans="1:11" x14ac:dyDescent="0.25">
      <c r="A166" s="22">
        <v>10309</v>
      </c>
      <c r="B166" s="23">
        <v>42426</v>
      </c>
      <c r="C166" s="7" t="s">
        <v>199</v>
      </c>
      <c r="D166" s="7" t="s">
        <v>200</v>
      </c>
      <c r="E166" s="7" t="s">
        <v>160</v>
      </c>
      <c r="F166" s="7" t="s">
        <v>105</v>
      </c>
      <c r="G166" s="24">
        <v>46</v>
      </c>
      <c r="H166" s="22">
        <v>20</v>
      </c>
      <c r="I166" s="25">
        <v>0</v>
      </c>
      <c r="J166" s="26">
        <f t="shared" si="2"/>
        <v>920</v>
      </c>
      <c r="K166" t="s">
        <v>96</v>
      </c>
    </row>
    <row r="167" spans="1:11" x14ac:dyDescent="0.25">
      <c r="A167" s="22">
        <v>10309</v>
      </c>
      <c r="B167" s="23">
        <v>42426</v>
      </c>
      <c r="C167" s="7" t="s">
        <v>199</v>
      </c>
      <c r="D167" s="7" t="s">
        <v>200</v>
      </c>
      <c r="E167" s="7" t="s">
        <v>207</v>
      </c>
      <c r="F167" s="7" t="s">
        <v>93</v>
      </c>
      <c r="G167" s="24">
        <v>25</v>
      </c>
      <c r="H167" s="22">
        <v>30</v>
      </c>
      <c r="I167" s="25">
        <v>0</v>
      </c>
      <c r="J167" s="26">
        <f t="shared" si="2"/>
        <v>750</v>
      </c>
      <c r="K167" t="s">
        <v>96</v>
      </c>
    </row>
    <row r="168" spans="1:11" x14ac:dyDescent="0.25">
      <c r="A168" s="22">
        <v>10309</v>
      </c>
      <c r="B168" s="23">
        <v>42426</v>
      </c>
      <c r="C168" s="7" t="s">
        <v>199</v>
      </c>
      <c r="D168" s="7" t="s">
        <v>200</v>
      </c>
      <c r="E168" s="7" t="s">
        <v>208</v>
      </c>
      <c r="F168" s="7" t="s">
        <v>93</v>
      </c>
      <c r="G168" s="24">
        <v>22</v>
      </c>
      <c r="H168" s="22">
        <v>20</v>
      </c>
      <c r="I168" s="25">
        <v>0</v>
      </c>
      <c r="J168" s="26">
        <f t="shared" si="2"/>
        <v>440</v>
      </c>
      <c r="K168" t="s">
        <v>96</v>
      </c>
    </row>
    <row r="169" spans="1:11" x14ac:dyDescent="0.25">
      <c r="A169" s="22">
        <v>10309</v>
      </c>
      <c r="B169" s="23">
        <v>42426</v>
      </c>
      <c r="C169" s="7" t="s">
        <v>199</v>
      </c>
      <c r="D169" s="7" t="s">
        <v>200</v>
      </c>
      <c r="E169" s="7" t="s">
        <v>164</v>
      </c>
      <c r="F169" s="7" t="s">
        <v>76</v>
      </c>
      <c r="G169" s="24">
        <v>21.5</v>
      </c>
      <c r="H169" s="22">
        <v>3</v>
      </c>
      <c r="I169" s="25">
        <v>0</v>
      </c>
      <c r="J169" s="26">
        <f t="shared" si="2"/>
        <v>64.5</v>
      </c>
      <c r="K169" t="s">
        <v>96</v>
      </c>
    </row>
    <row r="170" spans="1:11" x14ac:dyDescent="0.25">
      <c r="A170" s="22">
        <v>10310</v>
      </c>
      <c r="B170" s="23">
        <v>42427</v>
      </c>
      <c r="C170" s="7" t="s">
        <v>209</v>
      </c>
      <c r="D170" s="7" t="s">
        <v>141</v>
      </c>
      <c r="E170" s="7" t="s">
        <v>118</v>
      </c>
      <c r="F170" s="7" t="s">
        <v>103</v>
      </c>
      <c r="G170" s="24">
        <v>17.45</v>
      </c>
      <c r="H170" s="22">
        <v>10</v>
      </c>
      <c r="I170" s="25">
        <v>0</v>
      </c>
      <c r="J170" s="26">
        <f t="shared" si="2"/>
        <v>174.5</v>
      </c>
      <c r="K170" t="s">
        <v>142</v>
      </c>
    </row>
    <row r="171" spans="1:11" x14ac:dyDescent="0.25">
      <c r="A171" s="22">
        <v>10310</v>
      </c>
      <c r="B171" s="23">
        <v>42427</v>
      </c>
      <c r="C171" s="7" t="s">
        <v>209</v>
      </c>
      <c r="D171" s="7" t="s">
        <v>141</v>
      </c>
      <c r="E171" s="7" t="s">
        <v>137</v>
      </c>
      <c r="F171" s="7" t="s">
        <v>103</v>
      </c>
      <c r="G171" s="24">
        <v>49.3</v>
      </c>
      <c r="H171" s="22">
        <v>5</v>
      </c>
      <c r="I171" s="25">
        <v>0</v>
      </c>
      <c r="J171" s="26">
        <f t="shared" si="2"/>
        <v>246.5</v>
      </c>
      <c r="K171" t="s">
        <v>142</v>
      </c>
    </row>
    <row r="172" spans="1:11" x14ac:dyDescent="0.25">
      <c r="A172" s="22">
        <v>10311</v>
      </c>
      <c r="B172" s="23">
        <v>42427</v>
      </c>
      <c r="C172" s="7" t="s">
        <v>210</v>
      </c>
      <c r="D172" s="7" t="s">
        <v>74</v>
      </c>
      <c r="E172" s="7" t="s">
        <v>198</v>
      </c>
      <c r="F172" s="7" t="s">
        <v>76</v>
      </c>
      <c r="G172" s="24">
        <v>36</v>
      </c>
      <c r="H172" s="22">
        <v>7</v>
      </c>
      <c r="I172" s="25">
        <v>0</v>
      </c>
      <c r="J172" s="26">
        <f t="shared" si="2"/>
        <v>252</v>
      </c>
      <c r="K172" t="s">
        <v>129</v>
      </c>
    </row>
    <row r="173" spans="1:11" x14ac:dyDescent="0.25">
      <c r="A173" s="22">
        <v>10311</v>
      </c>
      <c r="B173" s="23">
        <v>42427</v>
      </c>
      <c r="C173" s="7" t="s">
        <v>210</v>
      </c>
      <c r="D173" s="7" t="s">
        <v>74</v>
      </c>
      <c r="E173" s="7" t="s">
        <v>78</v>
      </c>
      <c r="F173" s="7" t="s">
        <v>79</v>
      </c>
      <c r="G173" s="24">
        <v>14</v>
      </c>
      <c r="H173" s="22">
        <v>6</v>
      </c>
      <c r="I173" s="25">
        <v>0</v>
      </c>
      <c r="J173" s="26">
        <f t="shared" si="2"/>
        <v>84</v>
      </c>
      <c r="K173" t="s">
        <v>129</v>
      </c>
    </row>
    <row r="174" spans="1:11" x14ac:dyDescent="0.25">
      <c r="A174" s="22">
        <v>10312</v>
      </c>
      <c r="B174" s="23">
        <v>42430</v>
      </c>
      <c r="C174" s="7" t="s">
        <v>202</v>
      </c>
      <c r="D174" s="7" t="s">
        <v>82</v>
      </c>
      <c r="E174" s="7" t="s">
        <v>176</v>
      </c>
      <c r="F174" s="7" t="s">
        <v>105</v>
      </c>
      <c r="G174" s="24">
        <v>7.75</v>
      </c>
      <c r="H174" s="22">
        <v>10</v>
      </c>
      <c r="I174" s="25">
        <v>0</v>
      </c>
      <c r="J174" s="26">
        <f t="shared" si="2"/>
        <v>77.5</v>
      </c>
      <c r="K174" t="s">
        <v>150</v>
      </c>
    </row>
    <row r="175" spans="1:11" x14ac:dyDescent="0.25">
      <c r="A175" s="22">
        <v>10312</v>
      </c>
      <c r="B175" s="23">
        <v>42430</v>
      </c>
      <c r="C175" s="7" t="s">
        <v>202</v>
      </c>
      <c r="D175" s="7" t="s">
        <v>82</v>
      </c>
      <c r="E175" s="7" t="s">
        <v>170</v>
      </c>
      <c r="F175" s="7" t="s">
        <v>84</v>
      </c>
      <c r="G175" s="24">
        <v>45.6</v>
      </c>
      <c r="H175" s="22">
        <v>4</v>
      </c>
      <c r="I175" s="25">
        <v>0</v>
      </c>
      <c r="J175" s="26">
        <f t="shared" si="2"/>
        <v>182.4</v>
      </c>
      <c r="K175" t="s">
        <v>150</v>
      </c>
    </row>
    <row r="176" spans="1:11" x14ac:dyDescent="0.25">
      <c r="A176" s="22">
        <v>10312</v>
      </c>
      <c r="B176" s="23">
        <v>42430</v>
      </c>
      <c r="C176" s="7" t="s">
        <v>202</v>
      </c>
      <c r="D176" s="7" t="s">
        <v>82</v>
      </c>
      <c r="E176" s="7" t="s">
        <v>160</v>
      </c>
      <c r="F176" s="7" t="s">
        <v>105</v>
      </c>
      <c r="G176" s="24">
        <v>46</v>
      </c>
      <c r="H176" s="22">
        <v>24</v>
      </c>
      <c r="I176" s="25">
        <v>0</v>
      </c>
      <c r="J176" s="26">
        <f t="shared" si="2"/>
        <v>1104</v>
      </c>
      <c r="K176" t="s">
        <v>150</v>
      </c>
    </row>
    <row r="177" spans="1:11" x14ac:dyDescent="0.25">
      <c r="A177" s="22">
        <v>10312</v>
      </c>
      <c r="B177" s="23">
        <v>42430</v>
      </c>
      <c r="C177" s="7" t="s">
        <v>202</v>
      </c>
      <c r="D177" s="7" t="s">
        <v>82</v>
      </c>
      <c r="E177" s="7" t="s">
        <v>121</v>
      </c>
      <c r="F177" s="7" t="s">
        <v>112</v>
      </c>
      <c r="G177" s="24">
        <v>32.799999999999997</v>
      </c>
      <c r="H177" s="22">
        <v>20</v>
      </c>
      <c r="I177" s="25">
        <v>0</v>
      </c>
      <c r="J177" s="26">
        <f t="shared" si="2"/>
        <v>656</v>
      </c>
      <c r="K177" t="s">
        <v>150</v>
      </c>
    </row>
    <row r="178" spans="1:11" x14ac:dyDescent="0.25">
      <c r="A178" s="22">
        <v>10313</v>
      </c>
      <c r="B178" s="23">
        <v>42431</v>
      </c>
      <c r="C178" s="7" t="s">
        <v>162</v>
      </c>
      <c r="D178" s="7" t="s">
        <v>82</v>
      </c>
      <c r="E178" s="7" t="s">
        <v>119</v>
      </c>
      <c r="F178" s="7" t="s">
        <v>91</v>
      </c>
      <c r="G178" s="24">
        <v>19</v>
      </c>
      <c r="H178" s="22">
        <v>12</v>
      </c>
      <c r="I178" s="25">
        <v>0</v>
      </c>
      <c r="J178" s="26">
        <f t="shared" si="2"/>
        <v>228</v>
      </c>
      <c r="K178" t="s">
        <v>150</v>
      </c>
    </row>
    <row r="179" spans="1:11" x14ac:dyDescent="0.25">
      <c r="A179" s="22">
        <v>10314</v>
      </c>
      <c r="B179" s="23">
        <v>42432</v>
      </c>
      <c r="C179" s="7" t="s">
        <v>140</v>
      </c>
      <c r="D179" s="7" t="s">
        <v>141</v>
      </c>
      <c r="E179" s="7" t="s">
        <v>137</v>
      </c>
      <c r="F179" s="7" t="s">
        <v>103</v>
      </c>
      <c r="G179" s="24">
        <v>49.3</v>
      </c>
      <c r="H179" s="22">
        <v>25</v>
      </c>
      <c r="I179" s="25">
        <v>0.1</v>
      </c>
      <c r="J179" s="26">
        <f t="shared" si="2"/>
        <v>1109.25</v>
      </c>
      <c r="K179" t="s">
        <v>129</v>
      </c>
    </row>
    <row r="180" spans="1:11" x14ac:dyDescent="0.25">
      <c r="A180" s="22">
        <v>10314</v>
      </c>
      <c r="B180" s="23">
        <v>42432</v>
      </c>
      <c r="C180" s="7" t="s">
        <v>140</v>
      </c>
      <c r="D180" s="7" t="s">
        <v>141</v>
      </c>
      <c r="E180" s="7" t="s">
        <v>211</v>
      </c>
      <c r="F180" s="7" t="s">
        <v>91</v>
      </c>
      <c r="G180" s="24">
        <v>13.25</v>
      </c>
      <c r="H180" s="22">
        <v>30</v>
      </c>
      <c r="I180" s="25">
        <v>0.1</v>
      </c>
      <c r="J180" s="26">
        <f t="shared" si="2"/>
        <v>357.75</v>
      </c>
      <c r="K180" t="s">
        <v>129</v>
      </c>
    </row>
    <row r="181" spans="1:11" x14ac:dyDescent="0.25">
      <c r="A181" s="22">
        <v>10314</v>
      </c>
      <c r="B181" s="23">
        <v>42432</v>
      </c>
      <c r="C181" s="7" t="s">
        <v>140</v>
      </c>
      <c r="D181" s="7" t="s">
        <v>141</v>
      </c>
      <c r="E181" s="7" t="s">
        <v>130</v>
      </c>
      <c r="F181" s="7" t="s">
        <v>76</v>
      </c>
      <c r="G181" s="24">
        <v>32</v>
      </c>
      <c r="H181" s="22">
        <v>40</v>
      </c>
      <c r="I181" s="25">
        <v>0.1</v>
      </c>
      <c r="J181" s="26">
        <f t="shared" si="2"/>
        <v>1152</v>
      </c>
      <c r="K181" t="s">
        <v>129</v>
      </c>
    </row>
    <row r="182" spans="1:11" x14ac:dyDescent="0.25">
      <c r="A182" s="22">
        <v>10315</v>
      </c>
      <c r="B182" s="23">
        <v>42433</v>
      </c>
      <c r="C182" s="7" t="s">
        <v>212</v>
      </c>
      <c r="D182" s="7" t="s">
        <v>191</v>
      </c>
      <c r="E182" s="7" t="s">
        <v>136</v>
      </c>
      <c r="F182" s="7" t="s">
        <v>105</v>
      </c>
      <c r="G182" s="24">
        <v>15</v>
      </c>
      <c r="H182" s="22">
        <v>30</v>
      </c>
      <c r="I182" s="25">
        <v>0</v>
      </c>
      <c r="J182" s="26">
        <f t="shared" si="2"/>
        <v>450</v>
      </c>
      <c r="K182" t="s">
        <v>89</v>
      </c>
    </row>
    <row r="183" spans="1:11" x14ac:dyDescent="0.25">
      <c r="A183" s="22">
        <v>10315</v>
      </c>
      <c r="B183" s="23">
        <v>42433</v>
      </c>
      <c r="C183" s="7" t="s">
        <v>212</v>
      </c>
      <c r="D183" s="7" t="s">
        <v>191</v>
      </c>
      <c r="E183" s="7" t="s">
        <v>186</v>
      </c>
      <c r="F183" s="7" t="s">
        <v>105</v>
      </c>
      <c r="G183" s="24">
        <v>14</v>
      </c>
      <c r="H183" s="22">
        <v>14</v>
      </c>
      <c r="I183" s="25">
        <v>0</v>
      </c>
      <c r="J183" s="26">
        <f t="shared" si="2"/>
        <v>196</v>
      </c>
      <c r="K183" t="s">
        <v>89</v>
      </c>
    </row>
    <row r="184" spans="1:11" x14ac:dyDescent="0.25">
      <c r="A184" s="22">
        <v>10316</v>
      </c>
      <c r="B184" s="23">
        <v>42434</v>
      </c>
      <c r="C184" s="7" t="s">
        <v>140</v>
      </c>
      <c r="D184" s="7" t="s">
        <v>141</v>
      </c>
      <c r="E184" s="7" t="s">
        <v>137</v>
      </c>
      <c r="F184" s="7" t="s">
        <v>103</v>
      </c>
      <c r="G184" s="24">
        <v>49.3</v>
      </c>
      <c r="H184" s="22">
        <v>70</v>
      </c>
      <c r="I184" s="25">
        <v>0</v>
      </c>
      <c r="J184" s="26">
        <f t="shared" si="2"/>
        <v>3451</v>
      </c>
      <c r="K184" t="s">
        <v>129</v>
      </c>
    </row>
    <row r="185" spans="1:11" x14ac:dyDescent="0.25">
      <c r="A185" s="22">
        <v>10316</v>
      </c>
      <c r="B185" s="23">
        <v>42434</v>
      </c>
      <c r="C185" s="7" t="s">
        <v>140</v>
      </c>
      <c r="D185" s="7" t="s">
        <v>141</v>
      </c>
      <c r="E185" s="7" t="s">
        <v>90</v>
      </c>
      <c r="F185" s="7" t="s">
        <v>91</v>
      </c>
      <c r="G185" s="24">
        <v>9.65</v>
      </c>
      <c r="H185" s="22">
        <v>10</v>
      </c>
      <c r="I185" s="25">
        <v>0</v>
      </c>
      <c r="J185" s="26">
        <f t="shared" si="2"/>
        <v>96.5</v>
      </c>
      <c r="K185" t="s">
        <v>129</v>
      </c>
    </row>
    <row r="186" spans="1:11" x14ac:dyDescent="0.25">
      <c r="A186" s="22">
        <v>10317</v>
      </c>
      <c r="B186" s="23">
        <v>42437</v>
      </c>
      <c r="C186" s="7" t="s">
        <v>205</v>
      </c>
      <c r="D186" s="7" t="s">
        <v>141</v>
      </c>
      <c r="E186" s="7" t="s">
        <v>183</v>
      </c>
      <c r="F186" s="7" t="s">
        <v>105</v>
      </c>
      <c r="G186" s="24">
        <v>18</v>
      </c>
      <c r="H186" s="22">
        <v>20</v>
      </c>
      <c r="I186" s="25">
        <v>0</v>
      </c>
      <c r="J186" s="26">
        <f t="shared" si="2"/>
        <v>360</v>
      </c>
      <c r="K186" t="s">
        <v>85</v>
      </c>
    </row>
    <row r="187" spans="1:11" x14ac:dyDescent="0.25">
      <c r="A187" s="22">
        <v>10318</v>
      </c>
      <c r="B187" s="23">
        <v>42438</v>
      </c>
      <c r="C187" s="7" t="s">
        <v>212</v>
      </c>
      <c r="D187" s="7" t="s">
        <v>191</v>
      </c>
      <c r="E187" s="7" t="s">
        <v>90</v>
      </c>
      <c r="F187" s="7" t="s">
        <v>91</v>
      </c>
      <c r="G187" s="24">
        <v>9.65</v>
      </c>
      <c r="H187" s="22">
        <v>20</v>
      </c>
      <c r="I187" s="25">
        <v>0</v>
      </c>
      <c r="J187" s="26">
        <f t="shared" si="2"/>
        <v>193</v>
      </c>
      <c r="K187" t="s">
        <v>142</v>
      </c>
    </row>
    <row r="188" spans="1:11" x14ac:dyDescent="0.25">
      <c r="A188" s="22">
        <v>10318</v>
      </c>
      <c r="B188" s="23">
        <v>42438</v>
      </c>
      <c r="C188" s="7" t="s">
        <v>212</v>
      </c>
      <c r="D188" s="7" t="s">
        <v>191</v>
      </c>
      <c r="E188" s="7" t="s">
        <v>155</v>
      </c>
      <c r="F188" s="7" t="s">
        <v>105</v>
      </c>
      <c r="G188" s="24">
        <v>18</v>
      </c>
      <c r="H188" s="22">
        <v>6</v>
      </c>
      <c r="I188" s="25">
        <v>0</v>
      </c>
      <c r="J188" s="26">
        <f t="shared" si="2"/>
        <v>108</v>
      </c>
      <c r="K188" t="s">
        <v>142</v>
      </c>
    </row>
    <row r="189" spans="1:11" x14ac:dyDescent="0.25">
      <c r="A189" s="22">
        <v>10319</v>
      </c>
      <c r="B189" s="23">
        <v>42439</v>
      </c>
      <c r="C189" s="7" t="s">
        <v>167</v>
      </c>
      <c r="D189" s="7" t="s">
        <v>132</v>
      </c>
      <c r="E189" s="7" t="s">
        <v>149</v>
      </c>
      <c r="F189" s="7" t="s">
        <v>112</v>
      </c>
      <c r="G189" s="24">
        <v>39</v>
      </c>
      <c r="H189" s="22">
        <v>8</v>
      </c>
      <c r="I189" s="25">
        <v>0</v>
      </c>
      <c r="J189" s="26">
        <f t="shared" si="2"/>
        <v>312</v>
      </c>
      <c r="K189" t="s">
        <v>193</v>
      </c>
    </row>
    <row r="190" spans="1:11" x14ac:dyDescent="0.25">
      <c r="A190" s="22">
        <v>10319</v>
      </c>
      <c r="B190" s="23">
        <v>42439</v>
      </c>
      <c r="C190" s="7" t="s">
        <v>167</v>
      </c>
      <c r="D190" s="7" t="s">
        <v>132</v>
      </c>
      <c r="E190" s="7" t="s">
        <v>170</v>
      </c>
      <c r="F190" s="7" t="s">
        <v>84</v>
      </c>
      <c r="G190" s="24">
        <v>45.6</v>
      </c>
      <c r="H190" s="22">
        <v>14</v>
      </c>
      <c r="I190" s="25">
        <v>0</v>
      </c>
      <c r="J190" s="26">
        <f t="shared" si="2"/>
        <v>638.4</v>
      </c>
      <c r="K190" t="s">
        <v>193</v>
      </c>
    </row>
    <row r="191" spans="1:11" x14ac:dyDescent="0.25">
      <c r="A191" s="22">
        <v>10319</v>
      </c>
      <c r="B191" s="23">
        <v>42439</v>
      </c>
      <c r="C191" s="7" t="s">
        <v>167</v>
      </c>
      <c r="D191" s="7" t="s">
        <v>132</v>
      </c>
      <c r="E191" s="7" t="s">
        <v>155</v>
      </c>
      <c r="F191" s="7" t="s">
        <v>105</v>
      </c>
      <c r="G191" s="24">
        <v>18</v>
      </c>
      <c r="H191" s="22">
        <v>30</v>
      </c>
      <c r="I191" s="25">
        <v>0</v>
      </c>
      <c r="J191" s="26">
        <f t="shared" si="2"/>
        <v>540</v>
      </c>
      <c r="K191" t="s">
        <v>193</v>
      </c>
    </row>
    <row r="192" spans="1:11" x14ac:dyDescent="0.25">
      <c r="A192" s="22">
        <v>10320</v>
      </c>
      <c r="B192" s="23">
        <v>42440</v>
      </c>
      <c r="C192" s="7" t="s">
        <v>151</v>
      </c>
      <c r="D192" s="7" t="s">
        <v>152</v>
      </c>
      <c r="E192" s="7" t="s">
        <v>164</v>
      </c>
      <c r="F192" s="7" t="s">
        <v>76</v>
      </c>
      <c r="G192" s="24">
        <v>21.5</v>
      </c>
      <c r="H192" s="22">
        <v>30</v>
      </c>
      <c r="I192" s="25">
        <v>0</v>
      </c>
      <c r="J192" s="26">
        <f t="shared" si="2"/>
        <v>645</v>
      </c>
      <c r="K192" t="s">
        <v>77</v>
      </c>
    </row>
    <row r="193" spans="1:11" x14ac:dyDescent="0.25">
      <c r="A193" s="22">
        <v>10321</v>
      </c>
      <c r="B193" s="23">
        <v>42440</v>
      </c>
      <c r="C193" s="7" t="s">
        <v>212</v>
      </c>
      <c r="D193" s="7" t="s">
        <v>191</v>
      </c>
      <c r="E193" s="7" t="s">
        <v>139</v>
      </c>
      <c r="F193" s="7" t="s">
        <v>105</v>
      </c>
      <c r="G193" s="24">
        <v>18</v>
      </c>
      <c r="H193" s="22">
        <v>10</v>
      </c>
      <c r="I193" s="25">
        <v>0</v>
      </c>
      <c r="J193" s="26">
        <f t="shared" si="2"/>
        <v>180</v>
      </c>
      <c r="K193" t="s">
        <v>96</v>
      </c>
    </row>
    <row r="194" spans="1:11" x14ac:dyDescent="0.25">
      <c r="A194" s="22">
        <v>10322</v>
      </c>
      <c r="B194" s="23">
        <v>42441</v>
      </c>
      <c r="C194" s="7" t="s">
        <v>213</v>
      </c>
      <c r="D194" s="7" t="s">
        <v>132</v>
      </c>
      <c r="E194" s="7" t="s">
        <v>214</v>
      </c>
      <c r="F194" s="7" t="s">
        <v>79</v>
      </c>
      <c r="G194" s="24">
        <v>7</v>
      </c>
      <c r="H194" s="22">
        <v>20</v>
      </c>
      <c r="I194" s="25">
        <v>0</v>
      </c>
      <c r="J194" s="26">
        <f t="shared" si="2"/>
        <v>140</v>
      </c>
      <c r="K194" t="s">
        <v>193</v>
      </c>
    </row>
    <row r="195" spans="1:11" x14ac:dyDescent="0.25">
      <c r="A195" s="22">
        <v>10323</v>
      </c>
      <c r="B195" s="23">
        <v>42444</v>
      </c>
      <c r="C195" s="7" t="s">
        <v>215</v>
      </c>
      <c r="D195" s="7" t="s">
        <v>82</v>
      </c>
      <c r="E195" s="7" t="s">
        <v>216</v>
      </c>
      <c r="F195" s="7" t="s">
        <v>103</v>
      </c>
      <c r="G195" s="24">
        <v>14</v>
      </c>
      <c r="H195" s="22">
        <v>4</v>
      </c>
      <c r="I195" s="25">
        <v>0</v>
      </c>
      <c r="J195" s="26">
        <f t="shared" ref="J195:J258" si="3">ROUND((G195*H195)*(1-I195),2)</f>
        <v>56</v>
      </c>
      <c r="K195" t="s">
        <v>89</v>
      </c>
    </row>
    <row r="196" spans="1:11" x14ac:dyDescent="0.25">
      <c r="A196" s="22">
        <v>10323</v>
      </c>
      <c r="B196" s="23">
        <v>42444</v>
      </c>
      <c r="C196" s="7" t="s">
        <v>215</v>
      </c>
      <c r="D196" s="7" t="s">
        <v>82</v>
      </c>
      <c r="E196" s="7" t="s">
        <v>181</v>
      </c>
      <c r="F196" s="7" t="s">
        <v>93</v>
      </c>
      <c r="G196" s="24">
        <v>15.5</v>
      </c>
      <c r="H196" s="22">
        <v>5</v>
      </c>
      <c r="I196" s="25">
        <v>0</v>
      </c>
      <c r="J196" s="26">
        <f t="shared" si="3"/>
        <v>77.5</v>
      </c>
      <c r="K196" t="s">
        <v>89</v>
      </c>
    </row>
    <row r="197" spans="1:11" x14ac:dyDescent="0.25">
      <c r="A197" s="22">
        <v>10323</v>
      </c>
      <c r="B197" s="23">
        <v>42444</v>
      </c>
      <c r="C197" s="7" t="s">
        <v>215</v>
      </c>
      <c r="D197" s="7" t="s">
        <v>82</v>
      </c>
      <c r="E197" s="7" t="s">
        <v>104</v>
      </c>
      <c r="F197" s="7" t="s">
        <v>105</v>
      </c>
      <c r="G197" s="24">
        <v>18</v>
      </c>
      <c r="H197" s="22">
        <v>4</v>
      </c>
      <c r="I197" s="25">
        <v>0</v>
      </c>
      <c r="J197" s="26">
        <f t="shared" si="3"/>
        <v>72</v>
      </c>
      <c r="K197" t="s">
        <v>89</v>
      </c>
    </row>
    <row r="198" spans="1:11" x14ac:dyDescent="0.25">
      <c r="A198" s="22">
        <v>10324</v>
      </c>
      <c r="B198" s="23">
        <v>42445</v>
      </c>
      <c r="C198" s="7" t="s">
        <v>217</v>
      </c>
      <c r="D198" s="7" t="s">
        <v>141</v>
      </c>
      <c r="E198" s="7" t="s">
        <v>185</v>
      </c>
      <c r="F198" s="7" t="s">
        <v>91</v>
      </c>
      <c r="G198" s="24">
        <v>12</v>
      </c>
      <c r="H198" s="22">
        <v>30</v>
      </c>
      <c r="I198" s="25">
        <v>0</v>
      </c>
      <c r="J198" s="26">
        <f t="shared" si="3"/>
        <v>360</v>
      </c>
      <c r="K198" t="s">
        <v>116</v>
      </c>
    </row>
    <row r="199" spans="1:11" x14ac:dyDescent="0.25">
      <c r="A199" s="22">
        <v>10324</v>
      </c>
      <c r="B199" s="23">
        <v>42445</v>
      </c>
      <c r="C199" s="7" t="s">
        <v>217</v>
      </c>
      <c r="D199" s="7" t="s">
        <v>141</v>
      </c>
      <c r="E199" s="7" t="s">
        <v>174</v>
      </c>
      <c r="F199" s="7" t="s">
        <v>93</v>
      </c>
      <c r="G199" s="24">
        <v>43.9</v>
      </c>
      <c r="H199" s="22">
        <v>80</v>
      </c>
      <c r="I199" s="25">
        <v>0.15</v>
      </c>
      <c r="J199" s="26">
        <f t="shared" si="3"/>
        <v>2985.2</v>
      </c>
      <c r="K199" t="s">
        <v>116</v>
      </c>
    </row>
    <row r="200" spans="1:11" x14ac:dyDescent="0.25">
      <c r="A200" s="22">
        <v>10324</v>
      </c>
      <c r="B200" s="23">
        <v>42445</v>
      </c>
      <c r="C200" s="7" t="s">
        <v>217</v>
      </c>
      <c r="D200" s="7" t="s">
        <v>141</v>
      </c>
      <c r="E200" s="7" t="s">
        <v>117</v>
      </c>
      <c r="F200" s="7" t="s">
        <v>76</v>
      </c>
      <c r="G200" s="24">
        <v>55</v>
      </c>
      <c r="H200" s="22">
        <v>40</v>
      </c>
      <c r="I200" s="25">
        <v>0.15</v>
      </c>
      <c r="J200" s="26">
        <f t="shared" si="3"/>
        <v>1870</v>
      </c>
      <c r="K200" t="s">
        <v>116</v>
      </c>
    </row>
    <row r="201" spans="1:11" x14ac:dyDescent="0.25">
      <c r="A201" s="22">
        <v>10324</v>
      </c>
      <c r="B201" s="23">
        <v>42445</v>
      </c>
      <c r="C201" s="7" t="s">
        <v>217</v>
      </c>
      <c r="D201" s="7" t="s">
        <v>141</v>
      </c>
      <c r="E201" s="7" t="s">
        <v>118</v>
      </c>
      <c r="F201" s="7" t="s">
        <v>103</v>
      </c>
      <c r="G201" s="24">
        <v>17.45</v>
      </c>
      <c r="H201" s="22">
        <v>21</v>
      </c>
      <c r="I201" s="25">
        <v>0.15</v>
      </c>
      <c r="J201" s="26">
        <f t="shared" si="3"/>
        <v>311.48</v>
      </c>
      <c r="K201" t="s">
        <v>116</v>
      </c>
    </row>
    <row r="202" spans="1:11" x14ac:dyDescent="0.25">
      <c r="A202" s="22">
        <v>10324</v>
      </c>
      <c r="B202" s="23">
        <v>42445</v>
      </c>
      <c r="C202" s="7" t="s">
        <v>217</v>
      </c>
      <c r="D202" s="7" t="s">
        <v>141</v>
      </c>
      <c r="E202" s="7" t="s">
        <v>139</v>
      </c>
      <c r="F202" s="7" t="s">
        <v>105</v>
      </c>
      <c r="G202" s="24">
        <v>18</v>
      </c>
      <c r="H202" s="22">
        <v>70</v>
      </c>
      <c r="I202" s="25">
        <v>0.15</v>
      </c>
      <c r="J202" s="26">
        <f t="shared" si="3"/>
        <v>1071</v>
      </c>
      <c r="K202" t="s">
        <v>116</v>
      </c>
    </row>
    <row r="203" spans="1:11" x14ac:dyDescent="0.25">
      <c r="A203" s="22">
        <v>10325</v>
      </c>
      <c r="B203" s="23">
        <v>42446</v>
      </c>
      <c r="C203" s="7" t="s">
        <v>215</v>
      </c>
      <c r="D203" s="7" t="s">
        <v>82</v>
      </c>
      <c r="E203" s="7" t="s">
        <v>86</v>
      </c>
      <c r="F203" s="7" t="s">
        <v>84</v>
      </c>
      <c r="G203" s="24">
        <v>23.25</v>
      </c>
      <c r="H203" s="22">
        <v>9</v>
      </c>
      <c r="I203" s="25">
        <v>0</v>
      </c>
      <c r="J203" s="26">
        <f t="shared" si="3"/>
        <v>209.25</v>
      </c>
      <c r="K203" t="s">
        <v>129</v>
      </c>
    </row>
    <row r="204" spans="1:11" x14ac:dyDescent="0.25">
      <c r="A204" s="22">
        <v>10325</v>
      </c>
      <c r="B204" s="23">
        <v>42446</v>
      </c>
      <c r="C204" s="7" t="s">
        <v>215</v>
      </c>
      <c r="D204" s="7" t="s">
        <v>82</v>
      </c>
      <c r="E204" s="7" t="s">
        <v>207</v>
      </c>
      <c r="F204" s="7" t="s">
        <v>93</v>
      </c>
      <c r="G204" s="24">
        <v>25</v>
      </c>
      <c r="H204" s="22">
        <v>6</v>
      </c>
      <c r="I204" s="25">
        <v>0</v>
      </c>
      <c r="J204" s="26">
        <f t="shared" si="3"/>
        <v>150</v>
      </c>
      <c r="K204" t="s">
        <v>129</v>
      </c>
    </row>
    <row r="205" spans="1:11" x14ac:dyDescent="0.25">
      <c r="A205" s="22">
        <v>10325</v>
      </c>
      <c r="B205" s="23">
        <v>42446</v>
      </c>
      <c r="C205" s="7" t="s">
        <v>215</v>
      </c>
      <c r="D205" s="7" t="s">
        <v>82</v>
      </c>
      <c r="E205" s="7" t="s">
        <v>75</v>
      </c>
      <c r="F205" s="7" t="s">
        <v>76</v>
      </c>
      <c r="G205" s="24">
        <v>34.799999999999997</v>
      </c>
      <c r="H205" s="22">
        <v>40</v>
      </c>
      <c r="I205" s="25">
        <v>0</v>
      </c>
      <c r="J205" s="26">
        <f t="shared" si="3"/>
        <v>1392</v>
      </c>
      <c r="K205" t="s">
        <v>129</v>
      </c>
    </row>
    <row r="206" spans="1:11" x14ac:dyDescent="0.25">
      <c r="A206" s="22">
        <v>10325</v>
      </c>
      <c r="B206" s="23">
        <v>42446</v>
      </c>
      <c r="C206" s="7" t="s">
        <v>215</v>
      </c>
      <c r="D206" s="7" t="s">
        <v>82</v>
      </c>
      <c r="E206" s="7" t="s">
        <v>106</v>
      </c>
      <c r="F206" s="7" t="s">
        <v>76</v>
      </c>
      <c r="G206" s="24">
        <v>12.5</v>
      </c>
      <c r="H206" s="22">
        <v>4</v>
      </c>
      <c r="I206" s="25">
        <v>0</v>
      </c>
      <c r="J206" s="26">
        <f t="shared" si="3"/>
        <v>50</v>
      </c>
      <c r="K206" t="s">
        <v>129</v>
      </c>
    </row>
    <row r="207" spans="1:11" x14ac:dyDescent="0.25">
      <c r="A207" s="22">
        <v>10325</v>
      </c>
      <c r="B207" s="23">
        <v>42446</v>
      </c>
      <c r="C207" s="7" t="s">
        <v>215</v>
      </c>
      <c r="D207" s="7" t="s">
        <v>82</v>
      </c>
      <c r="E207" s="7" t="s">
        <v>168</v>
      </c>
      <c r="F207" s="7" t="s">
        <v>91</v>
      </c>
      <c r="G207" s="24">
        <v>6</v>
      </c>
      <c r="H207" s="22">
        <v>12</v>
      </c>
      <c r="I207" s="25">
        <v>0</v>
      </c>
      <c r="J207" s="26">
        <f t="shared" si="3"/>
        <v>72</v>
      </c>
      <c r="K207" t="s">
        <v>129</v>
      </c>
    </row>
    <row r="208" spans="1:11" x14ac:dyDescent="0.25">
      <c r="A208" s="22">
        <v>10326</v>
      </c>
      <c r="B208" s="23">
        <v>42447</v>
      </c>
      <c r="C208" s="7" t="s">
        <v>218</v>
      </c>
      <c r="D208" s="7" t="s">
        <v>178</v>
      </c>
      <c r="E208" s="7" t="s">
        <v>97</v>
      </c>
      <c r="F208" s="7" t="s">
        <v>79</v>
      </c>
      <c r="G208" s="24">
        <v>19.5</v>
      </c>
      <c r="H208" s="22">
        <v>16</v>
      </c>
      <c r="I208" s="25">
        <v>0</v>
      </c>
      <c r="J208" s="26">
        <f t="shared" si="3"/>
        <v>312</v>
      </c>
      <c r="K208" t="s">
        <v>89</v>
      </c>
    </row>
    <row r="209" spans="1:11" x14ac:dyDescent="0.25">
      <c r="A209" s="22">
        <v>10326</v>
      </c>
      <c r="B209" s="23">
        <v>42447</v>
      </c>
      <c r="C209" s="7" t="s">
        <v>218</v>
      </c>
      <c r="D209" s="7" t="s">
        <v>178</v>
      </c>
      <c r="E209" s="7" t="s">
        <v>208</v>
      </c>
      <c r="F209" s="7" t="s">
        <v>93</v>
      </c>
      <c r="G209" s="24">
        <v>22</v>
      </c>
      <c r="H209" s="22">
        <v>24</v>
      </c>
      <c r="I209" s="25">
        <v>0</v>
      </c>
      <c r="J209" s="26">
        <f t="shared" si="3"/>
        <v>528</v>
      </c>
      <c r="K209" t="s">
        <v>89</v>
      </c>
    </row>
    <row r="210" spans="1:11" x14ac:dyDescent="0.25">
      <c r="A210" s="22">
        <v>10326</v>
      </c>
      <c r="B210" s="23">
        <v>42447</v>
      </c>
      <c r="C210" s="7" t="s">
        <v>218</v>
      </c>
      <c r="D210" s="7" t="s">
        <v>178</v>
      </c>
      <c r="E210" s="7" t="s">
        <v>176</v>
      </c>
      <c r="F210" s="7" t="s">
        <v>105</v>
      </c>
      <c r="G210" s="24">
        <v>7.75</v>
      </c>
      <c r="H210" s="22">
        <v>50</v>
      </c>
      <c r="I210" s="25">
        <v>0</v>
      </c>
      <c r="J210" s="26">
        <f t="shared" si="3"/>
        <v>387.5</v>
      </c>
      <c r="K210" t="s">
        <v>89</v>
      </c>
    </row>
    <row r="211" spans="1:11" x14ac:dyDescent="0.25">
      <c r="A211" s="22">
        <v>10327</v>
      </c>
      <c r="B211" s="23">
        <v>42448</v>
      </c>
      <c r="C211" s="7" t="s">
        <v>146</v>
      </c>
      <c r="D211" s="7" t="s">
        <v>147</v>
      </c>
      <c r="E211" s="7" t="s">
        <v>80</v>
      </c>
      <c r="F211" s="7" t="s">
        <v>76</v>
      </c>
      <c r="G211" s="24">
        <v>21</v>
      </c>
      <c r="H211" s="22">
        <v>50</v>
      </c>
      <c r="I211" s="25">
        <v>0.2</v>
      </c>
      <c r="J211" s="26">
        <f t="shared" si="3"/>
        <v>840</v>
      </c>
      <c r="K211" t="s">
        <v>150</v>
      </c>
    </row>
    <row r="212" spans="1:11" x14ac:dyDescent="0.25">
      <c r="A212" s="22">
        <v>10327</v>
      </c>
      <c r="B212" s="23">
        <v>42448</v>
      </c>
      <c r="C212" s="7" t="s">
        <v>146</v>
      </c>
      <c r="D212" s="7" t="s">
        <v>147</v>
      </c>
      <c r="E212" s="7" t="s">
        <v>115</v>
      </c>
      <c r="F212" s="7" t="s">
        <v>105</v>
      </c>
      <c r="G212" s="24">
        <v>19</v>
      </c>
      <c r="H212" s="22">
        <v>25</v>
      </c>
      <c r="I212" s="25">
        <v>0.2</v>
      </c>
      <c r="J212" s="26">
        <f t="shared" si="3"/>
        <v>380</v>
      </c>
      <c r="K212" t="s">
        <v>150</v>
      </c>
    </row>
    <row r="213" spans="1:11" x14ac:dyDescent="0.25">
      <c r="A213" s="22">
        <v>10327</v>
      </c>
      <c r="B213" s="23">
        <v>42448</v>
      </c>
      <c r="C213" s="7" t="s">
        <v>146</v>
      </c>
      <c r="D213" s="7" t="s">
        <v>147</v>
      </c>
      <c r="E213" s="7" t="s">
        <v>145</v>
      </c>
      <c r="F213" s="7" t="s">
        <v>91</v>
      </c>
      <c r="G213" s="24">
        <v>25.89</v>
      </c>
      <c r="H213" s="22">
        <v>35</v>
      </c>
      <c r="I213" s="25">
        <v>0.2</v>
      </c>
      <c r="J213" s="26">
        <f t="shared" si="3"/>
        <v>724.92</v>
      </c>
      <c r="K213" t="s">
        <v>150</v>
      </c>
    </row>
    <row r="214" spans="1:11" x14ac:dyDescent="0.25">
      <c r="A214" s="22">
        <v>10327</v>
      </c>
      <c r="B214" s="23">
        <v>42448</v>
      </c>
      <c r="C214" s="7" t="s">
        <v>146</v>
      </c>
      <c r="D214" s="7" t="s">
        <v>147</v>
      </c>
      <c r="E214" s="7" t="s">
        <v>211</v>
      </c>
      <c r="F214" s="7" t="s">
        <v>91</v>
      </c>
      <c r="G214" s="24">
        <v>13.25</v>
      </c>
      <c r="H214" s="22">
        <v>30</v>
      </c>
      <c r="I214" s="25">
        <v>0.2</v>
      </c>
      <c r="J214" s="26">
        <f t="shared" si="3"/>
        <v>318</v>
      </c>
      <c r="K214" t="s">
        <v>150</v>
      </c>
    </row>
    <row r="215" spans="1:11" x14ac:dyDescent="0.25">
      <c r="A215" s="22">
        <v>10328</v>
      </c>
      <c r="B215" s="23">
        <v>42451</v>
      </c>
      <c r="C215" s="7" t="s">
        <v>219</v>
      </c>
      <c r="D215" s="7" t="s">
        <v>220</v>
      </c>
      <c r="E215" s="7" t="s">
        <v>117</v>
      </c>
      <c r="F215" s="7" t="s">
        <v>76</v>
      </c>
      <c r="G215" s="24">
        <v>55</v>
      </c>
      <c r="H215" s="22">
        <v>9</v>
      </c>
      <c r="I215" s="25">
        <v>0</v>
      </c>
      <c r="J215" s="26">
        <f t="shared" si="3"/>
        <v>495</v>
      </c>
      <c r="K215" t="s">
        <v>89</v>
      </c>
    </row>
    <row r="216" spans="1:11" x14ac:dyDescent="0.25">
      <c r="A216" s="22">
        <v>10328</v>
      </c>
      <c r="B216" s="23">
        <v>42451</v>
      </c>
      <c r="C216" s="7" t="s">
        <v>219</v>
      </c>
      <c r="D216" s="7" t="s">
        <v>220</v>
      </c>
      <c r="E216" s="7" t="s">
        <v>92</v>
      </c>
      <c r="F216" s="7" t="s">
        <v>93</v>
      </c>
      <c r="G216" s="24">
        <v>21.05</v>
      </c>
      <c r="H216" s="22">
        <v>40</v>
      </c>
      <c r="I216" s="25">
        <v>0</v>
      </c>
      <c r="J216" s="26">
        <f t="shared" si="3"/>
        <v>842</v>
      </c>
      <c r="K216" t="s">
        <v>89</v>
      </c>
    </row>
    <row r="217" spans="1:11" x14ac:dyDescent="0.25">
      <c r="A217" s="22">
        <v>10328</v>
      </c>
      <c r="B217" s="23">
        <v>42451</v>
      </c>
      <c r="C217" s="7" t="s">
        <v>219</v>
      </c>
      <c r="D217" s="7" t="s">
        <v>220</v>
      </c>
      <c r="E217" s="7" t="s">
        <v>188</v>
      </c>
      <c r="F217" s="7" t="s">
        <v>103</v>
      </c>
      <c r="G217" s="24">
        <v>12.5</v>
      </c>
      <c r="H217" s="22">
        <v>10</v>
      </c>
      <c r="I217" s="25">
        <v>0</v>
      </c>
      <c r="J217" s="26">
        <f t="shared" si="3"/>
        <v>125</v>
      </c>
      <c r="K217" t="s">
        <v>89</v>
      </c>
    </row>
    <row r="218" spans="1:11" x14ac:dyDescent="0.25">
      <c r="A218" s="22">
        <v>10329</v>
      </c>
      <c r="B218" s="23">
        <v>42452</v>
      </c>
      <c r="C218" s="7" t="s">
        <v>161</v>
      </c>
      <c r="D218" s="7" t="s">
        <v>141</v>
      </c>
      <c r="E218" s="7" t="s">
        <v>144</v>
      </c>
      <c r="F218" s="7" t="s">
        <v>79</v>
      </c>
      <c r="G218" s="24">
        <v>38</v>
      </c>
      <c r="H218" s="22">
        <v>12</v>
      </c>
      <c r="I218" s="25">
        <v>0.05</v>
      </c>
      <c r="J218" s="26">
        <f t="shared" si="3"/>
        <v>433.2</v>
      </c>
      <c r="K218" t="s">
        <v>89</v>
      </c>
    </row>
    <row r="219" spans="1:11" x14ac:dyDescent="0.25">
      <c r="A219" s="22">
        <v>10329</v>
      </c>
      <c r="B219" s="23">
        <v>42452</v>
      </c>
      <c r="C219" s="7" t="s">
        <v>161</v>
      </c>
      <c r="D219" s="7" t="s">
        <v>141</v>
      </c>
      <c r="E219" s="7" t="s">
        <v>221</v>
      </c>
      <c r="F219" s="7" t="s">
        <v>105</v>
      </c>
      <c r="G219" s="24">
        <v>263.5</v>
      </c>
      <c r="H219" s="22">
        <v>20</v>
      </c>
      <c r="I219" s="25">
        <v>0.05</v>
      </c>
      <c r="J219" s="26">
        <f t="shared" si="3"/>
        <v>5006.5</v>
      </c>
      <c r="K219" t="s">
        <v>89</v>
      </c>
    </row>
    <row r="220" spans="1:11" x14ac:dyDescent="0.25">
      <c r="A220" s="22">
        <v>10329</v>
      </c>
      <c r="B220" s="23">
        <v>42452</v>
      </c>
      <c r="C220" s="7" t="s">
        <v>161</v>
      </c>
      <c r="D220" s="7" t="s">
        <v>141</v>
      </c>
      <c r="E220" s="7" t="s">
        <v>145</v>
      </c>
      <c r="F220" s="7" t="s">
        <v>91</v>
      </c>
      <c r="G220" s="24">
        <v>25.89</v>
      </c>
      <c r="H220" s="22">
        <v>8</v>
      </c>
      <c r="I220" s="25">
        <v>0.05</v>
      </c>
      <c r="J220" s="26">
        <f t="shared" si="3"/>
        <v>196.76</v>
      </c>
      <c r="K220" t="s">
        <v>89</v>
      </c>
    </row>
    <row r="221" spans="1:11" x14ac:dyDescent="0.25">
      <c r="A221" s="22">
        <v>10329</v>
      </c>
      <c r="B221" s="23">
        <v>42452</v>
      </c>
      <c r="C221" s="7" t="s">
        <v>161</v>
      </c>
      <c r="D221" s="7" t="s">
        <v>141</v>
      </c>
      <c r="E221" s="7" t="s">
        <v>179</v>
      </c>
      <c r="F221" s="7" t="s">
        <v>103</v>
      </c>
      <c r="G221" s="24">
        <v>9.1999999999999993</v>
      </c>
      <c r="H221" s="22">
        <v>10</v>
      </c>
      <c r="I221" s="25">
        <v>0.05</v>
      </c>
      <c r="J221" s="26">
        <f t="shared" si="3"/>
        <v>87.4</v>
      </c>
      <c r="K221" t="s">
        <v>89</v>
      </c>
    </row>
    <row r="222" spans="1:11" x14ac:dyDescent="0.25">
      <c r="A222" s="22">
        <v>10330</v>
      </c>
      <c r="B222" s="23">
        <v>42453</v>
      </c>
      <c r="C222" s="7" t="s">
        <v>180</v>
      </c>
      <c r="D222" s="7" t="s">
        <v>124</v>
      </c>
      <c r="E222" s="7" t="s">
        <v>222</v>
      </c>
      <c r="F222" s="7" t="s">
        <v>103</v>
      </c>
      <c r="G222" s="24">
        <v>31.23</v>
      </c>
      <c r="H222" s="22">
        <v>50</v>
      </c>
      <c r="I222" s="25">
        <v>0.15</v>
      </c>
      <c r="J222" s="26">
        <f t="shared" si="3"/>
        <v>1327.28</v>
      </c>
      <c r="K222" t="s">
        <v>96</v>
      </c>
    </row>
    <row r="223" spans="1:11" x14ac:dyDescent="0.25">
      <c r="A223" s="22">
        <v>10330</v>
      </c>
      <c r="B223" s="23">
        <v>42453</v>
      </c>
      <c r="C223" s="7" t="s">
        <v>180</v>
      </c>
      <c r="D223" s="7" t="s">
        <v>124</v>
      </c>
      <c r="E223" s="7" t="s">
        <v>75</v>
      </c>
      <c r="F223" s="7" t="s">
        <v>76</v>
      </c>
      <c r="G223" s="24">
        <v>34.799999999999997</v>
      </c>
      <c r="H223" s="22">
        <v>25</v>
      </c>
      <c r="I223" s="25">
        <v>0.15</v>
      </c>
      <c r="J223" s="26">
        <f t="shared" si="3"/>
        <v>739.5</v>
      </c>
      <c r="K223" t="s">
        <v>96</v>
      </c>
    </row>
    <row r="224" spans="1:11" x14ac:dyDescent="0.25">
      <c r="A224" s="22">
        <v>10331</v>
      </c>
      <c r="B224" s="23">
        <v>42453</v>
      </c>
      <c r="C224" s="7" t="s">
        <v>223</v>
      </c>
      <c r="D224" s="7" t="s">
        <v>74</v>
      </c>
      <c r="E224" s="7" t="s">
        <v>189</v>
      </c>
      <c r="F224" s="7" t="s">
        <v>112</v>
      </c>
      <c r="G224" s="24">
        <v>7.45</v>
      </c>
      <c r="H224" s="22">
        <v>15</v>
      </c>
      <c r="I224" s="25">
        <v>0</v>
      </c>
      <c r="J224" s="26">
        <f t="shared" si="3"/>
        <v>111.75</v>
      </c>
      <c r="K224" t="s">
        <v>116</v>
      </c>
    </row>
    <row r="225" spans="1:11" x14ac:dyDescent="0.25">
      <c r="A225" s="22">
        <v>10332</v>
      </c>
      <c r="B225" s="23">
        <v>42454</v>
      </c>
      <c r="C225" s="7" t="s">
        <v>224</v>
      </c>
      <c r="D225" s="7" t="s">
        <v>225</v>
      </c>
      <c r="E225" s="7" t="s">
        <v>226</v>
      </c>
      <c r="F225" s="7" t="s">
        <v>103</v>
      </c>
      <c r="G225" s="24">
        <v>9.5</v>
      </c>
      <c r="H225" s="22">
        <v>16</v>
      </c>
      <c r="I225" s="25">
        <v>0.2</v>
      </c>
      <c r="J225" s="26">
        <f t="shared" si="3"/>
        <v>121.6</v>
      </c>
      <c r="K225" t="s">
        <v>96</v>
      </c>
    </row>
    <row r="226" spans="1:11" x14ac:dyDescent="0.25">
      <c r="A226" s="22">
        <v>10332</v>
      </c>
      <c r="B226" s="23">
        <v>42454</v>
      </c>
      <c r="C226" s="7" t="s">
        <v>224</v>
      </c>
      <c r="D226" s="7" t="s">
        <v>225</v>
      </c>
      <c r="E226" s="7" t="s">
        <v>78</v>
      </c>
      <c r="F226" s="7" t="s">
        <v>79</v>
      </c>
      <c r="G226" s="24">
        <v>14</v>
      </c>
      <c r="H226" s="22">
        <v>10</v>
      </c>
      <c r="I226" s="25">
        <v>0.2</v>
      </c>
      <c r="J226" s="26">
        <f t="shared" si="3"/>
        <v>112</v>
      </c>
      <c r="K226" t="s">
        <v>96</v>
      </c>
    </row>
    <row r="227" spans="1:11" x14ac:dyDescent="0.25">
      <c r="A227" s="22">
        <v>10332</v>
      </c>
      <c r="B227" s="23">
        <v>42454</v>
      </c>
      <c r="C227" s="7" t="s">
        <v>224</v>
      </c>
      <c r="D227" s="7" t="s">
        <v>225</v>
      </c>
      <c r="E227" s="7" t="s">
        <v>197</v>
      </c>
      <c r="F227" s="7" t="s">
        <v>91</v>
      </c>
      <c r="G227" s="24">
        <v>62.5</v>
      </c>
      <c r="H227" s="22">
        <v>40</v>
      </c>
      <c r="I227" s="25">
        <v>0.2</v>
      </c>
      <c r="J227" s="26">
        <f t="shared" si="3"/>
        <v>2000</v>
      </c>
      <c r="K227" t="s">
        <v>96</v>
      </c>
    </row>
    <row r="228" spans="1:11" x14ac:dyDescent="0.25">
      <c r="A228" s="22">
        <v>10333</v>
      </c>
      <c r="B228" s="23">
        <v>42455</v>
      </c>
      <c r="C228" s="7" t="s">
        <v>151</v>
      </c>
      <c r="D228" s="7" t="s">
        <v>152</v>
      </c>
      <c r="E228" s="7" t="s">
        <v>164</v>
      </c>
      <c r="F228" s="7" t="s">
        <v>76</v>
      </c>
      <c r="G228" s="24">
        <v>21.5</v>
      </c>
      <c r="H228" s="22">
        <v>40</v>
      </c>
      <c r="I228" s="25">
        <v>0.1</v>
      </c>
      <c r="J228" s="26">
        <f t="shared" si="3"/>
        <v>774</v>
      </c>
      <c r="K228" t="s">
        <v>77</v>
      </c>
    </row>
    <row r="229" spans="1:11" x14ac:dyDescent="0.25">
      <c r="A229" s="22">
        <v>10333</v>
      </c>
      <c r="B229" s="23">
        <v>42455</v>
      </c>
      <c r="C229" s="7" t="s">
        <v>151</v>
      </c>
      <c r="D229" s="7" t="s">
        <v>152</v>
      </c>
      <c r="E229" s="7" t="s">
        <v>86</v>
      </c>
      <c r="F229" s="7" t="s">
        <v>84</v>
      </c>
      <c r="G229" s="24">
        <v>23.25</v>
      </c>
      <c r="H229" s="22">
        <v>10</v>
      </c>
      <c r="I229" s="25">
        <v>0</v>
      </c>
      <c r="J229" s="26">
        <f t="shared" si="3"/>
        <v>232.5</v>
      </c>
      <c r="K229" t="s">
        <v>77</v>
      </c>
    </row>
    <row r="230" spans="1:11" x14ac:dyDescent="0.25">
      <c r="A230" s="22">
        <v>10333</v>
      </c>
      <c r="B230" s="23">
        <v>42455</v>
      </c>
      <c r="C230" s="7" t="s">
        <v>151</v>
      </c>
      <c r="D230" s="7" t="s">
        <v>152</v>
      </c>
      <c r="E230" s="7" t="s">
        <v>133</v>
      </c>
      <c r="F230" s="7" t="s">
        <v>103</v>
      </c>
      <c r="G230" s="24">
        <v>10</v>
      </c>
      <c r="H230" s="22">
        <v>10</v>
      </c>
      <c r="I230" s="25">
        <v>0.1</v>
      </c>
      <c r="J230" s="26">
        <f t="shared" si="3"/>
        <v>90</v>
      </c>
      <c r="K230" t="s">
        <v>77</v>
      </c>
    </row>
    <row r="231" spans="1:11" x14ac:dyDescent="0.25">
      <c r="A231" s="22">
        <v>10334</v>
      </c>
      <c r="B231" s="23">
        <v>42458</v>
      </c>
      <c r="C231" s="7" t="s">
        <v>94</v>
      </c>
      <c r="D231" s="7" t="s">
        <v>74</v>
      </c>
      <c r="E231" s="7" t="s">
        <v>214</v>
      </c>
      <c r="F231" s="7" t="s">
        <v>79</v>
      </c>
      <c r="G231" s="24">
        <v>7</v>
      </c>
      <c r="H231" s="22">
        <v>8</v>
      </c>
      <c r="I231" s="25">
        <v>0</v>
      </c>
      <c r="J231" s="26">
        <f t="shared" si="3"/>
        <v>56</v>
      </c>
      <c r="K231" t="s">
        <v>142</v>
      </c>
    </row>
    <row r="232" spans="1:11" x14ac:dyDescent="0.25">
      <c r="A232" s="22">
        <v>10334</v>
      </c>
      <c r="B232" s="23">
        <v>42458</v>
      </c>
      <c r="C232" s="7" t="s">
        <v>94</v>
      </c>
      <c r="D232" s="7" t="s">
        <v>74</v>
      </c>
      <c r="E232" s="7" t="s">
        <v>188</v>
      </c>
      <c r="F232" s="7" t="s">
        <v>103</v>
      </c>
      <c r="G232" s="24">
        <v>12.5</v>
      </c>
      <c r="H232" s="22">
        <v>10</v>
      </c>
      <c r="I232" s="25">
        <v>0</v>
      </c>
      <c r="J232" s="26">
        <f t="shared" si="3"/>
        <v>125</v>
      </c>
      <c r="K232" t="s">
        <v>142</v>
      </c>
    </row>
    <row r="233" spans="1:11" x14ac:dyDescent="0.25">
      <c r="A233" s="22">
        <v>10335</v>
      </c>
      <c r="B233" s="23">
        <v>42459</v>
      </c>
      <c r="C233" s="7" t="s">
        <v>199</v>
      </c>
      <c r="D233" s="7" t="s">
        <v>200</v>
      </c>
      <c r="E233" s="7" t="s">
        <v>130</v>
      </c>
      <c r="F233" s="7" t="s">
        <v>76</v>
      </c>
      <c r="G233" s="24">
        <v>32</v>
      </c>
      <c r="H233" s="22">
        <v>6</v>
      </c>
      <c r="I233" s="25">
        <v>0.2</v>
      </c>
      <c r="J233" s="26">
        <f t="shared" si="3"/>
        <v>153.6</v>
      </c>
      <c r="K233" t="s">
        <v>193</v>
      </c>
    </row>
    <row r="234" spans="1:11" x14ac:dyDescent="0.25">
      <c r="A234" s="22">
        <v>10335</v>
      </c>
      <c r="B234" s="23">
        <v>42459</v>
      </c>
      <c r="C234" s="7" t="s">
        <v>199</v>
      </c>
      <c r="D234" s="7" t="s">
        <v>200</v>
      </c>
      <c r="E234" s="7" t="s">
        <v>106</v>
      </c>
      <c r="F234" s="7" t="s">
        <v>76</v>
      </c>
      <c r="G234" s="24">
        <v>12.5</v>
      </c>
      <c r="H234" s="22">
        <v>25</v>
      </c>
      <c r="I234" s="25">
        <v>0.2</v>
      </c>
      <c r="J234" s="26">
        <f t="shared" si="3"/>
        <v>250</v>
      </c>
      <c r="K234" t="s">
        <v>193</v>
      </c>
    </row>
    <row r="235" spans="1:11" x14ac:dyDescent="0.25">
      <c r="A235" s="22">
        <v>10335</v>
      </c>
      <c r="B235" s="23">
        <v>42459</v>
      </c>
      <c r="C235" s="7" t="s">
        <v>199</v>
      </c>
      <c r="D235" s="7" t="s">
        <v>200</v>
      </c>
      <c r="E235" s="7" t="s">
        <v>115</v>
      </c>
      <c r="F235" s="7" t="s">
        <v>105</v>
      </c>
      <c r="G235" s="24">
        <v>19</v>
      </c>
      <c r="H235" s="22">
        <v>7</v>
      </c>
      <c r="I235" s="25">
        <v>0.2</v>
      </c>
      <c r="J235" s="26">
        <f t="shared" si="3"/>
        <v>106.4</v>
      </c>
      <c r="K235" t="s">
        <v>193</v>
      </c>
    </row>
    <row r="236" spans="1:11" x14ac:dyDescent="0.25">
      <c r="A236" s="22">
        <v>10335</v>
      </c>
      <c r="B236" s="23">
        <v>42459</v>
      </c>
      <c r="C236" s="7" t="s">
        <v>199</v>
      </c>
      <c r="D236" s="7" t="s">
        <v>200</v>
      </c>
      <c r="E236" s="7" t="s">
        <v>83</v>
      </c>
      <c r="F236" s="7" t="s">
        <v>84</v>
      </c>
      <c r="G236" s="24">
        <v>53</v>
      </c>
      <c r="H236" s="22">
        <v>48</v>
      </c>
      <c r="I236" s="25">
        <v>0.2</v>
      </c>
      <c r="J236" s="26">
        <f t="shared" si="3"/>
        <v>2035.2</v>
      </c>
      <c r="K236" t="s">
        <v>193</v>
      </c>
    </row>
    <row r="237" spans="1:11" x14ac:dyDescent="0.25">
      <c r="A237" s="22">
        <v>10336</v>
      </c>
      <c r="B237" s="23">
        <v>42460</v>
      </c>
      <c r="C237" s="7" t="s">
        <v>227</v>
      </c>
      <c r="D237" s="7" t="s">
        <v>220</v>
      </c>
      <c r="E237" s="7" t="s">
        <v>208</v>
      </c>
      <c r="F237" s="7" t="s">
        <v>93</v>
      </c>
      <c r="G237" s="24">
        <v>22</v>
      </c>
      <c r="H237" s="22">
        <v>18</v>
      </c>
      <c r="I237" s="25">
        <v>0.1</v>
      </c>
      <c r="J237" s="26">
        <f t="shared" si="3"/>
        <v>356.4</v>
      </c>
      <c r="K237" t="s">
        <v>193</v>
      </c>
    </row>
    <row r="238" spans="1:11" x14ac:dyDescent="0.25">
      <c r="A238" s="22">
        <v>10337</v>
      </c>
      <c r="B238" s="23">
        <v>42461</v>
      </c>
      <c r="C238" s="7" t="s">
        <v>154</v>
      </c>
      <c r="D238" s="7" t="s">
        <v>82</v>
      </c>
      <c r="E238" s="7" t="s">
        <v>228</v>
      </c>
      <c r="F238" s="7" t="s">
        <v>79</v>
      </c>
      <c r="G238" s="24">
        <v>9</v>
      </c>
      <c r="H238" s="22">
        <v>40</v>
      </c>
      <c r="I238" s="25">
        <v>0</v>
      </c>
      <c r="J238" s="26">
        <f t="shared" si="3"/>
        <v>360</v>
      </c>
      <c r="K238" t="s">
        <v>89</v>
      </c>
    </row>
    <row r="239" spans="1:11" x14ac:dyDescent="0.25">
      <c r="A239" s="22">
        <v>10337</v>
      </c>
      <c r="B239" s="23">
        <v>42461</v>
      </c>
      <c r="C239" s="7" t="s">
        <v>154</v>
      </c>
      <c r="D239" s="7" t="s">
        <v>82</v>
      </c>
      <c r="E239" s="7" t="s">
        <v>222</v>
      </c>
      <c r="F239" s="7" t="s">
        <v>103</v>
      </c>
      <c r="G239" s="24">
        <v>31.23</v>
      </c>
      <c r="H239" s="22">
        <v>24</v>
      </c>
      <c r="I239" s="25">
        <v>0</v>
      </c>
      <c r="J239" s="26">
        <f t="shared" si="3"/>
        <v>749.52</v>
      </c>
      <c r="K239" t="s">
        <v>89</v>
      </c>
    </row>
    <row r="240" spans="1:11" x14ac:dyDescent="0.25">
      <c r="A240" s="22">
        <v>10337</v>
      </c>
      <c r="B240" s="23">
        <v>42461</v>
      </c>
      <c r="C240" s="7" t="s">
        <v>154</v>
      </c>
      <c r="D240" s="7" t="s">
        <v>82</v>
      </c>
      <c r="E240" s="7" t="s">
        <v>119</v>
      </c>
      <c r="F240" s="7" t="s">
        <v>91</v>
      </c>
      <c r="G240" s="24">
        <v>19</v>
      </c>
      <c r="H240" s="22">
        <v>20</v>
      </c>
      <c r="I240" s="25">
        <v>0</v>
      </c>
      <c r="J240" s="26">
        <f t="shared" si="3"/>
        <v>380</v>
      </c>
      <c r="K240" t="s">
        <v>89</v>
      </c>
    </row>
    <row r="241" spans="1:11" x14ac:dyDescent="0.25">
      <c r="A241" s="22">
        <v>10337</v>
      </c>
      <c r="B241" s="23">
        <v>42461</v>
      </c>
      <c r="C241" s="7" t="s">
        <v>154</v>
      </c>
      <c r="D241" s="7" t="s">
        <v>82</v>
      </c>
      <c r="E241" s="7" t="s">
        <v>134</v>
      </c>
      <c r="F241" s="7" t="s">
        <v>91</v>
      </c>
      <c r="G241" s="24">
        <v>26</v>
      </c>
      <c r="H241" s="22">
        <v>28</v>
      </c>
      <c r="I241" s="25">
        <v>0</v>
      </c>
      <c r="J241" s="26">
        <f t="shared" si="3"/>
        <v>728</v>
      </c>
      <c r="K241" t="s">
        <v>89</v>
      </c>
    </row>
    <row r="242" spans="1:11" x14ac:dyDescent="0.25">
      <c r="A242" s="22">
        <v>10337</v>
      </c>
      <c r="B242" s="23">
        <v>42461</v>
      </c>
      <c r="C242" s="7" t="s">
        <v>154</v>
      </c>
      <c r="D242" s="7" t="s">
        <v>82</v>
      </c>
      <c r="E242" s="7" t="s">
        <v>75</v>
      </c>
      <c r="F242" s="7" t="s">
        <v>76</v>
      </c>
      <c r="G242" s="24">
        <v>34.799999999999997</v>
      </c>
      <c r="H242" s="22">
        <v>25</v>
      </c>
      <c r="I242" s="25">
        <v>0</v>
      </c>
      <c r="J242" s="26">
        <f t="shared" si="3"/>
        <v>870</v>
      </c>
      <c r="K242" t="s">
        <v>89</v>
      </c>
    </row>
    <row r="243" spans="1:11" x14ac:dyDescent="0.25">
      <c r="A243" s="22">
        <v>10338</v>
      </c>
      <c r="B243" s="23">
        <v>42462</v>
      </c>
      <c r="C243" s="7" t="s">
        <v>204</v>
      </c>
      <c r="D243" s="7" t="s">
        <v>141</v>
      </c>
      <c r="E243" s="7" t="s">
        <v>145</v>
      </c>
      <c r="F243" s="7" t="s">
        <v>91</v>
      </c>
      <c r="G243" s="24">
        <v>25.89</v>
      </c>
      <c r="H243" s="22">
        <v>15</v>
      </c>
      <c r="I243" s="25">
        <v>0</v>
      </c>
      <c r="J243" s="26">
        <f t="shared" si="3"/>
        <v>388.35</v>
      </c>
      <c r="K243" t="s">
        <v>89</v>
      </c>
    </row>
    <row r="244" spans="1:11" x14ac:dyDescent="0.25">
      <c r="A244" s="22">
        <v>10338</v>
      </c>
      <c r="B244" s="23">
        <v>42462</v>
      </c>
      <c r="C244" s="7" t="s">
        <v>204</v>
      </c>
      <c r="D244" s="7" t="s">
        <v>141</v>
      </c>
      <c r="E244" s="7" t="s">
        <v>149</v>
      </c>
      <c r="F244" s="7" t="s">
        <v>112</v>
      </c>
      <c r="G244" s="24">
        <v>39</v>
      </c>
      <c r="H244" s="22">
        <v>20</v>
      </c>
      <c r="I244" s="25">
        <v>0</v>
      </c>
      <c r="J244" s="26">
        <f t="shared" si="3"/>
        <v>780</v>
      </c>
      <c r="K244" t="s">
        <v>89</v>
      </c>
    </row>
    <row r="245" spans="1:11" x14ac:dyDescent="0.25">
      <c r="A245" s="22">
        <v>10339</v>
      </c>
      <c r="B245" s="23">
        <v>42465</v>
      </c>
      <c r="C245" s="7" t="s">
        <v>224</v>
      </c>
      <c r="D245" s="7" t="s">
        <v>225</v>
      </c>
      <c r="E245" s="7" t="s">
        <v>149</v>
      </c>
      <c r="F245" s="7" t="s">
        <v>112</v>
      </c>
      <c r="G245" s="24">
        <v>39</v>
      </c>
      <c r="H245" s="22">
        <v>70</v>
      </c>
      <c r="I245" s="25">
        <v>0.05</v>
      </c>
      <c r="J245" s="26">
        <f t="shared" si="3"/>
        <v>2593.5</v>
      </c>
      <c r="K245" t="s">
        <v>150</v>
      </c>
    </row>
    <row r="246" spans="1:11" x14ac:dyDescent="0.25">
      <c r="A246" s="22">
        <v>10339</v>
      </c>
      <c r="B246" s="23">
        <v>42465</v>
      </c>
      <c r="C246" s="7" t="s">
        <v>224</v>
      </c>
      <c r="D246" s="7" t="s">
        <v>225</v>
      </c>
      <c r="E246" s="7" t="s">
        <v>137</v>
      </c>
      <c r="F246" s="7" t="s">
        <v>103</v>
      </c>
      <c r="G246" s="24">
        <v>49.3</v>
      </c>
      <c r="H246" s="22">
        <v>28</v>
      </c>
      <c r="I246" s="25">
        <v>0</v>
      </c>
      <c r="J246" s="26">
        <f t="shared" si="3"/>
        <v>1380.4</v>
      </c>
      <c r="K246" t="s">
        <v>150</v>
      </c>
    </row>
    <row r="247" spans="1:11" x14ac:dyDescent="0.25">
      <c r="A247" s="22">
        <v>10339</v>
      </c>
      <c r="B247" s="23">
        <v>42465</v>
      </c>
      <c r="C247" s="7" t="s">
        <v>224</v>
      </c>
      <c r="D247" s="7" t="s">
        <v>225</v>
      </c>
      <c r="E247" s="7" t="s">
        <v>208</v>
      </c>
      <c r="F247" s="7" t="s">
        <v>93</v>
      </c>
      <c r="G247" s="24">
        <v>22</v>
      </c>
      <c r="H247" s="22">
        <v>10</v>
      </c>
      <c r="I247" s="25">
        <v>0</v>
      </c>
      <c r="J247" s="26">
        <f t="shared" si="3"/>
        <v>220</v>
      </c>
      <c r="K247" t="s">
        <v>150</v>
      </c>
    </row>
    <row r="248" spans="1:11" x14ac:dyDescent="0.25">
      <c r="A248" s="22">
        <v>10340</v>
      </c>
      <c r="B248" s="23">
        <v>42466</v>
      </c>
      <c r="C248" s="7" t="s">
        <v>223</v>
      </c>
      <c r="D248" s="7" t="s">
        <v>74</v>
      </c>
      <c r="E248" s="7" t="s">
        <v>197</v>
      </c>
      <c r="F248" s="7" t="s">
        <v>91</v>
      </c>
      <c r="G248" s="24">
        <v>62.5</v>
      </c>
      <c r="H248" s="22">
        <v>20</v>
      </c>
      <c r="I248" s="25">
        <v>0.05</v>
      </c>
      <c r="J248" s="26">
        <f t="shared" si="3"/>
        <v>1187.5</v>
      </c>
      <c r="K248" t="s">
        <v>129</v>
      </c>
    </row>
    <row r="249" spans="1:11" x14ac:dyDescent="0.25">
      <c r="A249" s="22">
        <v>10340</v>
      </c>
      <c r="B249" s="23">
        <v>42466</v>
      </c>
      <c r="C249" s="7" t="s">
        <v>223</v>
      </c>
      <c r="D249" s="7" t="s">
        <v>74</v>
      </c>
      <c r="E249" s="7" t="s">
        <v>160</v>
      </c>
      <c r="F249" s="7" t="s">
        <v>105</v>
      </c>
      <c r="G249" s="24">
        <v>46</v>
      </c>
      <c r="H249" s="22">
        <v>40</v>
      </c>
      <c r="I249" s="25">
        <v>0.05</v>
      </c>
      <c r="J249" s="26">
        <f t="shared" si="3"/>
        <v>1748</v>
      </c>
      <c r="K249" t="s">
        <v>129</v>
      </c>
    </row>
    <row r="250" spans="1:11" x14ac:dyDescent="0.25">
      <c r="A250" s="22">
        <v>10340</v>
      </c>
      <c r="B250" s="23">
        <v>42466</v>
      </c>
      <c r="C250" s="7" t="s">
        <v>223</v>
      </c>
      <c r="D250" s="7" t="s">
        <v>74</v>
      </c>
      <c r="E250" s="7" t="s">
        <v>90</v>
      </c>
      <c r="F250" s="7" t="s">
        <v>91</v>
      </c>
      <c r="G250" s="24">
        <v>9.65</v>
      </c>
      <c r="H250" s="22">
        <v>12</v>
      </c>
      <c r="I250" s="25">
        <v>0.05</v>
      </c>
      <c r="J250" s="26">
        <f t="shared" si="3"/>
        <v>110.01</v>
      </c>
      <c r="K250" t="s">
        <v>129</v>
      </c>
    </row>
    <row r="251" spans="1:11" x14ac:dyDescent="0.25">
      <c r="A251" s="22">
        <v>10341</v>
      </c>
      <c r="B251" s="23">
        <v>42466</v>
      </c>
      <c r="C251" s="7" t="s">
        <v>229</v>
      </c>
      <c r="D251" s="7" t="s">
        <v>230</v>
      </c>
      <c r="E251" s="7" t="s">
        <v>117</v>
      </c>
      <c r="F251" s="7" t="s">
        <v>76</v>
      </c>
      <c r="G251" s="24">
        <v>55</v>
      </c>
      <c r="H251" s="22">
        <v>9</v>
      </c>
      <c r="I251" s="25">
        <v>0.15</v>
      </c>
      <c r="J251" s="26">
        <f t="shared" si="3"/>
        <v>420.75</v>
      </c>
      <c r="K251" t="s">
        <v>193</v>
      </c>
    </row>
    <row r="252" spans="1:11" x14ac:dyDescent="0.25">
      <c r="A252" s="22">
        <v>10341</v>
      </c>
      <c r="B252" s="23">
        <v>42466</v>
      </c>
      <c r="C252" s="7" t="s">
        <v>229</v>
      </c>
      <c r="D252" s="7" t="s">
        <v>230</v>
      </c>
      <c r="E252" s="7" t="s">
        <v>100</v>
      </c>
      <c r="F252" s="7" t="s">
        <v>76</v>
      </c>
      <c r="G252" s="24">
        <v>2.5</v>
      </c>
      <c r="H252" s="22">
        <v>8</v>
      </c>
      <c r="I252" s="25">
        <v>0</v>
      </c>
      <c r="J252" s="26">
        <f t="shared" si="3"/>
        <v>20</v>
      </c>
      <c r="K252" t="s">
        <v>193</v>
      </c>
    </row>
    <row r="253" spans="1:11" x14ac:dyDescent="0.25">
      <c r="A253" s="22">
        <v>10342</v>
      </c>
      <c r="B253" s="23">
        <v>42467</v>
      </c>
      <c r="C253" s="7" t="s">
        <v>154</v>
      </c>
      <c r="D253" s="7" t="s">
        <v>82</v>
      </c>
      <c r="E253" s="7" t="s">
        <v>111</v>
      </c>
      <c r="F253" s="7" t="s">
        <v>112</v>
      </c>
      <c r="G253" s="24">
        <v>24</v>
      </c>
      <c r="H253" s="22">
        <v>40</v>
      </c>
      <c r="I253" s="25">
        <v>0.2</v>
      </c>
      <c r="J253" s="26">
        <f t="shared" si="3"/>
        <v>768</v>
      </c>
      <c r="K253" t="s">
        <v>89</v>
      </c>
    </row>
    <row r="254" spans="1:11" x14ac:dyDescent="0.25">
      <c r="A254" s="22">
        <v>10342</v>
      </c>
      <c r="B254" s="23">
        <v>42467</v>
      </c>
      <c r="C254" s="7" t="s">
        <v>154</v>
      </c>
      <c r="D254" s="7" t="s">
        <v>82</v>
      </c>
      <c r="E254" s="7" t="s">
        <v>115</v>
      </c>
      <c r="F254" s="7" t="s">
        <v>105</v>
      </c>
      <c r="G254" s="24">
        <v>19</v>
      </c>
      <c r="H254" s="22">
        <v>24</v>
      </c>
      <c r="I254" s="25">
        <v>0.2</v>
      </c>
      <c r="J254" s="26">
        <f t="shared" si="3"/>
        <v>364.8</v>
      </c>
      <c r="K254" t="s">
        <v>89</v>
      </c>
    </row>
    <row r="255" spans="1:11" x14ac:dyDescent="0.25">
      <c r="A255" s="22">
        <v>10342</v>
      </c>
      <c r="B255" s="23">
        <v>42467</v>
      </c>
      <c r="C255" s="7" t="s">
        <v>154</v>
      </c>
      <c r="D255" s="7" t="s">
        <v>82</v>
      </c>
      <c r="E255" s="7" t="s">
        <v>119</v>
      </c>
      <c r="F255" s="7" t="s">
        <v>91</v>
      </c>
      <c r="G255" s="24">
        <v>19</v>
      </c>
      <c r="H255" s="22">
        <v>40</v>
      </c>
      <c r="I255" s="25">
        <v>0.2</v>
      </c>
      <c r="J255" s="26">
        <f t="shared" si="3"/>
        <v>608</v>
      </c>
      <c r="K255" t="s">
        <v>89</v>
      </c>
    </row>
    <row r="256" spans="1:11" x14ac:dyDescent="0.25">
      <c r="A256" s="22">
        <v>10342</v>
      </c>
      <c r="B256" s="23">
        <v>42467</v>
      </c>
      <c r="C256" s="7" t="s">
        <v>154</v>
      </c>
      <c r="D256" s="7" t="s">
        <v>82</v>
      </c>
      <c r="E256" s="7" t="s">
        <v>106</v>
      </c>
      <c r="F256" s="7" t="s">
        <v>76</v>
      </c>
      <c r="G256" s="24">
        <v>12.5</v>
      </c>
      <c r="H256" s="22">
        <v>56</v>
      </c>
      <c r="I256" s="25">
        <v>0.2</v>
      </c>
      <c r="J256" s="26">
        <f t="shared" si="3"/>
        <v>560</v>
      </c>
      <c r="K256" t="s">
        <v>89</v>
      </c>
    </row>
    <row r="257" spans="1:11" x14ac:dyDescent="0.25">
      <c r="A257" s="22">
        <v>10343</v>
      </c>
      <c r="B257" s="23">
        <v>42468</v>
      </c>
      <c r="C257" s="7" t="s">
        <v>175</v>
      </c>
      <c r="D257" s="7" t="s">
        <v>82</v>
      </c>
      <c r="E257" s="7" t="s">
        <v>155</v>
      </c>
      <c r="F257" s="7" t="s">
        <v>105</v>
      </c>
      <c r="G257" s="24">
        <v>18</v>
      </c>
      <c r="H257" s="22">
        <v>15</v>
      </c>
      <c r="I257" s="25">
        <v>0</v>
      </c>
      <c r="J257" s="26">
        <f t="shared" si="3"/>
        <v>270</v>
      </c>
      <c r="K257" t="s">
        <v>89</v>
      </c>
    </row>
    <row r="258" spans="1:11" x14ac:dyDescent="0.25">
      <c r="A258" s="22">
        <v>10343</v>
      </c>
      <c r="B258" s="23">
        <v>42468</v>
      </c>
      <c r="C258" s="7" t="s">
        <v>175</v>
      </c>
      <c r="D258" s="7" t="s">
        <v>82</v>
      </c>
      <c r="E258" s="7" t="s">
        <v>188</v>
      </c>
      <c r="F258" s="7" t="s">
        <v>103</v>
      </c>
      <c r="G258" s="24">
        <v>12.5</v>
      </c>
      <c r="H258" s="22">
        <v>4</v>
      </c>
      <c r="I258" s="25">
        <v>0.05</v>
      </c>
      <c r="J258" s="26">
        <f t="shared" si="3"/>
        <v>47.5</v>
      </c>
      <c r="K258" t="s">
        <v>89</v>
      </c>
    </row>
    <row r="259" spans="1:11" x14ac:dyDescent="0.25">
      <c r="A259" s="22">
        <v>10343</v>
      </c>
      <c r="B259" s="23">
        <v>42468</v>
      </c>
      <c r="C259" s="7" t="s">
        <v>175</v>
      </c>
      <c r="D259" s="7" t="s">
        <v>82</v>
      </c>
      <c r="E259" s="7" t="s">
        <v>194</v>
      </c>
      <c r="F259" s="7" t="s">
        <v>79</v>
      </c>
      <c r="G259" s="24">
        <v>33.25</v>
      </c>
      <c r="H259" s="22">
        <v>50</v>
      </c>
      <c r="I259" s="25">
        <v>0</v>
      </c>
      <c r="J259" s="26">
        <f t="shared" ref="J259:J322" si="4">ROUND((G259*H259)*(1-I259),2)</f>
        <v>1662.5</v>
      </c>
      <c r="K259" t="s">
        <v>89</v>
      </c>
    </row>
    <row r="260" spans="1:11" x14ac:dyDescent="0.25">
      <c r="A260" s="22">
        <v>10344</v>
      </c>
      <c r="B260" s="23">
        <v>42469</v>
      </c>
      <c r="C260" s="7" t="s">
        <v>159</v>
      </c>
      <c r="D260" s="7" t="s">
        <v>141</v>
      </c>
      <c r="E260" s="7" t="s">
        <v>208</v>
      </c>
      <c r="F260" s="7" t="s">
        <v>93</v>
      </c>
      <c r="G260" s="24">
        <v>22</v>
      </c>
      <c r="H260" s="22">
        <v>35</v>
      </c>
      <c r="I260" s="25">
        <v>0</v>
      </c>
      <c r="J260" s="26">
        <f t="shared" si="4"/>
        <v>770</v>
      </c>
      <c r="K260" t="s">
        <v>89</v>
      </c>
    </row>
    <row r="261" spans="1:11" x14ac:dyDescent="0.25">
      <c r="A261" s="22">
        <v>10344</v>
      </c>
      <c r="B261" s="23">
        <v>42469</v>
      </c>
      <c r="C261" s="7" t="s">
        <v>159</v>
      </c>
      <c r="D261" s="7" t="s">
        <v>141</v>
      </c>
      <c r="E261" s="7" t="s">
        <v>231</v>
      </c>
      <c r="F261" s="7" t="s">
        <v>93</v>
      </c>
      <c r="G261" s="24">
        <v>40</v>
      </c>
      <c r="H261" s="22">
        <v>70</v>
      </c>
      <c r="I261" s="25">
        <v>0.25</v>
      </c>
      <c r="J261" s="26">
        <f t="shared" si="4"/>
        <v>2100</v>
      </c>
      <c r="K261" t="s">
        <v>89</v>
      </c>
    </row>
    <row r="262" spans="1:11" x14ac:dyDescent="0.25">
      <c r="A262" s="22">
        <v>10345</v>
      </c>
      <c r="B262" s="23">
        <v>42472</v>
      </c>
      <c r="C262" s="7" t="s">
        <v>162</v>
      </c>
      <c r="D262" s="7" t="s">
        <v>82</v>
      </c>
      <c r="E262" s="7" t="s">
        <v>231</v>
      </c>
      <c r="F262" s="7" t="s">
        <v>93</v>
      </c>
      <c r="G262" s="24">
        <v>40</v>
      </c>
      <c r="H262" s="22">
        <v>70</v>
      </c>
      <c r="I262" s="25">
        <v>0</v>
      </c>
      <c r="J262" s="26">
        <f t="shared" si="4"/>
        <v>2800</v>
      </c>
      <c r="K262" t="s">
        <v>150</v>
      </c>
    </row>
    <row r="263" spans="1:11" x14ac:dyDescent="0.25">
      <c r="A263" s="22">
        <v>10345</v>
      </c>
      <c r="B263" s="23">
        <v>42472</v>
      </c>
      <c r="C263" s="7" t="s">
        <v>162</v>
      </c>
      <c r="D263" s="7" t="s">
        <v>82</v>
      </c>
      <c r="E263" s="7" t="s">
        <v>179</v>
      </c>
      <c r="F263" s="7" t="s">
        <v>103</v>
      </c>
      <c r="G263" s="24">
        <v>9.1999999999999993</v>
      </c>
      <c r="H263" s="22">
        <v>80</v>
      </c>
      <c r="I263" s="25">
        <v>0</v>
      </c>
      <c r="J263" s="26">
        <f t="shared" si="4"/>
        <v>736</v>
      </c>
      <c r="K263" t="s">
        <v>150</v>
      </c>
    </row>
    <row r="264" spans="1:11" x14ac:dyDescent="0.25">
      <c r="A264" s="22">
        <v>10345</v>
      </c>
      <c r="B264" s="23">
        <v>42472</v>
      </c>
      <c r="C264" s="7" t="s">
        <v>162</v>
      </c>
      <c r="D264" s="7" t="s">
        <v>82</v>
      </c>
      <c r="E264" s="7" t="s">
        <v>78</v>
      </c>
      <c r="F264" s="7" t="s">
        <v>79</v>
      </c>
      <c r="G264" s="24">
        <v>14</v>
      </c>
      <c r="H264" s="22">
        <v>9</v>
      </c>
      <c r="I264" s="25">
        <v>0</v>
      </c>
      <c r="J264" s="26">
        <f t="shared" si="4"/>
        <v>126</v>
      </c>
      <c r="K264" t="s">
        <v>150</v>
      </c>
    </row>
    <row r="265" spans="1:11" x14ac:dyDescent="0.25">
      <c r="A265" s="22">
        <v>10346</v>
      </c>
      <c r="B265" s="23">
        <v>42473</v>
      </c>
      <c r="C265" s="7" t="s">
        <v>140</v>
      </c>
      <c r="D265" s="7" t="s">
        <v>141</v>
      </c>
      <c r="E265" s="7" t="s">
        <v>149</v>
      </c>
      <c r="F265" s="7" t="s">
        <v>112</v>
      </c>
      <c r="G265" s="24">
        <v>39</v>
      </c>
      <c r="H265" s="22">
        <v>36</v>
      </c>
      <c r="I265" s="25">
        <v>0.1</v>
      </c>
      <c r="J265" s="26">
        <f t="shared" si="4"/>
        <v>1263.5999999999999</v>
      </c>
      <c r="K265" t="s">
        <v>96</v>
      </c>
    </row>
    <row r="266" spans="1:11" x14ac:dyDescent="0.25">
      <c r="A266" s="22">
        <v>10346</v>
      </c>
      <c r="B266" s="23">
        <v>42473</v>
      </c>
      <c r="C266" s="7" t="s">
        <v>140</v>
      </c>
      <c r="D266" s="7" t="s">
        <v>141</v>
      </c>
      <c r="E266" s="7" t="s">
        <v>144</v>
      </c>
      <c r="F266" s="7" t="s">
        <v>79</v>
      </c>
      <c r="G266" s="24">
        <v>38</v>
      </c>
      <c r="H266" s="22">
        <v>20</v>
      </c>
      <c r="I266" s="25">
        <v>0</v>
      </c>
      <c r="J266" s="26">
        <f t="shared" si="4"/>
        <v>760</v>
      </c>
      <c r="K266" t="s">
        <v>96</v>
      </c>
    </row>
    <row r="267" spans="1:11" x14ac:dyDescent="0.25">
      <c r="A267" s="22">
        <v>10347</v>
      </c>
      <c r="B267" s="23">
        <v>42474</v>
      </c>
      <c r="C267" s="7" t="s">
        <v>232</v>
      </c>
      <c r="D267" s="7" t="s">
        <v>88</v>
      </c>
      <c r="E267" s="7" t="s">
        <v>216</v>
      </c>
      <c r="F267" s="7" t="s">
        <v>103</v>
      </c>
      <c r="G267" s="24">
        <v>14</v>
      </c>
      <c r="H267" s="22">
        <v>10</v>
      </c>
      <c r="I267" s="25">
        <v>0</v>
      </c>
      <c r="J267" s="26">
        <f t="shared" si="4"/>
        <v>140</v>
      </c>
      <c r="K267" t="s">
        <v>89</v>
      </c>
    </row>
    <row r="268" spans="1:11" x14ac:dyDescent="0.25">
      <c r="A268" s="22">
        <v>10347</v>
      </c>
      <c r="B268" s="23">
        <v>42474</v>
      </c>
      <c r="C268" s="7" t="s">
        <v>232</v>
      </c>
      <c r="D268" s="7" t="s">
        <v>88</v>
      </c>
      <c r="E268" s="7" t="s">
        <v>176</v>
      </c>
      <c r="F268" s="7" t="s">
        <v>105</v>
      </c>
      <c r="G268" s="24">
        <v>7.75</v>
      </c>
      <c r="H268" s="22">
        <v>6</v>
      </c>
      <c r="I268" s="25">
        <v>0.15</v>
      </c>
      <c r="J268" s="26">
        <f t="shared" si="4"/>
        <v>39.53</v>
      </c>
      <c r="K268" t="s">
        <v>89</v>
      </c>
    </row>
    <row r="269" spans="1:11" x14ac:dyDescent="0.25">
      <c r="A269" s="22">
        <v>10347</v>
      </c>
      <c r="B269" s="23">
        <v>42474</v>
      </c>
      <c r="C269" s="7" t="s">
        <v>232</v>
      </c>
      <c r="D269" s="7" t="s">
        <v>88</v>
      </c>
      <c r="E269" s="7" t="s">
        <v>156</v>
      </c>
      <c r="F269" s="7" t="s">
        <v>91</v>
      </c>
      <c r="G269" s="24">
        <v>18.399999999999999</v>
      </c>
      <c r="H269" s="22">
        <v>4</v>
      </c>
      <c r="I269" s="25">
        <v>0</v>
      </c>
      <c r="J269" s="26">
        <f t="shared" si="4"/>
        <v>73.599999999999994</v>
      </c>
      <c r="K269" t="s">
        <v>89</v>
      </c>
    </row>
    <row r="270" spans="1:11" x14ac:dyDescent="0.25">
      <c r="A270" s="22">
        <v>10347</v>
      </c>
      <c r="B270" s="23">
        <v>42474</v>
      </c>
      <c r="C270" s="7" t="s">
        <v>232</v>
      </c>
      <c r="D270" s="7" t="s">
        <v>88</v>
      </c>
      <c r="E270" s="7" t="s">
        <v>104</v>
      </c>
      <c r="F270" s="7" t="s">
        <v>105</v>
      </c>
      <c r="G270" s="24">
        <v>18</v>
      </c>
      <c r="H270" s="22">
        <v>50</v>
      </c>
      <c r="I270" s="25">
        <v>0.15</v>
      </c>
      <c r="J270" s="26">
        <f t="shared" si="4"/>
        <v>765</v>
      </c>
      <c r="K270" t="s">
        <v>89</v>
      </c>
    </row>
    <row r="271" spans="1:11" x14ac:dyDescent="0.25">
      <c r="A271" s="22">
        <v>10348</v>
      </c>
      <c r="B271" s="23">
        <v>42475</v>
      </c>
      <c r="C271" s="7" t="s">
        <v>202</v>
      </c>
      <c r="D271" s="7" t="s">
        <v>82</v>
      </c>
      <c r="E271" s="7" t="s">
        <v>183</v>
      </c>
      <c r="F271" s="7" t="s">
        <v>105</v>
      </c>
      <c r="G271" s="24">
        <v>18</v>
      </c>
      <c r="H271" s="22">
        <v>15</v>
      </c>
      <c r="I271" s="25">
        <v>0.15</v>
      </c>
      <c r="J271" s="26">
        <f t="shared" si="4"/>
        <v>229.5</v>
      </c>
      <c r="K271" t="s">
        <v>89</v>
      </c>
    </row>
    <row r="272" spans="1:11" x14ac:dyDescent="0.25">
      <c r="A272" s="22">
        <v>10348</v>
      </c>
      <c r="B272" s="23">
        <v>42475</v>
      </c>
      <c r="C272" s="7" t="s">
        <v>202</v>
      </c>
      <c r="D272" s="7" t="s">
        <v>82</v>
      </c>
      <c r="E272" s="7" t="s">
        <v>228</v>
      </c>
      <c r="F272" s="7" t="s">
        <v>79</v>
      </c>
      <c r="G272" s="24">
        <v>9</v>
      </c>
      <c r="H272" s="22">
        <v>25</v>
      </c>
      <c r="I272" s="25">
        <v>0</v>
      </c>
      <c r="J272" s="26">
        <f t="shared" si="4"/>
        <v>225</v>
      </c>
      <c r="K272" t="s">
        <v>89</v>
      </c>
    </row>
    <row r="273" spans="1:11" x14ac:dyDescent="0.25">
      <c r="A273" s="22">
        <v>10349</v>
      </c>
      <c r="B273" s="23">
        <v>42476</v>
      </c>
      <c r="C273" s="7" t="s">
        <v>161</v>
      </c>
      <c r="D273" s="7" t="s">
        <v>141</v>
      </c>
      <c r="E273" s="7" t="s">
        <v>189</v>
      </c>
      <c r="F273" s="7" t="s">
        <v>112</v>
      </c>
      <c r="G273" s="24">
        <v>7.45</v>
      </c>
      <c r="H273" s="22">
        <v>24</v>
      </c>
      <c r="I273" s="25">
        <v>0</v>
      </c>
      <c r="J273" s="26">
        <f t="shared" si="4"/>
        <v>178.8</v>
      </c>
      <c r="K273" t="s">
        <v>193</v>
      </c>
    </row>
    <row r="274" spans="1:11" x14ac:dyDescent="0.25">
      <c r="A274" s="22">
        <v>10350</v>
      </c>
      <c r="B274" s="23">
        <v>42479</v>
      </c>
      <c r="C274" s="7" t="s">
        <v>233</v>
      </c>
      <c r="D274" s="7" t="s">
        <v>74</v>
      </c>
      <c r="E274" s="7" t="s">
        <v>234</v>
      </c>
      <c r="F274" s="7" t="s">
        <v>103</v>
      </c>
      <c r="G274" s="24">
        <v>16.25</v>
      </c>
      <c r="H274" s="22">
        <v>15</v>
      </c>
      <c r="I274" s="25">
        <v>0.1</v>
      </c>
      <c r="J274" s="26">
        <f t="shared" si="4"/>
        <v>219.38</v>
      </c>
      <c r="K274" t="s">
        <v>85</v>
      </c>
    </row>
    <row r="275" spans="1:11" x14ac:dyDescent="0.25">
      <c r="A275" s="22">
        <v>10350</v>
      </c>
      <c r="B275" s="23">
        <v>42479</v>
      </c>
      <c r="C275" s="7" t="s">
        <v>233</v>
      </c>
      <c r="D275" s="7" t="s">
        <v>74</v>
      </c>
      <c r="E275" s="7" t="s">
        <v>198</v>
      </c>
      <c r="F275" s="7" t="s">
        <v>76</v>
      </c>
      <c r="G275" s="24">
        <v>36</v>
      </c>
      <c r="H275" s="22">
        <v>18</v>
      </c>
      <c r="I275" s="25">
        <v>0.1</v>
      </c>
      <c r="J275" s="26">
        <f t="shared" si="4"/>
        <v>583.20000000000005</v>
      </c>
      <c r="K275" t="s">
        <v>85</v>
      </c>
    </row>
    <row r="276" spans="1:11" x14ac:dyDescent="0.25">
      <c r="A276" s="22">
        <v>10351</v>
      </c>
      <c r="B276" s="23">
        <v>42479</v>
      </c>
      <c r="C276" s="7" t="s">
        <v>126</v>
      </c>
      <c r="D276" s="7" t="s">
        <v>127</v>
      </c>
      <c r="E276" s="7" t="s">
        <v>221</v>
      </c>
      <c r="F276" s="7" t="s">
        <v>105</v>
      </c>
      <c r="G276" s="24">
        <v>263.5</v>
      </c>
      <c r="H276" s="22">
        <v>20</v>
      </c>
      <c r="I276" s="25">
        <v>0.05</v>
      </c>
      <c r="J276" s="26">
        <f t="shared" si="4"/>
        <v>5006.5</v>
      </c>
      <c r="K276" t="s">
        <v>129</v>
      </c>
    </row>
    <row r="277" spans="1:11" x14ac:dyDescent="0.25">
      <c r="A277" s="22">
        <v>10351</v>
      </c>
      <c r="B277" s="23">
        <v>42479</v>
      </c>
      <c r="C277" s="7" t="s">
        <v>126</v>
      </c>
      <c r="D277" s="7" t="s">
        <v>127</v>
      </c>
      <c r="E277" s="7" t="s">
        <v>173</v>
      </c>
      <c r="F277" s="7" t="s">
        <v>93</v>
      </c>
      <c r="G277" s="24">
        <v>19.45</v>
      </c>
      <c r="H277" s="22">
        <v>77</v>
      </c>
      <c r="I277" s="25">
        <v>0.05</v>
      </c>
      <c r="J277" s="26">
        <f t="shared" si="4"/>
        <v>1422.77</v>
      </c>
      <c r="K277" t="s">
        <v>129</v>
      </c>
    </row>
    <row r="278" spans="1:11" x14ac:dyDescent="0.25">
      <c r="A278" s="22">
        <v>10351</v>
      </c>
      <c r="B278" s="23">
        <v>42479</v>
      </c>
      <c r="C278" s="7" t="s">
        <v>126</v>
      </c>
      <c r="D278" s="7" t="s">
        <v>127</v>
      </c>
      <c r="E278" s="7" t="s">
        <v>92</v>
      </c>
      <c r="F278" s="7" t="s">
        <v>93</v>
      </c>
      <c r="G278" s="24">
        <v>21.05</v>
      </c>
      <c r="H278" s="22">
        <v>10</v>
      </c>
      <c r="I278" s="25">
        <v>0.05</v>
      </c>
      <c r="J278" s="26">
        <f t="shared" si="4"/>
        <v>199.98</v>
      </c>
      <c r="K278" t="s">
        <v>129</v>
      </c>
    </row>
    <row r="279" spans="1:11" x14ac:dyDescent="0.25">
      <c r="A279" s="22">
        <v>10351</v>
      </c>
      <c r="B279" s="23">
        <v>42479</v>
      </c>
      <c r="C279" s="7" t="s">
        <v>126</v>
      </c>
      <c r="D279" s="7" t="s">
        <v>127</v>
      </c>
      <c r="E279" s="7" t="s">
        <v>90</v>
      </c>
      <c r="F279" s="7" t="s">
        <v>91</v>
      </c>
      <c r="G279" s="24">
        <v>9.65</v>
      </c>
      <c r="H279" s="22">
        <v>13</v>
      </c>
      <c r="I279" s="25">
        <v>0</v>
      </c>
      <c r="J279" s="26">
        <f t="shared" si="4"/>
        <v>125.45</v>
      </c>
      <c r="K279" t="s">
        <v>129</v>
      </c>
    </row>
    <row r="280" spans="1:11" x14ac:dyDescent="0.25">
      <c r="A280" s="22">
        <v>10352</v>
      </c>
      <c r="B280" s="23">
        <v>42480</v>
      </c>
      <c r="C280" s="7" t="s">
        <v>219</v>
      </c>
      <c r="D280" s="7" t="s">
        <v>220</v>
      </c>
      <c r="E280" s="7" t="s">
        <v>189</v>
      </c>
      <c r="F280" s="7" t="s">
        <v>112</v>
      </c>
      <c r="G280" s="24">
        <v>7.45</v>
      </c>
      <c r="H280" s="22">
        <v>20</v>
      </c>
      <c r="I280" s="25">
        <v>0.15</v>
      </c>
      <c r="J280" s="26">
        <f t="shared" si="4"/>
        <v>126.65</v>
      </c>
      <c r="K280" t="s">
        <v>96</v>
      </c>
    </row>
    <row r="281" spans="1:11" x14ac:dyDescent="0.25">
      <c r="A281" s="22">
        <v>10352</v>
      </c>
      <c r="B281" s="23">
        <v>42480</v>
      </c>
      <c r="C281" s="7" t="s">
        <v>219</v>
      </c>
      <c r="D281" s="7" t="s">
        <v>220</v>
      </c>
      <c r="E281" s="7" t="s">
        <v>113</v>
      </c>
      <c r="F281" s="7" t="s">
        <v>105</v>
      </c>
      <c r="G281" s="24">
        <v>4.5</v>
      </c>
      <c r="H281" s="22">
        <v>10</v>
      </c>
      <c r="I281" s="25">
        <v>0</v>
      </c>
      <c r="J281" s="26">
        <f t="shared" si="4"/>
        <v>45</v>
      </c>
      <c r="K281" t="s">
        <v>96</v>
      </c>
    </row>
    <row r="282" spans="1:11" x14ac:dyDescent="0.25">
      <c r="A282" s="22">
        <v>10353</v>
      </c>
      <c r="B282" s="23">
        <v>42481</v>
      </c>
      <c r="C282" s="7" t="s">
        <v>235</v>
      </c>
      <c r="D282" s="7" t="s">
        <v>127</v>
      </c>
      <c r="E282" s="7" t="s">
        <v>221</v>
      </c>
      <c r="F282" s="7" t="s">
        <v>105</v>
      </c>
      <c r="G282" s="24">
        <v>263.5</v>
      </c>
      <c r="H282" s="22">
        <v>50</v>
      </c>
      <c r="I282" s="25">
        <v>0.2</v>
      </c>
      <c r="J282" s="26">
        <f t="shared" si="4"/>
        <v>10540</v>
      </c>
      <c r="K282" t="s">
        <v>193</v>
      </c>
    </row>
    <row r="283" spans="1:11" x14ac:dyDescent="0.25">
      <c r="A283" s="22">
        <v>10353</v>
      </c>
      <c r="B283" s="23">
        <v>42481</v>
      </c>
      <c r="C283" s="7" t="s">
        <v>235</v>
      </c>
      <c r="D283" s="7" t="s">
        <v>127</v>
      </c>
      <c r="E283" s="7" t="s">
        <v>80</v>
      </c>
      <c r="F283" s="7" t="s">
        <v>76</v>
      </c>
      <c r="G283" s="24">
        <v>21</v>
      </c>
      <c r="H283" s="22">
        <v>12</v>
      </c>
      <c r="I283" s="25">
        <v>0.2</v>
      </c>
      <c r="J283" s="26">
        <f t="shared" si="4"/>
        <v>201.6</v>
      </c>
      <c r="K283" t="s">
        <v>193</v>
      </c>
    </row>
    <row r="284" spans="1:11" x14ac:dyDescent="0.25">
      <c r="A284" s="22">
        <v>10354</v>
      </c>
      <c r="B284" s="23">
        <v>42482</v>
      </c>
      <c r="C284" s="7" t="s">
        <v>213</v>
      </c>
      <c r="D284" s="7" t="s">
        <v>132</v>
      </c>
      <c r="E284" s="7" t="s">
        <v>158</v>
      </c>
      <c r="F284" s="7" t="s">
        <v>112</v>
      </c>
      <c r="G284" s="24">
        <v>123.79</v>
      </c>
      <c r="H284" s="22">
        <v>4</v>
      </c>
      <c r="I284" s="25">
        <v>0</v>
      </c>
      <c r="J284" s="26">
        <f t="shared" si="4"/>
        <v>495.16</v>
      </c>
      <c r="K284" t="s">
        <v>142</v>
      </c>
    </row>
    <row r="285" spans="1:11" x14ac:dyDescent="0.25">
      <c r="A285" s="22">
        <v>10354</v>
      </c>
      <c r="B285" s="23">
        <v>42482</v>
      </c>
      <c r="C285" s="7" t="s">
        <v>213</v>
      </c>
      <c r="D285" s="7" t="s">
        <v>132</v>
      </c>
      <c r="E285" s="7" t="s">
        <v>183</v>
      </c>
      <c r="F285" s="7" t="s">
        <v>105</v>
      </c>
      <c r="G285" s="24">
        <v>18</v>
      </c>
      <c r="H285" s="22">
        <v>12</v>
      </c>
      <c r="I285" s="25">
        <v>0</v>
      </c>
      <c r="J285" s="26">
        <f t="shared" si="4"/>
        <v>216</v>
      </c>
      <c r="K285" t="s">
        <v>142</v>
      </c>
    </row>
    <row r="286" spans="1:11" x14ac:dyDescent="0.25">
      <c r="A286" s="22">
        <v>10355</v>
      </c>
      <c r="B286" s="23">
        <v>42483</v>
      </c>
      <c r="C286" s="7" t="s">
        <v>236</v>
      </c>
      <c r="D286" s="7" t="s">
        <v>191</v>
      </c>
      <c r="E286" s="7" t="s">
        <v>113</v>
      </c>
      <c r="F286" s="7" t="s">
        <v>105</v>
      </c>
      <c r="G286" s="24">
        <v>4.5</v>
      </c>
      <c r="H286" s="22">
        <v>25</v>
      </c>
      <c r="I286" s="25">
        <v>0</v>
      </c>
      <c r="J286" s="26">
        <f t="shared" si="4"/>
        <v>112.5</v>
      </c>
      <c r="K286" t="s">
        <v>85</v>
      </c>
    </row>
    <row r="287" spans="1:11" x14ac:dyDescent="0.25">
      <c r="A287" s="22">
        <v>10355</v>
      </c>
      <c r="B287" s="23">
        <v>42483</v>
      </c>
      <c r="C287" s="7" t="s">
        <v>236</v>
      </c>
      <c r="D287" s="7" t="s">
        <v>191</v>
      </c>
      <c r="E287" s="7" t="s">
        <v>97</v>
      </c>
      <c r="F287" s="7" t="s">
        <v>79</v>
      </c>
      <c r="G287" s="24">
        <v>19.5</v>
      </c>
      <c r="H287" s="22">
        <v>25</v>
      </c>
      <c r="I287" s="25">
        <v>0</v>
      </c>
      <c r="J287" s="26">
        <f t="shared" si="4"/>
        <v>487.5</v>
      </c>
      <c r="K287" t="s">
        <v>85</v>
      </c>
    </row>
    <row r="288" spans="1:11" x14ac:dyDescent="0.25">
      <c r="A288" s="22">
        <v>10356</v>
      </c>
      <c r="B288" s="23">
        <v>42486</v>
      </c>
      <c r="C288" s="7" t="s">
        <v>202</v>
      </c>
      <c r="D288" s="7" t="s">
        <v>82</v>
      </c>
      <c r="E288" s="7" t="s">
        <v>106</v>
      </c>
      <c r="F288" s="7" t="s">
        <v>76</v>
      </c>
      <c r="G288" s="24">
        <v>12.5</v>
      </c>
      <c r="H288" s="22">
        <v>30</v>
      </c>
      <c r="I288" s="25">
        <v>0</v>
      </c>
      <c r="J288" s="26">
        <f t="shared" si="4"/>
        <v>375</v>
      </c>
      <c r="K288" t="s">
        <v>85</v>
      </c>
    </row>
    <row r="289" spans="1:11" x14ac:dyDescent="0.25">
      <c r="A289" s="22">
        <v>10356</v>
      </c>
      <c r="B289" s="23">
        <v>42486</v>
      </c>
      <c r="C289" s="7" t="s">
        <v>202</v>
      </c>
      <c r="D289" s="7" t="s">
        <v>82</v>
      </c>
      <c r="E289" s="7" t="s">
        <v>198</v>
      </c>
      <c r="F289" s="7" t="s">
        <v>76</v>
      </c>
      <c r="G289" s="24">
        <v>36</v>
      </c>
      <c r="H289" s="22">
        <v>20</v>
      </c>
      <c r="I289" s="25">
        <v>0</v>
      </c>
      <c r="J289" s="26">
        <f t="shared" si="4"/>
        <v>720</v>
      </c>
      <c r="K289" t="s">
        <v>85</v>
      </c>
    </row>
    <row r="290" spans="1:11" x14ac:dyDescent="0.25">
      <c r="A290" s="22">
        <v>10356</v>
      </c>
      <c r="B290" s="23">
        <v>42486</v>
      </c>
      <c r="C290" s="7" t="s">
        <v>202</v>
      </c>
      <c r="D290" s="7" t="s">
        <v>82</v>
      </c>
      <c r="E290" s="7" t="s">
        <v>111</v>
      </c>
      <c r="F290" s="7" t="s">
        <v>112</v>
      </c>
      <c r="G290" s="24">
        <v>24</v>
      </c>
      <c r="H290" s="22">
        <v>12</v>
      </c>
      <c r="I290" s="25">
        <v>0</v>
      </c>
      <c r="J290" s="26">
        <f t="shared" si="4"/>
        <v>288</v>
      </c>
      <c r="K290" t="s">
        <v>85</v>
      </c>
    </row>
    <row r="291" spans="1:11" x14ac:dyDescent="0.25">
      <c r="A291" s="22">
        <v>10357</v>
      </c>
      <c r="B291" s="23">
        <v>42487</v>
      </c>
      <c r="C291" s="7" t="s">
        <v>180</v>
      </c>
      <c r="D291" s="7" t="s">
        <v>124</v>
      </c>
      <c r="E291" s="7" t="s">
        <v>101</v>
      </c>
      <c r="F291" s="7" t="s">
        <v>76</v>
      </c>
      <c r="G291" s="24">
        <v>34</v>
      </c>
      <c r="H291" s="22">
        <v>8</v>
      </c>
      <c r="I291" s="25">
        <v>0.2</v>
      </c>
      <c r="J291" s="26">
        <f t="shared" si="4"/>
        <v>217.6</v>
      </c>
      <c r="K291" t="s">
        <v>129</v>
      </c>
    </row>
    <row r="292" spans="1:11" x14ac:dyDescent="0.25">
      <c r="A292" s="22">
        <v>10357</v>
      </c>
      <c r="B292" s="23">
        <v>42487</v>
      </c>
      <c r="C292" s="7" t="s">
        <v>180</v>
      </c>
      <c r="D292" s="7" t="s">
        <v>124</v>
      </c>
      <c r="E292" s="7" t="s">
        <v>222</v>
      </c>
      <c r="F292" s="7" t="s">
        <v>103</v>
      </c>
      <c r="G292" s="24">
        <v>31.23</v>
      </c>
      <c r="H292" s="22">
        <v>16</v>
      </c>
      <c r="I292" s="25">
        <v>0</v>
      </c>
      <c r="J292" s="26">
        <f t="shared" si="4"/>
        <v>499.68</v>
      </c>
      <c r="K292" t="s">
        <v>129</v>
      </c>
    </row>
    <row r="293" spans="1:11" x14ac:dyDescent="0.25">
      <c r="A293" s="22">
        <v>10357</v>
      </c>
      <c r="B293" s="23">
        <v>42487</v>
      </c>
      <c r="C293" s="7" t="s">
        <v>180</v>
      </c>
      <c r="D293" s="7" t="s">
        <v>124</v>
      </c>
      <c r="E293" s="7" t="s">
        <v>163</v>
      </c>
      <c r="F293" s="7" t="s">
        <v>91</v>
      </c>
      <c r="G293" s="24">
        <v>31</v>
      </c>
      <c r="H293" s="22">
        <v>30</v>
      </c>
      <c r="I293" s="25">
        <v>0.2</v>
      </c>
      <c r="J293" s="26">
        <f t="shared" si="4"/>
        <v>744</v>
      </c>
      <c r="K293" t="s">
        <v>129</v>
      </c>
    </row>
    <row r="294" spans="1:11" x14ac:dyDescent="0.25">
      <c r="A294" s="22">
        <v>10358</v>
      </c>
      <c r="B294" s="23">
        <v>42488</v>
      </c>
      <c r="C294" s="7" t="s">
        <v>233</v>
      </c>
      <c r="D294" s="7" t="s">
        <v>74</v>
      </c>
      <c r="E294" s="7" t="s">
        <v>119</v>
      </c>
      <c r="F294" s="7" t="s">
        <v>91</v>
      </c>
      <c r="G294" s="24">
        <v>19</v>
      </c>
      <c r="H294" s="22">
        <v>20</v>
      </c>
      <c r="I294" s="25">
        <v>0.05</v>
      </c>
      <c r="J294" s="26">
        <f t="shared" si="4"/>
        <v>361</v>
      </c>
      <c r="K294" t="s">
        <v>77</v>
      </c>
    </row>
    <row r="295" spans="1:11" x14ac:dyDescent="0.25">
      <c r="A295" s="22">
        <v>10358</v>
      </c>
      <c r="B295" s="23">
        <v>42488</v>
      </c>
      <c r="C295" s="7" t="s">
        <v>233</v>
      </c>
      <c r="D295" s="7" t="s">
        <v>74</v>
      </c>
      <c r="E295" s="7" t="s">
        <v>186</v>
      </c>
      <c r="F295" s="7" t="s">
        <v>105</v>
      </c>
      <c r="G295" s="24">
        <v>14</v>
      </c>
      <c r="H295" s="22">
        <v>10</v>
      </c>
      <c r="I295" s="25">
        <v>0.05</v>
      </c>
      <c r="J295" s="26">
        <f t="shared" si="4"/>
        <v>133</v>
      </c>
      <c r="K295" t="s">
        <v>77</v>
      </c>
    </row>
    <row r="296" spans="1:11" x14ac:dyDescent="0.25">
      <c r="A296" s="22">
        <v>10358</v>
      </c>
      <c r="B296" s="23">
        <v>42488</v>
      </c>
      <c r="C296" s="7" t="s">
        <v>233</v>
      </c>
      <c r="D296" s="7" t="s">
        <v>74</v>
      </c>
      <c r="E296" s="7" t="s">
        <v>113</v>
      </c>
      <c r="F296" s="7" t="s">
        <v>105</v>
      </c>
      <c r="G296" s="24">
        <v>4.5</v>
      </c>
      <c r="H296" s="22">
        <v>10</v>
      </c>
      <c r="I296" s="25">
        <v>0.05</v>
      </c>
      <c r="J296" s="26">
        <f t="shared" si="4"/>
        <v>42.75</v>
      </c>
      <c r="K296" t="s">
        <v>77</v>
      </c>
    </row>
    <row r="297" spans="1:11" x14ac:dyDescent="0.25">
      <c r="A297" s="22">
        <v>10359</v>
      </c>
      <c r="B297" s="23">
        <v>42489</v>
      </c>
      <c r="C297" s="7" t="s">
        <v>237</v>
      </c>
      <c r="D297" s="7" t="s">
        <v>191</v>
      </c>
      <c r="E297" s="7" t="s">
        <v>118</v>
      </c>
      <c r="F297" s="7" t="s">
        <v>103</v>
      </c>
      <c r="G297" s="24">
        <v>17.45</v>
      </c>
      <c r="H297" s="22">
        <v>56</v>
      </c>
      <c r="I297" s="25">
        <v>0.05</v>
      </c>
      <c r="J297" s="26">
        <f t="shared" si="4"/>
        <v>928.34</v>
      </c>
      <c r="K297" t="s">
        <v>77</v>
      </c>
    </row>
    <row r="298" spans="1:11" x14ac:dyDescent="0.25">
      <c r="A298" s="22">
        <v>10359</v>
      </c>
      <c r="B298" s="23">
        <v>42489</v>
      </c>
      <c r="C298" s="7" t="s">
        <v>237</v>
      </c>
      <c r="D298" s="7" t="s">
        <v>191</v>
      </c>
      <c r="E298" s="7" t="s">
        <v>101</v>
      </c>
      <c r="F298" s="7" t="s">
        <v>76</v>
      </c>
      <c r="G298" s="24">
        <v>34</v>
      </c>
      <c r="H298" s="22">
        <v>80</v>
      </c>
      <c r="I298" s="25">
        <v>0.05</v>
      </c>
      <c r="J298" s="26">
        <f t="shared" si="4"/>
        <v>2584</v>
      </c>
      <c r="K298" t="s">
        <v>77</v>
      </c>
    </row>
    <row r="299" spans="1:11" x14ac:dyDescent="0.25">
      <c r="A299" s="22">
        <v>10359</v>
      </c>
      <c r="B299" s="23">
        <v>42489</v>
      </c>
      <c r="C299" s="7" t="s">
        <v>237</v>
      </c>
      <c r="D299" s="7" t="s">
        <v>191</v>
      </c>
      <c r="E299" s="7" t="s">
        <v>106</v>
      </c>
      <c r="F299" s="7" t="s">
        <v>76</v>
      </c>
      <c r="G299" s="24">
        <v>12.5</v>
      </c>
      <c r="H299" s="22">
        <v>70</v>
      </c>
      <c r="I299" s="25">
        <v>0.05</v>
      </c>
      <c r="J299" s="26">
        <f t="shared" si="4"/>
        <v>831.25</v>
      </c>
      <c r="K299" t="s">
        <v>77</v>
      </c>
    </row>
    <row r="300" spans="1:11" x14ac:dyDescent="0.25">
      <c r="A300" s="22">
        <v>10360</v>
      </c>
      <c r="B300" s="23">
        <v>42490</v>
      </c>
      <c r="C300" s="7" t="s">
        <v>148</v>
      </c>
      <c r="D300" s="7" t="s">
        <v>74</v>
      </c>
      <c r="E300" s="7" t="s">
        <v>107</v>
      </c>
      <c r="F300" s="7" t="s">
        <v>103</v>
      </c>
      <c r="G300" s="24">
        <v>20</v>
      </c>
      <c r="H300" s="22">
        <v>35</v>
      </c>
      <c r="I300" s="25">
        <v>0</v>
      </c>
      <c r="J300" s="26">
        <f t="shared" si="4"/>
        <v>700</v>
      </c>
      <c r="K300" t="s">
        <v>89</v>
      </c>
    </row>
    <row r="301" spans="1:11" x14ac:dyDescent="0.25">
      <c r="A301" s="22">
        <v>10360</v>
      </c>
      <c r="B301" s="23">
        <v>42490</v>
      </c>
      <c r="C301" s="7" t="s">
        <v>148</v>
      </c>
      <c r="D301" s="7" t="s">
        <v>74</v>
      </c>
      <c r="E301" s="7" t="s">
        <v>221</v>
      </c>
      <c r="F301" s="7" t="s">
        <v>105</v>
      </c>
      <c r="G301" s="24">
        <v>263.5</v>
      </c>
      <c r="H301" s="22">
        <v>10</v>
      </c>
      <c r="I301" s="25">
        <v>0</v>
      </c>
      <c r="J301" s="26">
        <f t="shared" si="4"/>
        <v>2635</v>
      </c>
      <c r="K301" t="s">
        <v>89</v>
      </c>
    </row>
    <row r="302" spans="1:11" x14ac:dyDescent="0.25">
      <c r="A302" s="22">
        <v>10360</v>
      </c>
      <c r="B302" s="23">
        <v>42490</v>
      </c>
      <c r="C302" s="7" t="s">
        <v>148</v>
      </c>
      <c r="D302" s="7" t="s">
        <v>74</v>
      </c>
      <c r="E302" s="7" t="s">
        <v>170</v>
      </c>
      <c r="F302" s="7" t="s">
        <v>84</v>
      </c>
      <c r="G302" s="24">
        <v>45.6</v>
      </c>
      <c r="H302" s="22">
        <v>30</v>
      </c>
      <c r="I302" s="25">
        <v>0</v>
      </c>
      <c r="J302" s="26">
        <f t="shared" si="4"/>
        <v>1368</v>
      </c>
      <c r="K302" t="s">
        <v>89</v>
      </c>
    </row>
    <row r="303" spans="1:11" x14ac:dyDescent="0.25">
      <c r="A303" s="22">
        <v>10360</v>
      </c>
      <c r="B303" s="23">
        <v>42490</v>
      </c>
      <c r="C303" s="7" t="s">
        <v>148</v>
      </c>
      <c r="D303" s="7" t="s">
        <v>74</v>
      </c>
      <c r="E303" s="7" t="s">
        <v>158</v>
      </c>
      <c r="F303" s="7" t="s">
        <v>112</v>
      </c>
      <c r="G303" s="24">
        <v>123.79</v>
      </c>
      <c r="H303" s="22">
        <v>35</v>
      </c>
      <c r="I303" s="25">
        <v>0</v>
      </c>
      <c r="J303" s="26">
        <f t="shared" si="4"/>
        <v>4332.6499999999996</v>
      </c>
      <c r="K303" t="s">
        <v>89</v>
      </c>
    </row>
    <row r="304" spans="1:11" x14ac:dyDescent="0.25">
      <c r="A304" s="22">
        <v>10360</v>
      </c>
      <c r="B304" s="23">
        <v>42490</v>
      </c>
      <c r="C304" s="7" t="s">
        <v>148</v>
      </c>
      <c r="D304" s="7" t="s">
        <v>74</v>
      </c>
      <c r="E304" s="7" t="s">
        <v>189</v>
      </c>
      <c r="F304" s="7" t="s">
        <v>112</v>
      </c>
      <c r="G304" s="24">
        <v>7.45</v>
      </c>
      <c r="H304" s="22">
        <v>28</v>
      </c>
      <c r="I304" s="25">
        <v>0</v>
      </c>
      <c r="J304" s="26">
        <f t="shared" si="4"/>
        <v>208.6</v>
      </c>
      <c r="K304" t="s">
        <v>89</v>
      </c>
    </row>
    <row r="305" spans="1:11" x14ac:dyDescent="0.25">
      <c r="A305" s="22">
        <v>10361</v>
      </c>
      <c r="B305" s="23">
        <v>42490</v>
      </c>
      <c r="C305" s="7" t="s">
        <v>162</v>
      </c>
      <c r="D305" s="7" t="s">
        <v>82</v>
      </c>
      <c r="E305" s="7" t="s">
        <v>101</v>
      </c>
      <c r="F305" s="7" t="s">
        <v>76</v>
      </c>
      <c r="G305" s="24">
        <v>34</v>
      </c>
      <c r="H305" s="22">
        <v>55</v>
      </c>
      <c r="I305" s="25">
        <v>0.1</v>
      </c>
      <c r="J305" s="26">
        <f t="shared" si="4"/>
        <v>1683</v>
      </c>
      <c r="K305" t="s">
        <v>129</v>
      </c>
    </row>
    <row r="306" spans="1:11" x14ac:dyDescent="0.25">
      <c r="A306" s="22">
        <v>10361</v>
      </c>
      <c r="B306" s="23">
        <v>42490</v>
      </c>
      <c r="C306" s="7" t="s">
        <v>162</v>
      </c>
      <c r="D306" s="7" t="s">
        <v>82</v>
      </c>
      <c r="E306" s="7" t="s">
        <v>104</v>
      </c>
      <c r="F306" s="7" t="s">
        <v>105</v>
      </c>
      <c r="G306" s="24">
        <v>18</v>
      </c>
      <c r="H306" s="22">
        <v>54</v>
      </c>
      <c r="I306" s="25">
        <v>0.1</v>
      </c>
      <c r="J306" s="26">
        <f t="shared" si="4"/>
        <v>874.8</v>
      </c>
      <c r="K306" t="s">
        <v>129</v>
      </c>
    </row>
    <row r="307" spans="1:11" x14ac:dyDescent="0.25">
      <c r="A307" s="22">
        <v>10362</v>
      </c>
      <c r="B307" s="23">
        <v>42493</v>
      </c>
      <c r="C307" s="7" t="s">
        <v>223</v>
      </c>
      <c r="D307" s="7" t="s">
        <v>74</v>
      </c>
      <c r="E307" s="7" t="s">
        <v>189</v>
      </c>
      <c r="F307" s="7" t="s">
        <v>112</v>
      </c>
      <c r="G307" s="24">
        <v>7.45</v>
      </c>
      <c r="H307" s="22">
        <v>24</v>
      </c>
      <c r="I307" s="25">
        <v>0</v>
      </c>
      <c r="J307" s="26">
        <f t="shared" si="4"/>
        <v>178.8</v>
      </c>
      <c r="K307" t="s">
        <v>96</v>
      </c>
    </row>
    <row r="308" spans="1:11" x14ac:dyDescent="0.25">
      <c r="A308" s="22">
        <v>10362</v>
      </c>
      <c r="B308" s="23">
        <v>42493</v>
      </c>
      <c r="C308" s="7" t="s">
        <v>223</v>
      </c>
      <c r="D308" s="7" t="s">
        <v>74</v>
      </c>
      <c r="E308" s="7" t="s">
        <v>83</v>
      </c>
      <c r="F308" s="7" t="s">
        <v>84</v>
      </c>
      <c r="G308" s="24">
        <v>53</v>
      </c>
      <c r="H308" s="22">
        <v>20</v>
      </c>
      <c r="I308" s="25">
        <v>0</v>
      </c>
      <c r="J308" s="26">
        <f t="shared" si="4"/>
        <v>1060</v>
      </c>
      <c r="K308" t="s">
        <v>96</v>
      </c>
    </row>
    <row r="309" spans="1:11" x14ac:dyDescent="0.25">
      <c r="A309" s="22">
        <v>10362</v>
      </c>
      <c r="B309" s="23">
        <v>42493</v>
      </c>
      <c r="C309" s="7" t="s">
        <v>223</v>
      </c>
      <c r="D309" s="7" t="s">
        <v>74</v>
      </c>
      <c r="E309" s="7" t="s">
        <v>216</v>
      </c>
      <c r="F309" s="7" t="s">
        <v>103</v>
      </c>
      <c r="G309" s="24">
        <v>14</v>
      </c>
      <c r="H309" s="22">
        <v>50</v>
      </c>
      <c r="I309" s="25">
        <v>0</v>
      </c>
      <c r="J309" s="26">
        <f t="shared" si="4"/>
        <v>700</v>
      </c>
      <c r="K309" t="s">
        <v>96</v>
      </c>
    </row>
    <row r="310" spans="1:11" x14ac:dyDescent="0.25">
      <c r="A310" s="22">
        <v>10363</v>
      </c>
      <c r="B310" s="23">
        <v>42494</v>
      </c>
      <c r="C310" s="7" t="s">
        <v>238</v>
      </c>
      <c r="D310" s="7" t="s">
        <v>82</v>
      </c>
      <c r="E310" s="7" t="s">
        <v>106</v>
      </c>
      <c r="F310" s="7" t="s">
        <v>76</v>
      </c>
      <c r="G310" s="24">
        <v>12.5</v>
      </c>
      <c r="H310" s="22">
        <v>20</v>
      </c>
      <c r="I310" s="25">
        <v>0</v>
      </c>
      <c r="J310" s="26">
        <f t="shared" si="4"/>
        <v>250</v>
      </c>
      <c r="K310" t="s">
        <v>89</v>
      </c>
    </row>
    <row r="311" spans="1:11" x14ac:dyDescent="0.25">
      <c r="A311" s="22">
        <v>10363</v>
      </c>
      <c r="B311" s="23">
        <v>42494</v>
      </c>
      <c r="C311" s="7" t="s">
        <v>238</v>
      </c>
      <c r="D311" s="7" t="s">
        <v>82</v>
      </c>
      <c r="E311" s="7" t="s">
        <v>155</v>
      </c>
      <c r="F311" s="7" t="s">
        <v>105</v>
      </c>
      <c r="G311" s="24">
        <v>18</v>
      </c>
      <c r="H311" s="22">
        <v>12</v>
      </c>
      <c r="I311" s="25">
        <v>0</v>
      </c>
      <c r="J311" s="26">
        <f t="shared" si="4"/>
        <v>216</v>
      </c>
      <c r="K311" t="s">
        <v>89</v>
      </c>
    </row>
    <row r="312" spans="1:11" x14ac:dyDescent="0.25">
      <c r="A312" s="22">
        <v>10363</v>
      </c>
      <c r="B312" s="23">
        <v>42494</v>
      </c>
      <c r="C312" s="7" t="s">
        <v>238</v>
      </c>
      <c r="D312" s="7" t="s">
        <v>82</v>
      </c>
      <c r="E312" s="7" t="s">
        <v>176</v>
      </c>
      <c r="F312" s="7" t="s">
        <v>105</v>
      </c>
      <c r="G312" s="24">
        <v>7.75</v>
      </c>
      <c r="H312" s="22">
        <v>12</v>
      </c>
      <c r="I312" s="25">
        <v>0</v>
      </c>
      <c r="J312" s="26">
        <f t="shared" si="4"/>
        <v>93</v>
      </c>
      <c r="K312" t="s">
        <v>89</v>
      </c>
    </row>
    <row r="313" spans="1:11" x14ac:dyDescent="0.25">
      <c r="A313" s="22">
        <v>10364</v>
      </c>
      <c r="B313" s="23">
        <v>42494</v>
      </c>
      <c r="C313" s="7" t="s">
        <v>239</v>
      </c>
      <c r="D313" s="7" t="s">
        <v>191</v>
      </c>
      <c r="E313" s="7" t="s">
        <v>198</v>
      </c>
      <c r="F313" s="7" t="s">
        <v>76</v>
      </c>
      <c r="G313" s="24">
        <v>36</v>
      </c>
      <c r="H313" s="22">
        <v>30</v>
      </c>
      <c r="I313" s="25">
        <v>0</v>
      </c>
      <c r="J313" s="26">
        <f t="shared" si="4"/>
        <v>1080</v>
      </c>
      <c r="K313" t="s">
        <v>129</v>
      </c>
    </row>
    <row r="314" spans="1:11" x14ac:dyDescent="0.25">
      <c r="A314" s="22">
        <v>10364</v>
      </c>
      <c r="B314" s="23">
        <v>42494</v>
      </c>
      <c r="C314" s="7" t="s">
        <v>239</v>
      </c>
      <c r="D314" s="7" t="s">
        <v>191</v>
      </c>
      <c r="E314" s="7" t="s">
        <v>164</v>
      </c>
      <c r="F314" s="7" t="s">
        <v>76</v>
      </c>
      <c r="G314" s="24">
        <v>21.5</v>
      </c>
      <c r="H314" s="22">
        <v>5</v>
      </c>
      <c r="I314" s="25">
        <v>0</v>
      </c>
      <c r="J314" s="26">
        <f t="shared" si="4"/>
        <v>107.5</v>
      </c>
      <c r="K314" t="s">
        <v>129</v>
      </c>
    </row>
    <row r="315" spans="1:11" x14ac:dyDescent="0.25">
      <c r="A315" s="22">
        <v>10365</v>
      </c>
      <c r="B315" s="23">
        <v>42495</v>
      </c>
      <c r="C315" s="7" t="s">
        <v>240</v>
      </c>
      <c r="D315" s="7" t="s">
        <v>132</v>
      </c>
      <c r="E315" s="7" t="s">
        <v>80</v>
      </c>
      <c r="F315" s="7" t="s">
        <v>76</v>
      </c>
      <c r="G315" s="24">
        <v>21</v>
      </c>
      <c r="H315" s="22">
        <v>24</v>
      </c>
      <c r="I315" s="25">
        <v>0</v>
      </c>
      <c r="J315" s="26">
        <f t="shared" si="4"/>
        <v>504</v>
      </c>
      <c r="K315" t="s">
        <v>96</v>
      </c>
    </row>
    <row r="316" spans="1:11" x14ac:dyDescent="0.25">
      <c r="A316" s="22">
        <v>10366</v>
      </c>
      <c r="B316" s="23">
        <v>42496</v>
      </c>
      <c r="C316" s="7" t="s">
        <v>241</v>
      </c>
      <c r="D316" s="7" t="s">
        <v>178</v>
      </c>
      <c r="E316" s="7" t="s">
        <v>92</v>
      </c>
      <c r="F316" s="7" t="s">
        <v>93</v>
      </c>
      <c r="G316" s="24">
        <v>21.05</v>
      </c>
      <c r="H316" s="22">
        <v>5</v>
      </c>
      <c r="I316" s="25">
        <v>0</v>
      </c>
      <c r="J316" s="26">
        <f t="shared" si="4"/>
        <v>105.25</v>
      </c>
      <c r="K316" t="s">
        <v>142</v>
      </c>
    </row>
    <row r="317" spans="1:11" x14ac:dyDescent="0.25">
      <c r="A317" s="22">
        <v>10366</v>
      </c>
      <c r="B317" s="23">
        <v>42496</v>
      </c>
      <c r="C317" s="7" t="s">
        <v>241</v>
      </c>
      <c r="D317" s="7" t="s">
        <v>178</v>
      </c>
      <c r="E317" s="7" t="s">
        <v>122</v>
      </c>
      <c r="F317" s="7" t="s">
        <v>93</v>
      </c>
      <c r="G317" s="24">
        <v>13</v>
      </c>
      <c r="H317" s="22">
        <v>5</v>
      </c>
      <c r="I317" s="25">
        <v>0</v>
      </c>
      <c r="J317" s="26">
        <f t="shared" si="4"/>
        <v>65</v>
      </c>
      <c r="K317" t="s">
        <v>142</v>
      </c>
    </row>
    <row r="318" spans="1:11" x14ac:dyDescent="0.25">
      <c r="A318" s="22">
        <v>10367</v>
      </c>
      <c r="B318" s="23">
        <v>42496</v>
      </c>
      <c r="C318" s="7" t="s">
        <v>242</v>
      </c>
      <c r="D318" s="7" t="s">
        <v>230</v>
      </c>
      <c r="E318" s="7" t="s">
        <v>122</v>
      </c>
      <c r="F318" s="7" t="s">
        <v>93</v>
      </c>
      <c r="G318" s="24">
        <v>13</v>
      </c>
      <c r="H318" s="22">
        <v>7</v>
      </c>
      <c r="I318" s="25">
        <v>0</v>
      </c>
      <c r="J318" s="26">
        <f t="shared" si="4"/>
        <v>91</v>
      </c>
      <c r="K318" t="s">
        <v>193</v>
      </c>
    </row>
    <row r="319" spans="1:11" x14ac:dyDescent="0.25">
      <c r="A319" s="22">
        <v>10367</v>
      </c>
      <c r="B319" s="23">
        <v>42496</v>
      </c>
      <c r="C319" s="7" t="s">
        <v>242</v>
      </c>
      <c r="D319" s="7" t="s">
        <v>230</v>
      </c>
      <c r="E319" s="7" t="s">
        <v>92</v>
      </c>
      <c r="F319" s="7" t="s">
        <v>93</v>
      </c>
      <c r="G319" s="24">
        <v>21.05</v>
      </c>
      <c r="H319" s="22">
        <v>15</v>
      </c>
      <c r="I319" s="25">
        <v>0</v>
      </c>
      <c r="J319" s="26">
        <f t="shared" si="4"/>
        <v>315.75</v>
      </c>
      <c r="K319" t="s">
        <v>193</v>
      </c>
    </row>
    <row r="320" spans="1:11" x14ac:dyDescent="0.25">
      <c r="A320" s="22">
        <v>10367</v>
      </c>
      <c r="B320" s="23">
        <v>42496</v>
      </c>
      <c r="C320" s="7" t="s">
        <v>242</v>
      </c>
      <c r="D320" s="7" t="s">
        <v>230</v>
      </c>
      <c r="E320" s="7" t="s">
        <v>186</v>
      </c>
      <c r="F320" s="7" t="s">
        <v>105</v>
      </c>
      <c r="G320" s="24">
        <v>14</v>
      </c>
      <c r="H320" s="22">
        <v>36</v>
      </c>
      <c r="I320" s="25">
        <v>0</v>
      </c>
      <c r="J320" s="26">
        <f t="shared" si="4"/>
        <v>504</v>
      </c>
      <c r="K320" t="s">
        <v>193</v>
      </c>
    </row>
    <row r="321" spans="1:11" x14ac:dyDescent="0.25">
      <c r="A321" s="22">
        <v>10367</v>
      </c>
      <c r="B321" s="23">
        <v>42496</v>
      </c>
      <c r="C321" s="7" t="s">
        <v>242</v>
      </c>
      <c r="D321" s="7" t="s">
        <v>230</v>
      </c>
      <c r="E321" s="7" t="s">
        <v>189</v>
      </c>
      <c r="F321" s="7" t="s">
        <v>112</v>
      </c>
      <c r="G321" s="24">
        <v>7.45</v>
      </c>
      <c r="H321" s="22">
        <v>18</v>
      </c>
      <c r="I321" s="25">
        <v>0</v>
      </c>
      <c r="J321" s="26">
        <f t="shared" si="4"/>
        <v>134.1</v>
      </c>
      <c r="K321" t="s">
        <v>193</v>
      </c>
    </row>
    <row r="322" spans="1:11" x14ac:dyDescent="0.25">
      <c r="A322" s="22">
        <v>10368</v>
      </c>
      <c r="B322" s="23">
        <v>42497</v>
      </c>
      <c r="C322" s="7" t="s">
        <v>126</v>
      </c>
      <c r="D322" s="7" t="s">
        <v>127</v>
      </c>
      <c r="E322" s="7" t="s">
        <v>194</v>
      </c>
      <c r="F322" s="7" t="s">
        <v>79</v>
      </c>
      <c r="G322" s="24">
        <v>33.25</v>
      </c>
      <c r="H322" s="22">
        <v>35</v>
      </c>
      <c r="I322" s="25">
        <v>0.1</v>
      </c>
      <c r="J322" s="26">
        <f t="shared" si="4"/>
        <v>1047.3800000000001</v>
      </c>
      <c r="K322" t="s">
        <v>150</v>
      </c>
    </row>
    <row r="323" spans="1:11" x14ac:dyDescent="0.25">
      <c r="A323" s="22">
        <v>10368</v>
      </c>
      <c r="B323" s="23">
        <v>42497</v>
      </c>
      <c r="C323" s="7" t="s">
        <v>126</v>
      </c>
      <c r="D323" s="7" t="s">
        <v>127</v>
      </c>
      <c r="E323" s="7" t="s">
        <v>170</v>
      </c>
      <c r="F323" s="7" t="s">
        <v>84</v>
      </c>
      <c r="G323" s="24">
        <v>45.6</v>
      </c>
      <c r="H323" s="22">
        <v>13</v>
      </c>
      <c r="I323" s="25">
        <v>0.1</v>
      </c>
      <c r="J323" s="26">
        <f t="shared" ref="J323:J386" si="5">ROUND((G323*H323)*(1-I323),2)</f>
        <v>533.52</v>
      </c>
      <c r="K323" t="s">
        <v>150</v>
      </c>
    </row>
    <row r="324" spans="1:11" x14ac:dyDescent="0.25">
      <c r="A324" s="22">
        <v>10368</v>
      </c>
      <c r="B324" s="23">
        <v>42497</v>
      </c>
      <c r="C324" s="7" t="s">
        <v>126</v>
      </c>
      <c r="D324" s="7" t="s">
        <v>127</v>
      </c>
      <c r="E324" s="7" t="s">
        <v>97</v>
      </c>
      <c r="F324" s="7" t="s">
        <v>79</v>
      </c>
      <c r="G324" s="24">
        <v>19.5</v>
      </c>
      <c r="H324" s="22">
        <v>25</v>
      </c>
      <c r="I324" s="25">
        <v>0</v>
      </c>
      <c r="J324" s="26">
        <f t="shared" si="5"/>
        <v>487.5</v>
      </c>
      <c r="K324" t="s">
        <v>150</v>
      </c>
    </row>
    <row r="325" spans="1:11" x14ac:dyDescent="0.25">
      <c r="A325" s="22">
        <v>10368</v>
      </c>
      <c r="B325" s="23">
        <v>42497</v>
      </c>
      <c r="C325" s="7" t="s">
        <v>126</v>
      </c>
      <c r="D325" s="7" t="s">
        <v>127</v>
      </c>
      <c r="E325" s="7" t="s">
        <v>133</v>
      </c>
      <c r="F325" s="7" t="s">
        <v>103</v>
      </c>
      <c r="G325" s="24">
        <v>10</v>
      </c>
      <c r="H325" s="22">
        <v>5</v>
      </c>
      <c r="I325" s="25">
        <v>0.1</v>
      </c>
      <c r="J325" s="26">
        <f t="shared" si="5"/>
        <v>45</v>
      </c>
      <c r="K325" t="s">
        <v>150</v>
      </c>
    </row>
    <row r="326" spans="1:11" x14ac:dyDescent="0.25">
      <c r="A326" s="22">
        <v>10369</v>
      </c>
      <c r="B326" s="23">
        <v>42500</v>
      </c>
      <c r="C326" s="7" t="s">
        <v>161</v>
      </c>
      <c r="D326" s="7" t="s">
        <v>141</v>
      </c>
      <c r="E326" s="7" t="s">
        <v>144</v>
      </c>
      <c r="F326" s="7" t="s">
        <v>79</v>
      </c>
      <c r="G326" s="24">
        <v>38</v>
      </c>
      <c r="H326" s="22">
        <v>18</v>
      </c>
      <c r="I326" s="25">
        <v>0.25</v>
      </c>
      <c r="J326" s="26">
        <f t="shared" si="5"/>
        <v>513</v>
      </c>
      <c r="K326" t="s">
        <v>142</v>
      </c>
    </row>
    <row r="327" spans="1:11" x14ac:dyDescent="0.25">
      <c r="A327" s="22">
        <v>10369</v>
      </c>
      <c r="B327" s="23">
        <v>42500</v>
      </c>
      <c r="C327" s="7" t="s">
        <v>161</v>
      </c>
      <c r="D327" s="7" t="s">
        <v>141</v>
      </c>
      <c r="E327" s="7" t="s">
        <v>158</v>
      </c>
      <c r="F327" s="7" t="s">
        <v>112</v>
      </c>
      <c r="G327" s="24">
        <v>123.79</v>
      </c>
      <c r="H327" s="22">
        <v>20</v>
      </c>
      <c r="I327" s="25">
        <v>0</v>
      </c>
      <c r="J327" s="26">
        <f t="shared" si="5"/>
        <v>2475.8000000000002</v>
      </c>
      <c r="K327" t="s">
        <v>142</v>
      </c>
    </row>
    <row r="328" spans="1:11" x14ac:dyDescent="0.25">
      <c r="A328" s="22">
        <v>10370</v>
      </c>
      <c r="B328" s="23">
        <v>42501</v>
      </c>
      <c r="C328" s="7" t="s">
        <v>108</v>
      </c>
      <c r="D328" s="7" t="s">
        <v>109</v>
      </c>
      <c r="E328" s="7" t="s">
        <v>110</v>
      </c>
      <c r="F328" s="7" t="s">
        <v>84</v>
      </c>
      <c r="G328" s="24">
        <v>10</v>
      </c>
      <c r="H328" s="22">
        <v>20</v>
      </c>
      <c r="I328" s="25">
        <v>0.15</v>
      </c>
      <c r="J328" s="26">
        <f t="shared" si="5"/>
        <v>170</v>
      </c>
      <c r="K328" t="s">
        <v>85</v>
      </c>
    </row>
    <row r="329" spans="1:11" x14ac:dyDescent="0.25">
      <c r="A329" s="22">
        <v>10370</v>
      </c>
      <c r="B329" s="23">
        <v>42501</v>
      </c>
      <c r="C329" s="7" t="s">
        <v>108</v>
      </c>
      <c r="D329" s="7" t="s">
        <v>109</v>
      </c>
      <c r="E329" s="7" t="s">
        <v>183</v>
      </c>
      <c r="F329" s="7" t="s">
        <v>105</v>
      </c>
      <c r="G329" s="24">
        <v>18</v>
      </c>
      <c r="H329" s="22">
        <v>15</v>
      </c>
      <c r="I329" s="25">
        <v>0.15</v>
      </c>
      <c r="J329" s="26">
        <f t="shared" si="5"/>
        <v>229.5</v>
      </c>
      <c r="K329" t="s">
        <v>85</v>
      </c>
    </row>
    <row r="330" spans="1:11" x14ac:dyDescent="0.25">
      <c r="A330" s="22">
        <v>10370</v>
      </c>
      <c r="B330" s="23">
        <v>42501</v>
      </c>
      <c r="C330" s="7" t="s">
        <v>108</v>
      </c>
      <c r="D330" s="7" t="s">
        <v>109</v>
      </c>
      <c r="E330" s="7" t="s">
        <v>194</v>
      </c>
      <c r="F330" s="7" t="s">
        <v>79</v>
      </c>
      <c r="G330" s="24">
        <v>33.25</v>
      </c>
      <c r="H330" s="22">
        <v>30</v>
      </c>
      <c r="I330" s="25">
        <v>0</v>
      </c>
      <c r="J330" s="26">
        <f t="shared" si="5"/>
        <v>997.5</v>
      </c>
      <c r="K330" t="s">
        <v>85</v>
      </c>
    </row>
    <row r="331" spans="1:11" x14ac:dyDescent="0.25">
      <c r="A331" s="22">
        <v>10371</v>
      </c>
      <c r="B331" s="23">
        <v>42501</v>
      </c>
      <c r="C331" s="7" t="s">
        <v>233</v>
      </c>
      <c r="D331" s="7" t="s">
        <v>74</v>
      </c>
      <c r="E331" s="7" t="s">
        <v>119</v>
      </c>
      <c r="F331" s="7" t="s">
        <v>91</v>
      </c>
      <c r="G331" s="24">
        <v>19</v>
      </c>
      <c r="H331" s="22">
        <v>6</v>
      </c>
      <c r="I331" s="25">
        <v>0.2</v>
      </c>
      <c r="J331" s="26">
        <f t="shared" si="5"/>
        <v>91.2</v>
      </c>
      <c r="K331" t="s">
        <v>129</v>
      </c>
    </row>
    <row r="332" spans="1:11" x14ac:dyDescent="0.25">
      <c r="A332" s="22">
        <v>10372</v>
      </c>
      <c r="B332" s="23">
        <v>42502</v>
      </c>
      <c r="C332" s="7" t="s">
        <v>243</v>
      </c>
      <c r="D332" s="7" t="s">
        <v>88</v>
      </c>
      <c r="E332" s="7" t="s">
        <v>221</v>
      </c>
      <c r="F332" s="7" t="s">
        <v>105</v>
      </c>
      <c r="G332" s="24">
        <v>263.5</v>
      </c>
      <c r="H332" s="22">
        <v>40</v>
      </c>
      <c r="I332" s="25">
        <v>0.25</v>
      </c>
      <c r="J332" s="26">
        <f t="shared" si="5"/>
        <v>7905</v>
      </c>
      <c r="K332" t="s">
        <v>77</v>
      </c>
    </row>
    <row r="333" spans="1:11" x14ac:dyDescent="0.25">
      <c r="A333" s="22">
        <v>10372</v>
      </c>
      <c r="B333" s="23">
        <v>42502</v>
      </c>
      <c r="C333" s="7" t="s">
        <v>243</v>
      </c>
      <c r="D333" s="7" t="s">
        <v>88</v>
      </c>
      <c r="E333" s="7" t="s">
        <v>75</v>
      </c>
      <c r="F333" s="7" t="s">
        <v>76</v>
      </c>
      <c r="G333" s="24">
        <v>34.799999999999997</v>
      </c>
      <c r="H333" s="22">
        <v>42</v>
      </c>
      <c r="I333" s="25">
        <v>0.25</v>
      </c>
      <c r="J333" s="26">
        <f t="shared" si="5"/>
        <v>1096.2</v>
      </c>
      <c r="K333" t="s">
        <v>77</v>
      </c>
    </row>
    <row r="334" spans="1:11" x14ac:dyDescent="0.25">
      <c r="A334" s="22">
        <v>10372</v>
      </c>
      <c r="B334" s="23">
        <v>42502</v>
      </c>
      <c r="C334" s="7" t="s">
        <v>243</v>
      </c>
      <c r="D334" s="7" t="s">
        <v>88</v>
      </c>
      <c r="E334" s="7" t="s">
        <v>101</v>
      </c>
      <c r="F334" s="7" t="s">
        <v>76</v>
      </c>
      <c r="G334" s="24">
        <v>34</v>
      </c>
      <c r="H334" s="22">
        <v>70</v>
      </c>
      <c r="I334" s="25">
        <v>0.25</v>
      </c>
      <c r="J334" s="26">
        <f t="shared" si="5"/>
        <v>1785</v>
      </c>
      <c r="K334" t="s">
        <v>77</v>
      </c>
    </row>
    <row r="335" spans="1:11" x14ac:dyDescent="0.25">
      <c r="A335" s="22">
        <v>10372</v>
      </c>
      <c r="B335" s="23">
        <v>42502</v>
      </c>
      <c r="C335" s="7" t="s">
        <v>243</v>
      </c>
      <c r="D335" s="7" t="s">
        <v>88</v>
      </c>
      <c r="E335" s="7" t="s">
        <v>102</v>
      </c>
      <c r="F335" s="7" t="s">
        <v>103</v>
      </c>
      <c r="G335" s="24">
        <v>81</v>
      </c>
      <c r="H335" s="22">
        <v>12</v>
      </c>
      <c r="I335" s="25">
        <v>0.25</v>
      </c>
      <c r="J335" s="26">
        <f t="shared" si="5"/>
        <v>729</v>
      </c>
      <c r="K335" t="s">
        <v>77</v>
      </c>
    </row>
    <row r="336" spans="1:11" x14ac:dyDescent="0.25">
      <c r="A336" s="22">
        <v>10373</v>
      </c>
      <c r="B336" s="23">
        <v>42503</v>
      </c>
      <c r="C336" s="7" t="s">
        <v>199</v>
      </c>
      <c r="D336" s="7" t="s">
        <v>200</v>
      </c>
      <c r="E336" s="7" t="s">
        <v>164</v>
      </c>
      <c r="F336" s="7" t="s">
        <v>76</v>
      </c>
      <c r="G336" s="24">
        <v>21.5</v>
      </c>
      <c r="H336" s="22">
        <v>50</v>
      </c>
      <c r="I336" s="25">
        <v>0.2</v>
      </c>
      <c r="J336" s="26">
        <f t="shared" si="5"/>
        <v>860</v>
      </c>
      <c r="K336" t="s">
        <v>89</v>
      </c>
    </row>
    <row r="337" spans="1:11" x14ac:dyDescent="0.25">
      <c r="A337" s="22">
        <v>10373</v>
      </c>
      <c r="B337" s="23">
        <v>42503</v>
      </c>
      <c r="C337" s="7" t="s">
        <v>199</v>
      </c>
      <c r="D337" s="7" t="s">
        <v>200</v>
      </c>
      <c r="E337" s="7" t="s">
        <v>211</v>
      </c>
      <c r="F337" s="7" t="s">
        <v>91</v>
      </c>
      <c r="G337" s="24">
        <v>13.25</v>
      </c>
      <c r="H337" s="22">
        <v>80</v>
      </c>
      <c r="I337" s="25">
        <v>0.2</v>
      </c>
      <c r="J337" s="26">
        <f t="shared" si="5"/>
        <v>848</v>
      </c>
      <c r="K337" t="s">
        <v>89</v>
      </c>
    </row>
    <row r="338" spans="1:11" x14ac:dyDescent="0.25">
      <c r="A338" s="22">
        <v>10374</v>
      </c>
      <c r="B338" s="23">
        <v>42503</v>
      </c>
      <c r="C338" s="7" t="s">
        <v>244</v>
      </c>
      <c r="D338" s="7" t="s">
        <v>245</v>
      </c>
      <c r="E338" s="7" t="s">
        <v>211</v>
      </c>
      <c r="F338" s="7" t="s">
        <v>91</v>
      </c>
      <c r="G338" s="24">
        <v>13.25</v>
      </c>
      <c r="H338" s="22">
        <v>15</v>
      </c>
      <c r="I338" s="25">
        <v>0</v>
      </c>
      <c r="J338" s="26">
        <f t="shared" si="5"/>
        <v>198.75</v>
      </c>
      <c r="K338" t="s">
        <v>129</v>
      </c>
    </row>
    <row r="339" spans="1:11" x14ac:dyDescent="0.25">
      <c r="A339" s="22">
        <v>10374</v>
      </c>
      <c r="B339" s="23">
        <v>42503</v>
      </c>
      <c r="C339" s="7" t="s">
        <v>244</v>
      </c>
      <c r="D339" s="7" t="s">
        <v>245</v>
      </c>
      <c r="E339" s="7" t="s">
        <v>106</v>
      </c>
      <c r="F339" s="7" t="s">
        <v>76</v>
      </c>
      <c r="G339" s="24">
        <v>12.5</v>
      </c>
      <c r="H339" s="22">
        <v>30</v>
      </c>
      <c r="I339" s="25">
        <v>0</v>
      </c>
      <c r="J339" s="26">
        <f t="shared" si="5"/>
        <v>375</v>
      </c>
      <c r="K339" t="s">
        <v>129</v>
      </c>
    </row>
    <row r="340" spans="1:11" x14ac:dyDescent="0.25">
      <c r="A340" s="22">
        <v>10375</v>
      </c>
      <c r="B340" s="23">
        <v>42504</v>
      </c>
      <c r="C340" s="7" t="s">
        <v>246</v>
      </c>
      <c r="D340" s="7" t="s">
        <v>141</v>
      </c>
      <c r="E340" s="7" t="s">
        <v>189</v>
      </c>
      <c r="F340" s="7" t="s">
        <v>112</v>
      </c>
      <c r="G340" s="24">
        <v>7.45</v>
      </c>
      <c r="H340" s="22">
        <v>10</v>
      </c>
      <c r="I340" s="25">
        <v>0</v>
      </c>
      <c r="J340" s="26">
        <f t="shared" si="5"/>
        <v>74.5</v>
      </c>
      <c r="K340" t="s">
        <v>96</v>
      </c>
    </row>
    <row r="341" spans="1:11" x14ac:dyDescent="0.25">
      <c r="A341" s="22">
        <v>10375</v>
      </c>
      <c r="B341" s="23">
        <v>42504</v>
      </c>
      <c r="C341" s="7" t="s">
        <v>246</v>
      </c>
      <c r="D341" s="7" t="s">
        <v>141</v>
      </c>
      <c r="E341" s="7" t="s">
        <v>86</v>
      </c>
      <c r="F341" s="7" t="s">
        <v>84</v>
      </c>
      <c r="G341" s="24">
        <v>23.25</v>
      </c>
      <c r="H341" s="22">
        <v>15</v>
      </c>
      <c r="I341" s="25">
        <v>0</v>
      </c>
      <c r="J341" s="26">
        <f t="shared" si="5"/>
        <v>348.75</v>
      </c>
      <c r="K341" t="s">
        <v>96</v>
      </c>
    </row>
    <row r="342" spans="1:11" x14ac:dyDescent="0.25">
      <c r="A342" s="22">
        <v>10376</v>
      </c>
      <c r="B342" s="23">
        <v>42507</v>
      </c>
      <c r="C342" s="7" t="s">
        <v>224</v>
      </c>
      <c r="D342" s="7" t="s">
        <v>225</v>
      </c>
      <c r="E342" s="7" t="s">
        <v>106</v>
      </c>
      <c r="F342" s="7" t="s">
        <v>76</v>
      </c>
      <c r="G342" s="24">
        <v>12.5</v>
      </c>
      <c r="H342" s="22">
        <v>42</v>
      </c>
      <c r="I342" s="25">
        <v>0.05</v>
      </c>
      <c r="J342" s="26">
        <f t="shared" si="5"/>
        <v>498.75</v>
      </c>
      <c r="K342" t="s">
        <v>129</v>
      </c>
    </row>
    <row r="343" spans="1:11" x14ac:dyDescent="0.25">
      <c r="A343" s="22">
        <v>10377</v>
      </c>
      <c r="B343" s="23">
        <v>42507</v>
      </c>
      <c r="C343" s="7" t="s">
        <v>237</v>
      </c>
      <c r="D343" s="7" t="s">
        <v>191</v>
      </c>
      <c r="E343" s="7" t="s">
        <v>104</v>
      </c>
      <c r="F343" s="7" t="s">
        <v>105</v>
      </c>
      <c r="G343" s="24">
        <v>18</v>
      </c>
      <c r="H343" s="22">
        <v>20</v>
      </c>
      <c r="I343" s="25">
        <v>0.15</v>
      </c>
      <c r="J343" s="26">
        <f t="shared" si="5"/>
        <v>306</v>
      </c>
      <c r="K343" t="s">
        <v>129</v>
      </c>
    </row>
    <row r="344" spans="1:11" x14ac:dyDescent="0.25">
      <c r="A344" s="22">
        <v>10377</v>
      </c>
      <c r="B344" s="23">
        <v>42507</v>
      </c>
      <c r="C344" s="7" t="s">
        <v>237</v>
      </c>
      <c r="D344" s="7" t="s">
        <v>191</v>
      </c>
      <c r="E344" s="7" t="s">
        <v>170</v>
      </c>
      <c r="F344" s="7" t="s">
        <v>84</v>
      </c>
      <c r="G344" s="24">
        <v>45.6</v>
      </c>
      <c r="H344" s="22">
        <v>20</v>
      </c>
      <c r="I344" s="25">
        <v>0.15</v>
      </c>
      <c r="J344" s="26">
        <f t="shared" si="5"/>
        <v>775.2</v>
      </c>
      <c r="K344" t="s">
        <v>129</v>
      </c>
    </row>
    <row r="345" spans="1:11" x14ac:dyDescent="0.25">
      <c r="A345" s="22">
        <v>10378</v>
      </c>
      <c r="B345" s="23">
        <v>42508</v>
      </c>
      <c r="C345" s="7" t="s">
        <v>146</v>
      </c>
      <c r="D345" s="7" t="s">
        <v>147</v>
      </c>
      <c r="E345" s="7" t="s">
        <v>164</v>
      </c>
      <c r="F345" s="7" t="s">
        <v>76</v>
      </c>
      <c r="G345" s="24">
        <v>21.5</v>
      </c>
      <c r="H345" s="22">
        <v>6</v>
      </c>
      <c r="I345" s="25">
        <v>0</v>
      </c>
      <c r="J345" s="26">
        <f t="shared" si="5"/>
        <v>129</v>
      </c>
      <c r="K345" t="s">
        <v>77</v>
      </c>
    </row>
    <row r="346" spans="1:11" x14ac:dyDescent="0.25">
      <c r="A346" s="22">
        <v>10379</v>
      </c>
      <c r="B346" s="23">
        <v>42509</v>
      </c>
      <c r="C346" s="7" t="s">
        <v>138</v>
      </c>
      <c r="D346" s="7" t="s">
        <v>88</v>
      </c>
      <c r="E346" s="7" t="s">
        <v>90</v>
      </c>
      <c r="F346" s="7" t="s">
        <v>91</v>
      </c>
      <c r="G346" s="24">
        <v>9.65</v>
      </c>
      <c r="H346" s="22">
        <v>8</v>
      </c>
      <c r="I346" s="25">
        <v>0.1</v>
      </c>
      <c r="J346" s="26">
        <f t="shared" si="5"/>
        <v>69.48</v>
      </c>
      <c r="K346" t="s">
        <v>150</v>
      </c>
    </row>
    <row r="347" spans="1:11" x14ac:dyDescent="0.25">
      <c r="A347" s="22">
        <v>10379</v>
      </c>
      <c r="B347" s="23">
        <v>42509</v>
      </c>
      <c r="C347" s="7" t="s">
        <v>138</v>
      </c>
      <c r="D347" s="7" t="s">
        <v>88</v>
      </c>
      <c r="E347" s="7" t="s">
        <v>92</v>
      </c>
      <c r="F347" s="7" t="s">
        <v>93</v>
      </c>
      <c r="G347" s="24">
        <v>21.05</v>
      </c>
      <c r="H347" s="22">
        <v>20</v>
      </c>
      <c r="I347" s="25">
        <v>0.1</v>
      </c>
      <c r="J347" s="26">
        <f t="shared" si="5"/>
        <v>378.9</v>
      </c>
      <c r="K347" t="s">
        <v>150</v>
      </c>
    </row>
    <row r="348" spans="1:11" x14ac:dyDescent="0.25">
      <c r="A348" s="22">
        <v>10379</v>
      </c>
      <c r="B348" s="23">
        <v>42509</v>
      </c>
      <c r="C348" s="7" t="s">
        <v>138</v>
      </c>
      <c r="D348" s="7" t="s">
        <v>88</v>
      </c>
      <c r="E348" s="7" t="s">
        <v>174</v>
      </c>
      <c r="F348" s="7" t="s">
        <v>93</v>
      </c>
      <c r="G348" s="24">
        <v>43.9</v>
      </c>
      <c r="H348" s="22">
        <v>16</v>
      </c>
      <c r="I348" s="25">
        <v>0.1</v>
      </c>
      <c r="J348" s="26">
        <f t="shared" si="5"/>
        <v>632.16</v>
      </c>
      <c r="K348" t="s">
        <v>150</v>
      </c>
    </row>
    <row r="349" spans="1:11" x14ac:dyDescent="0.25">
      <c r="A349" s="22">
        <v>10380</v>
      </c>
      <c r="B349" s="23">
        <v>42510</v>
      </c>
      <c r="C349" s="7" t="s">
        <v>199</v>
      </c>
      <c r="D349" s="7" t="s">
        <v>200</v>
      </c>
      <c r="E349" s="7" t="s">
        <v>145</v>
      </c>
      <c r="F349" s="7" t="s">
        <v>91</v>
      </c>
      <c r="G349" s="24">
        <v>25.89</v>
      </c>
      <c r="H349" s="22">
        <v>18</v>
      </c>
      <c r="I349" s="25">
        <v>0.1</v>
      </c>
      <c r="J349" s="26">
        <f t="shared" si="5"/>
        <v>419.42</v>
      </c>
      <c r="K349" t="s">
        <v>142</v>
      </c>
    </row>
    <row r="350" spans="1:11" x14ac:dyDescent="0.25">
      <c r="A350" s="22">
        <v>10380</v>
      </c>
      <c r="B350" s="23">
        <v>42510</v>
      </c>
      <c r="C350" s="7" t="s">
        <v>199</v>
      </c>
      <c r="D350" s="7" t="s">
        <v>200</v>
      </c>
      <c r="E350" s="7" t="s">
        <v>101</v>
      </c>
      <c r="F350" s="7" t="s">
        <v>76</v>
      </c>
      <c r="G350" s="24">
        <v>34</v>
      </c>
      <c r="H350" s="22">
        <v>6</v>
      </c>
      <c r="I350" s="25">
        <v>0.1</v>
      </c>
      <c r="J350" s="26">
        <f t="shared" si="5"/>
        <v>183.6</v>
      </c>
      <c r="K350" t="s">
        <v>142</v>
      </c>
    </row>
    <row r="351" spans="1:11" x14ac:dyDescent="0.25">
      <c r="A351" s="22">
        <v>10380</v>
      </c>
      <c r="B351" s="23">
        <v>42510</v>
      </c>
      <c r="C351" s="7" t="s">
        <v>199</v>
      </c>
      <c r="D351" s="7" t="s">
        <v>200</v>
      </c>
      <c r="E351" s="7" t="s">
        <v>121</v>
      </c>
      <c r="F351" s="7" t="s">
        <v>112</v>
      </c>
      <c r="G351" s="24">
        <v>32.799999999999997</v>
      </c>
      <c r="H351" s="22">
        <v>20</v>
      </c>
      <c r="I351" s="25">
        <v>0.1</v>
      </c>
      <c r="J351" s="26">
        <f t="shared" si="5"/>
        <v>590.4</v>
      </c>
      <c r="K351" t="s">
        <v>142</v>
      </c>
    </row>
    <row r="352" spans="1:11" x14ac:dyDescent="0.25">
      <c r="A352" s="22">
        <v>10380</v>
      </c>
      <c r="B352" s="23">
        <v>42510</v>
      </c>
      <c r="C352" s="7" t="s">
        <v>199</v>
      </c>
      <c r="D352" s="7" t="s">
        <v>200</v>
      </c>
      <c r="E352" s="7" t="s">
        <v>136</v>
      </c>
      <c r="F352" s="7" t="s">
        <v>105</v>
      </c>
      <c r="G352" s="24">
        <v>15</v>
      </c>
      <c r="H352" s="22">
        <v>30</v>
      </c>
      <c r="I352" s="25">
        <v>0</v>
      </c>
      <c r="J352" s="26">
        <f t="shared" si="5"/>
        <v>450</v>
      </c>
      <c r="K352" t="s">
        <v>142</v>
      </c>
    </row>
    <row r="353" spans="1:11" x14ac:dyDescent="0.25">
      <c r="A353" s="22">
        <v>10381</v>
      </c>
      <c r="B353" s="23">
        <v>42510</v>
      </c>
      <c r="C353" s="7" t="s">
        <v>180</v>
      </c>
      <c r="D353" s="7" t="s">
        <v>124</v>
      </c>
      <c r="E353" s="7" t="s">
        <v>110</v>
      </c>
      <c r="F353" s="7" t="s">
        <v>84</v>
      </c>
      <c r="G353" s="24">
        <v>10</v>
      </c>
      <c r="H353" s="22">
        <v>14</v>
      </c>
      <c r="I353" s="25">
        <v>0</v>
      </c>
      <c r="J353" s="26">
        <f t="shared" si="5"/>
        <v>140</v>
      </c>
      <c r="K353" t="s">
        <v>96</v>
      </c>
    </row>
    <row r="354" spans="1:11" x14ac:dyDescent="0.25">
      <c r="A354" s="22">
        <v>10382</v>
      </c>
      <c r="B354" s="23">
        <v>42511</v>
      </c>
      <c r="C354" s="7" t="s">
        <v>126</v>
      </c>
      <c r="D354" s="7" t="s">
        <v>127</v>
      </c>
      <c r="E354" s="7" t="s">
        <v>100</v>
      </c>
      <c r="F354" s="7" t="s">
        <v>76</v>
      </c>
      <c r="G354" s="24">
        <v>2.5</v>
      </c>
      <c r="H354" s="22">
        <v>60</v>
      </c>
      <c r="I354" s="25">
        <v>0</v>
      </c>
      <c r="J354" s="26">
        <f t="shared" si="5"/>
        <v>150</v>
      </c>
      <c r="K354" t="s">
        <v>89</v>
      </c>
    </row>
    <row r="355" spans="1:11" x14ac:dyDescent="0.25">
      <c r="A355" s="22">
        <v>10382</v>
      </c>
      <c r="B355" s="23">
        <v>42511</v>
      </c>
      <c r="C355" s="7" t="s">
        <v>126</v>
      </c>
      <c r="D355" s="7" t="s">
        <v>127</v>
      </c>
      <c r="E355" s="7" t="s">
        <v>158</v>
      </c>
      <c r="F355" s="7" t="s">
        <v>112</v>
      </c>
      <c r="G355" s="24">
        <v>123.79</v>
      </c>
      <c r="H355" s="22">
        <v>14</v>
      </c>
      <c r="I355" s="25">
        <v>0</v>
      </c>
      <c r="J355" s="26">
        <f t="shared" si="5"/>
        <v>1733.06</v>
      </c>
      <c r="K355" t="s">
        <v>89</v>
      </c>
    </row>
    <row r="356" spans="1:11" x14ac:dyDescent="0.25">
      <c r="A356" s="22">
        <v>10382</v>
      </c>
      <c r="B356" s="23">
        <v>42511</v>
      </c>
      <c r="C356" s="7" t="s">
        <v>126</v>
      </c>
      <c r="D356" s="7" t="s">
        <v>127</v>
      </c>
      <c r="E356" s="7" t="s">
        <v>128</v>
      </c>
      <c r="F356" s="7" t="s">
        <v>93</v>
      </c>
      <c r="G356" s="24">
        <v>21.35</v>
      </c>
      <c r="H356" s="22">
        <v>32</v>
      </c>
      <c r="I356" s="25">
        <v>0</v>
      </c>
      <c r="J356" s="26">
        <f t="shared" si="5"/>
        <v>683.2</v>
      </c>
      <c r="K356" t="s">
        <v>89</v>
      </c>
    </row>
    <row r="357" spans="1:11" x14ac:dyDescent="0.25">
      <c r="A357" s="22">
        <v>10382</v>
      </c>
      <c r="B357" s="23">
        <v>42511</v>
      </c>
      <c r="C357" s="7" t="s">
        <v>126</v>
      </c>
      <c r="D357" s="7" t="s">
        <v>127</v>
      </c>
      <c r="E357" s="7" t="s">
        <v>110</v>
      </c>
      <c r="F357" s="7" t="s">
        <v>84</v>
      </c>
      <c r="G357" s="24">
        <v>10</v>
      </c>
      <c r="H357" s="22">
        <v>50</v>
      </c>
      <c r="I357" s="25">
        <v>0</v>
      </c>
      <c r="J357" s="26">
        <f t="shared" si="5"/>
        <v>500</v>
      </c>
      <c r="K357" t="s">
        <v>89</v>
      </c>
    </row>
    <row r="358" spans="1:11" x14ac:dyDescent="0.25">
      <c r="A358" s="22">
        <v>10382</v>
      </c>
      <c r="B358" s="23">
        <v>42511</v>
      </c>
      <c r="C358" s="7" t="s">
        <v>126</v>
      </c>
      <c r="D358" s="7" t="s">
        <v>127</v>
      </c>
      <c r="E358" s="7" t="s">
        <v>197</v>
      </c>
      <c r="F358" s="7" t="s">
        <v>91</v>
      </c>
      <c r="G358" s="24">
        <v>62.5</v>
      </c>
      <c r="H358" s="22">
        <v>9</v>
      </c>
      <c r="I358" s="25">
        <v>0</v>
      </c>
      <c r="J358" s="26">
        <f t="shared" si="5"/>
        <v>562.5</v>
      </c>
      <c r="K358" t="s">
        <v>89</v>
      </c>
    </row>
    <row r="359" spans="1:11" x14ac:dyDescent="0.25">
      <c r="A359" s="22">
        <v>10383</v>
      </c>
      <c r="B359" s="23">
        <v>42514</v>
      </c>
      <c r="C359" s="7" t="s">
        <v>236</v>
      </c>
      <c r="D359" s="7" t="s">
        <v>191</v>
      </c>
      <c r="E359" s="7" t="s">
        <v>234</v>
      </c>
      <c r="F359" s="7" t="s">
        <v>103</v>
      </c>
      <c r="G359" s="24">
        <v>16.25</v>
      </c>
      <c r="H359" s="22">
        <v>15</v>
      </c>
      <c r="I359" s="25">
        <v>0</v>
      </c>
      <c r="J359" s="26">
        <f t="shared" si="5"/>
        <v>243.75</v>
      </c>
      <c r="K359" t="s">
        <v>142</v>
      </c>
    </row>
    <row r="360" spans="1:11" x14ac:dyDescent="0.25">
      <c r="A360" s="22">
        <v>10383</v>
      </c>
      <c r="B360" s="23">
        <v>42514</v>
      </c>
      <c r="C360" s="7" t="s">
        <v>236</v>
      </c>
      <c r="D360" s="7" t="s">
        <v>191</v>
      </c>
      <c r="E360" s="7" t="s">
        <v>144</v>
      </c>
      <c r="F360" s="7" t="s">
        <v>79</v>
      </c>
      <c r="G360" s="24">
        <v>38</v>
      </c>
      <c r="H360" s="22">
        <v>20</v>
      </c>
      <c r="I360" s="25">
        <v>0</v>
      </c>
      <c r="J360" s="26">
        <f t="shared" si="5"/>
        <v>760</v>
      </c>
      <c r="K360" t="s">
        <v>142</v>
      </c>
    </row>
    <row r="361" spans="1:11" x14ac:dyDescent="0.25">
      <c r="A361" s="22">
        <v>10383</v>
      </c>
      <c r="B361" s="23">
        <v>42514</v>
      </c>
      <c r="C361" s="7" t="s">
        <v>236</v>
      </c>
      <c r="D361" s="7" t="s">
        <v>191</v>
      </c>
      <c r="E361" s="7" t="s">
        <v>168</v>
      </c>
      <c r="F361" s="7" t="s">
        <v>91</v>
      </c>
      <c r="G361" s="24">
        <v>6</v>
      </c>
      <c r="H361" s="22">
        <v>20</v>
      </c>
      <c r="I361" s="25">
        <v>0</v>
      </c>
      <c r="J361" s="26">
        <f t="shared" si="5"/>
        <v>120</v>
      </c>
      <c r="K361" t="s">
        <v>142</v>
      </c>
    </row>
    <row r="362" spans="1:11" x14ac:dyDescent="0.25">
      <c r="A362" s="22">
        <v>10384</v>
      </c>
      <c r="B362" s="23">
        <v>42514</v>
      </c>
      <c r="C362" s="7" t="s">
        <v>171</v>
      </c>
      <c r="D362" s="7" t="s">
        <v>147</v>
      </c>
      <c r="E362" s="7" t="s">
        <v>101</v>
      </c>
      <c r="F362" s="7" t="s">
        <v>76</v>
      </c>
      <c r="G362" s="24">
        <v>34</v>
      </c>
      <c r="H362" s="22">
        <v>15</v>
      </c>
      <c r="I362" s="25">
        <v>0</v>
      </c>
      <c r="J362" s="26">
        <f t="shared" si="5"/>
        <v>510</v>
      </c>
      <c r="K362" t="s">
        <v>96</v>
      </c>
    </row>
    <row r="363" spans="1:11" x14ac:dyDescent="0.25">
      <c r="A363" s="22">
        <v>10384</v>
      </c>
      <c r="B363" s="23">
        <v>42514</v>
      </c>
      <c r="C363" s="7" t="s">
        <v>171</v>
      </c>
      <c r="D363" s="7" t="s">
        <v>147</v>
      </c>
      <c r="E363" s="7" t="s">
        <v>102</v>
      </c>
      <c r="F363" s="7" t="s">
        <v>103</v>
      </c>
      <c r="G363" s="24">
        <v>81</v>
      </c>
      <c r="H363" s="22">
        <v>28</v>
      </c>
      <c r="I363" s="25">
        <v>0</v>
      </c>
      <c r="J363" s="26">
        <f t="shared" si="5"/>
        <v>2268</v>
      </c>
      <c r="K363" t="s">
        <v>96</v>
      </c>
    </row>
    <row r="364" spans="1:11" x14ac:dyDescent="0.25">
      <c r="A364" s="22">
        <v>10385</v>
      </c>
      <c r="B364" s="23">
        <v>42515</v>
      </c>
      <c r="C364" s="7" t="s">
        <v>161</v>
      </c>
      <c r="D364" s="7" t="s">
        <v>141</v>
      </c>
      <c r="E364" s="7" t="s">
        <v>188</v>
      </c>
      <c r="F364" s="7" t="s">
        <v>103</v>
      </c>
      <c r="G364" s="24">
        <v>12.5</v>
      </c>
      <c r="H364" s="22">
        <v>8</v>
      </c>
      <c r="I364" s="25">
        <v>0.2</v>
      </c>
      <c r="J364" s="26">
        <f t="shared" si="5"/>
        <v>80</v>
      </c>
      <c r="K364" t="s">
        <v>129</v>
      </c>
    </row>
    <row r="365" spans="1:11" x14ac:dyDescent="0.25">
      <c r="A365" s="22">
        <v>10385</v>
      </c>
      <c r="B365" s="23">
        <v>42515</v>
      </c>
      <c r="C365" s="7" t="s">
        <v>161</v>
      </c>
      <c r="D365" s="7" t="s">
        <v>141</v>
      </c>
      <c r="E365" s="7" t="s">
        <v>143</v>
      </c>
      <c r="F365" s="7" t="s">
        <v>84</v>
      </c>
      <c r="G365" s="24">
        <v>30</v>
      </c>
      <c r="H365" s="22">
        <v>10</v>
      </c>
      <c r="I365" s="25">
        <v>0.2</v>
      </c>
      <c r="J365" s="26">
        <f t="shared" si="5"/>
        <v>240</v>
      </c>
      <c r="K365" t="s">
        <v>129</v>
      </c>
    </row>
    <row r="366" spans="1:11" x14ac:dyDescent="0.25">
      <c r="A366" s="22">
        <v>10385</v>
      </c>
      <c r="B366" s="23">
        <v>42515</v>
      </c>
      <c r="C366" s="7" t="s">
        <v>161</v>
      </c>
      <c r="D366" s="7" t="s">
        <v>141</v>
      </c>
      <c r="E366" s="7" t="s">
        <v>101</v>
      </c>
      <c r="F366" s="7" t="s">
        <v>76</v>
      </c>
      <c r="G366" s="24">
        <v>34</v>
      </c>
      <c r="H366" s="22">
        <v>20</v>
      </c>
      <c r="I366" s="25">
        <v>0.2</v>
      </c>
      <c r="J366" s="26">
        <f t="shared" si="5"/>
        <v>544</v>
      </c>
      <c r="K366" t="s">
        <v>129</v>
      </c>
    </row>
    <row r="367" spans="1:11" x14ac:dyDescent="0.25">
      <c r="A367" s="22">
        <v>10386</v>
      </c>
      <c r="B367" s="23">
        <v>42516</v>
      </c>
      <c r="C367" s="7" t="s">
        <v>232</v>
      </c>
      <c r="D367" s="7" t="s">
        <v>88</v>
      </c>
      <c r="E367" s="7" t="s">
        <v>186</v>
      </c>
      <c r="F367" s="7" t="s">
        <v>105</v>
      </c>
      <c r="G367" s="24">
        <v>14</v>
      </c>
      <c r="H367" s="22">
        <v>10</v>
      </c>
      <c r="I367" s="25">
        <v>0</v>
      </c>
      <c r="J367" s="26">
        <f t="shared" si="5"/>
        <v>140</v>
      </c>
      <c r="K367" t="s">
        <v>116</v>
      </c>
    </row>
    <row r="368" spans="1:11" x14ac:dyDescent="0.25">
      <c r="A368" s="22">
        <v>10386</v>
      </c>
      <c r="B368" s="23">
        <v>42516</v>
      </c>
      <c r="C368" s="7" t="s">
        <v>232</v>
      </c>
      <c r="D368" s="7" t="s">
        <v>88</v>
      </c>
      <c r="E368" s="7" t="s">
        <v>113</v>
      </c>
      <c r="F368" s="7" t="s">
        <v>105</v>
      </c>
      <c r="G368" s="24">
        <v>4.5</v>
      </c>
      <c r="H368" s="22">
        <v>15</v>
      </c>
      <c r="I368" s="25">
        <v>0</v>
      </c>
      <c r="J368" s="26">
        <f t="shared" si="5"/>
        <v>67.5</v>
      </c>
      <c r="K368" t="s">
        <v>116</v>
      </c>
    </row>
    <row r="369" spans="1:11" x14ac:dyDescent="0.25">
      <c r="A369" s="22">
        <v>10387</v>
      </c>
      <c r="B369" s="23">
        <v>42516</v>
      </c>
      <c r="C369" s="7" t="s">
        <v>247</v>
      </c>
      <c r="D369" s="7" t="s">
        <v>248</v>
      </c>
      <c r="E369" s="7" t="s">
        <v>164</v>
      </c>
      <c r="F369" s="7" t="s">
        <v>76</v>
      </c>
      <c r="G369" s="24">
        <v>21.5</v>
      </c>
      <c r="H369" s="22">
        <v>15</v>
      </c>
      <c r="I369" s="25">
        <v>0</v>
      </c>
      <c r="J369" s="26">
        <f t="shared" si="5"/>
        <v>322.5</v>
      </c>
      <c r="K369" t="s">
        <v>129</v>
      </c>
    </row>
    <row r="370" spans="1:11" x14ac:dyDescent="0.25">
      <c r="A370" s="22">
        <v>10387</v>
      </c>
      <c r="B370" s="23">
        <v>42516</v>
      </c>
      <c r="C370" s="7" t="s">
        <v>247</v>
      </c>
      <c r="D370" s="7" t="s">
        <v>248</v>
      </c>
      <c r="E370" s="7" t="s">
        <v>170</v>
      </c>
      <c r="F370" s="7" t="s">
        <v>84</v>
      </c>
      <c r="G370" s="24">
        <v>45.6</v>
      </c>
      <c r="H370" s="22">
        <v>6</v>
      </c>
      <c r="I370" s="25">
        <v>0</v>
      </c>
      <c r="J370" s="26">
        <f t="shared" si="5"/>
        <v>273.60000000000002</v>
      </c>
      <c r="K370" t="s">
        <v>129</v>
      </c>
    </row>
    <row r="371" spans="1:11" x14ac:dyDescent="0.25">
      <c r="A371" s="22">
        <v>10387</v>
      </c>
      <c r="B371" s="23">
        <v>42516</v>
      </c>
      <c r="C371" s="7" t="s">
        <v>247</v>
      </c>
      <c r="D371" s="7" t="s">
        <v>248</v>
      </c>
      <c r="E371" s="7" t="s">
        <v>113</v>
      </c>
      <c r="F371" s="7" t="s">
        <v>105</v>
      </c>
      <c r="G371" s="24">
        <v>4.5</v>
      </c>
      <c r="H371" s="22">
        <v>15</v>
      </c>
      <c r="I371" s="25">
        <v>0</v>
      </c>
      <c r="J371" s="26">
        <f t="shared" si="5"/>
        <v>67.5</v>
      </c>
      <c r="K371" t="s">
        <v>129</v>
      </c>
    </row>
    <row r="372" spans="1:11" x14ac:dyDescent="0.25">
      <c r="A372" s="22">
        <v>10387</v>
      </c>
      <c r="B372" s="23">
        <v>42516</v>
      </c>
      <c r="C372" s="7" t="s">
        <v>247</v>
      </c>
      <c r="D372" s="7" t="s">
        <v>248</v>
      </c>
      <c r="E372" s="7" t="s">
        <v>117</v>
      </c>
      <c r="F372" s="7" t="s">
        <v>76</v>
      </c>
      <c r="G372" s="24">
        <v>55</v>
      </c>
      <c r="H372" s="22">
        <v>12</v>
      </c>
      <c r="I372" s="25">
        <v>0</v>
      </c>
      <c r="J372" s="26">
        <f t="shared" si="5"/>
        <v>660</v>
      </c>
      <c r="K372" t="s">
        <v>129</v>
      </c>
    </row>
    <row r="373" spans="1:11" x14ac:dyDescent="0.25">
      <c r="A373" s="22">
        <v>10388</v>
      </c>
      <c r="B373" s="23">
        <v>42517</v>
      </c>
      <c r="C373" s="7" t="s">
        <v>237</v>
      </c>
      <c r="D373" s="7" t="s">
        <v>191</v>
      </c>
      <c r="E373" s="7" t="s">
        <v>214</v>
      </c>
      <c r="F373" s="7" t="s">
        <v>79</v>
      </c>
      <c r="G373" s="24">
        <v>7</v>
      </c>
      <c r="H373" s="22">
        <v>20</v>
      </c>
      <c r="I373" s="25">
        <v>0.2</v>
      </c>
      <c r="J373" s="26">
        <f t="shared" si="5"/>
        <v>112</v>
      </c>
      <c r="K373" t="s">
        <v>150</v>
      </c>
    </row>
    <row r="374" spans="1:11" x14ac:dyDescent="0.25">
      <c r="A374" s="22">
        <v>10388</v>
      </c>
      <c r="B374" s="23">
        <v>42517</v>
      </c>
      <c r="C374" s="7" t="s">
        <v>237</v>
      </c>
      <c r="D374" s="7" t="s">
        <v>191</v>
      </c>
      <c r="E374" s="7" t="s">
        <v>249</v>
      </c>
      <c r="F374" s="7" t="s">
        <v>91</v>
      </c>
      <c r="G374" s="24">
        <v>9.5</v>
      </c>
      <c r="H374" s="22">
        <v>15</v>
      </c>
      <c r="I374" s="25">
        <v>0.2</v>
      </c>
      <c r="J374" s="26">
        <f t="shared" si="5"/>
        <v>114</v>
      </c>
      <c r="K374" t="s">
        <v>150</v>
      </c>
    </row>
    <row r="375" spans="1:11" x14ac:dyDescent="0.25">
      <c r="A375" s="22">
        <v>10388</v>
      </c>
      <c r="B375" s="23">
        <v>42517</v>
      </c>
      <c r="C375" s="7" t="s">
        <v>237</v>
      </c>
      <c r="D375" s="7" t="s">
        <v>191</v>
      </c>
      <c r="E375" s="7" t="s">
        <v>121</v>
      </c>
      <c r="F375" s="7" t="s">
        <v>112</v>
      </c>
      <c r="G375" s="24">
        <v>32.799999999999997</v>
      </c>
      <c r="H375" s="22">
        <v>40</v>
      </c>
      <c r="I375" s="25">
        <v>0</v>
      </c>
      <c r="J375" s="26">
        <f t="shared" si="5"/>
        <v>1312</v>
      </c>
      <c r="K375" t="s">
        <v>150</v>
      </c>
    </row>
    <row r="376" spans="1:11" x14ac:dyDescent="0.25">
      <c r="A376" s="22">
        <v>10389</v>
      </c>
      <c r="B376" s="23">
        <v>42518</v>
      </c>
      <c r="C376" s="7" t="s">
        <v>250</v>
      </c>
      <c r="D376" s="7" t="s">
        <v>225</v>
      </c>
      <c r="E376" s="7" t="s">
        <v>137</v>
      </c>
      <c r="F376" s="7" t="s">
        <v>103</v>
      </c>
      <c r="G376" s="24">
        <v>49.3</v>
      </c>
      <c r="H376" s="22">
        <v>20</v>
      </c>
      <c r="I376" s="25">
        <v>0</v>
      </c>
      <c r="J376" s="26">
        <f t="shared" si="5"/>
        <v>986</v>
      </c>
      <c r="K376" t="s">
        <v>89</v>
      </c>
    </row>
    <row r="377" spans="1:11" x14ac:dyDescent="0.25">
      <c r="A377" s="22">
        <v>10389</v>
      </c>
      <c r="B377" s="23">
        <v>42518</v>
      </c>
      <c r="C377" s="7" t="s">
        <v>250</v>
      </c>
      <c r="D377" s="7" t="s">
        <v>225</v>
      </c>
      <c r="E377" s="7" t="s">
        <v>136</v>
      </c>
      <c r="F377" s="7" t="s">
        <v>105</v>
      </c>
      <c r="G377" s="24">
        <v>15</v>
      </c>
      <c r="H377" s="22">
        <v>30</v>
      </c>
      <c r="I377" s="25">
        <v>0</v>
      </c>
      <c r="J377" s="26">
        <f t="shared" si="5"/>
        <v>450</v>
      </c>
      <c r="K377" t="s">
        <v>89</v>
      </c>
    </row>
    <row r="378" spans="1:11" x14ac:dyDescent="0.25">
      <c r="A378" s="22">
        <v>10389</v>
      </c>
      <c r="B378" s="23">
        <v>42518</v>
      </c>
      <c r="C378" s="7" t="s">
        <v>250</v>
      </c>
      <c r="D378" s="7" t="s">
        <v>225</v>
      </c>
      <c r="E378" s="7" t="s">
        <v>163</v>
      </c>
      <c r="F378" s="7" t="s">
        <v>91</v>
      </c>
      <c r="G378" s="24">
        <v>31</v>
      </c>
      <c r="H378" s="22">
        <v>16</v>
      </c>
      <c r="I378" s="25">
        <v>0</v>
      </c>
      <c r="J378" s="26">
        <f t="shared" si="5"/>
        <v>496</v>
      </c>
      <c r="K378" t="s">
        <v>89</v>
      </c>
    </row>
    <row r="379" spans="1:11" x14ac:dyDescent="0.25">
      <c r="A379" s="22">
        <v>10389</v>
      </c>
      <c r="B379" s="23">
        <v>42518</v>
      </c>
      <c r="C379" s="7" t="s">
        <v>250</v>
      </c>
      <c r="D379" s="7" t="s">
        <v>225</v>
      </c>
      <c r="E379" s="7" t="s">
        <v>111</v>
      </c>
      <c r="F379" s="7" t="s">
        <v>112</v>
      </c>
      <c r="G379" s="24">
        <v>24</v>
      </c>
      <c r="H379" s="22">
        <v>15</v>
      </c>
      <c r="I379" s="25">
        <v>0</v>
      </c>
      <c r="J379" s="26">
        <f t="shared" si="5"/>
        <v>360</v>
      </c>
      <c r="K379" t="s">
        <v>89</v>
      </c>
    </row>
    <row r="380" spans="1:11" x14ac:dyDescent="0.25">
      <c r="A380" s="22">
        <v>10390</v>
      </c>
      <c r="B380" s="23">
        <v>42521</v>
      </c>
      <c r="C380" s="7" t="s">
        <v>126</v>
      </c>
      <c r="D380" s="7" t="s">
        <v>127</v>
      </c>
      <c r="E380" s="7" t="s">
        <v>75</v>
      </c>
      <c r="F380" s="7" t="s">
        <v>76</v>
      </c>
      <c r="G380" s="24">
        <v>34.799999999999997</v>
      </c>
      <c r="H380" s="22">
        <v>24</v>
      </c>
      <c r="I380" s="25">
        <v>0.1</v>
      </c>
      <c r="J380" s="26">
        <f t="shared" si="5"/>
        <v>751.68</v>
      </c>
      <c r="K380" t="s">
        <v>85</v>
      </c>
    </row>
    <row r="381" spans="1:11" x14ac:dyDescent="0.25">
      <c r="A381" s="22">
        <v>10390</v>
      </c>
      <c r="B381" s="23">
        <v>42521</v>
      </c>
      <c r="C381" s="7" t="s">
        <v>126</v>
      </c>
      <c r="D381" s="7" t="s">
        <v>127</v>
      </c>
      <c r="E381" s="7" t="s">
        <v>139</v>
      </c>
      <c r="F381" s="7" t="s">
        <v>105</v>
      </c>
      <c r="G381" s="24">
        <v>18</v>
      </c>
      <c r="H381" s="22">
        <v>40</v>
      </c>
      <c r="I381" s="25">
        <v>0.1</v>
      </c>
      <c r="J381" s="26">
        <f t="shared" si="5"/>
        <v>648</v>
      </c>
      <c r="K381" t="s">
        <v>85</v>
      </c>
    </row>
    <row r="382" spans="1:11" x14ac:dyDescent="0.25">
      <c r="A382" s="22">
        <v>10390</v>
      </c>
      <c r="B382" s="23">
        <v>42521</v>
      </c>
      <c r="C382" s="7" t="s">
        <v>126</v>
      </c>
      <c r="D382" s="7" t="s">
        <v>127</v>
      </c>
      <c r="E382" s="7" t="s">
        <v>185</v>
      </c>
      <c r="F382" s="7" t="s">
        <v>91</v>
      </c>
      <c r="G382" s="24">
        <v>12</v>
      </c>
      <c r="H382" s="22">
        <v>45</v>
      </c>
      <c r="I382" s="25">
        <v>0</v>
      </c>
      <c r="J382" s="26">
        <f t="shared" si="5"/>
        <v>540</v>
      </c>
      <c r="K382" t="s">
        <v>85</v>
      </c>
    </row>
    <row r="383" spans="1:11" x14ac:dyDescent="0.25">
      <c r="A383" s="22">
        <v>10390</v>
      </c>
      <c r="B383" s="23">
        <v>42521</v>
      </c>
      <c r="C383" s="7" t="s">
        <v>126</v>
      </c>
      <c r="D383" s="7" t="s">
        <v>127</v>
      </c>
      <c r="E383" s="7" t="s">
        <v>106</v>
      </c>
      <c r="F383" s="7" t="s">
        <v>76</v>
      </c>
      <c r="G383" s="24">
        <v>12.5</v>
      </c>
      <c r="H383" s="22">
        <v>60</v>
      </c>
      <c r="I383" s="25">
        <v>0.1</v>
      </c>
      <c r="J383" s="26">
        <f t="shared" si="5"/>
        <v>675</v>
      </c>
      <c r="K383" t="s">
        <v>85</v>
      </c>
    </row>
    <row r="384" spans="1:11" x14ac:dyDescent="0.25">
      <c r="A384" s="22">
        <v>10391</v>
      </c>
      <c r="B384" s="23">
        <v>42521</v>
      </c>
      <c r="C384" s="7" t="s">
        <v>238</v>
      </c>
      <c r="D384" s="7" t="s">
        <v>82</v>
      </c>
      <c r="E384" s="7" t="s">
        <v>168</v>
      </c>
      <c r="F384" s="7" t="s">
        <v>91</v>
      </c>
      <c r="G384" s="24">
        <v>6</v>
      </c>
      <c r="H384" s="22">
        <v>18</v>
      </c>
      <c r="I384" s="25">
        <v>0</v>
      </c>
      <c r="J384" s="26">
        <f t="shared" si="5"/>
        <v>108</v>
      </c>
      <c r="K384" t="s">
        <v>96</v>
      </c>
    </row>
    <row r="385" spans="1:11" x14ac:dyDescent="0.25">
      <c r="A385" s="22">
        <v>10392</v>
      </c>
      <c r="B385" s="23">
        <v>42522</v>
      </c>
      <c r="C385" s="7" t="s">
        <v>235</v>
      </c>
      <c r="D385" s="7" t="s">
        <v>127</v>
      </c>
      <c r="E385" s="7" t="s">
        <v>198</v>
      </c>
      <c r="F385" s="7" t="s">
        <v>76</v>
      </c>
      <c r="G385" s="24">
        <v>36</v>
      </c>
      <c r="H385" s="22">
        <v>50</v>
      </c>
      <c r="I385" s="25">
        <v>0</v>
      </c>
      <c r="J385" s="26">
        <f t="shared" si="5"/>
        <v>1800</v>
      </c>
      <c r="K385" t="s">
        <v>150</v>
      </c>
    </row>
    <row r="386" spans="1:11" x14ac:dyDescent="0.25">
      <c r="A386" s="22">
        <v>10393</v>
      </c>
      <c r="B386" s="23">
        <v>42523</v>
      </c>
      <c r="C386" s="7" t="s">
        <v>217</v>
      </c>
      <c r="D386" s="7" t="s">
        <v>141</v>
      </c>
      <c r="E386" s="7" t="s">
        <v>106</v>
      </c>
      <c r="F386" s="7" t="s">
        <v>76</v>
      </c>
      <c r="G386" s="24">
        <v>12.5</v>
      </c>
      <c r="H386" s="22">
        <v>32</v>
      </c>
      <c r="I386" s="25">
        <v>0</v>
      </c>
      <c r="J386" s="26">
        <f t="shared" si="5"/>
        <v>400</v>
      </c>
      <c r="K386" t="s">
        <v>129</v>
      </c>
    </row>
    <row r="387" spans="1:11" x14ac:dyDescent="0.25">
      <c r="A387" s="22">
        <v>10393</v>
      </c>
      <c r="B387" s="23">
        <v>42523</v>
      </c>
      <c r="C387" s="7" t="s">
        <v>217</v>
      </c>
      <c r="D387" s="7" t="s">
        <v>141</v>
      </c>
      <c r="E387" s="7" t="s">
        <v>216</v>
      </c>
      <c r="F387" s="7" t="s">
        <v>103</v>
      </c>
      <c r="G387" s="24">
        <v>14</v>
      </c>
      <c r="H387" s="22">
        <v>7</v>
      </c>
      <c r="I387" s="25">
        <v>0.25</v>
      </c>
      <c r="J387" s="26">
        <f t="shared" ref="J387:J450" si="6">ROUND((G387*H387)*(1-I387),2)</f>
        <v>73.5</v>
      </c>
      <c r="K387" t="s">
        <v>129</v>
      </c>
    </row>
    <row r="388" spans="1:11" x14ac:dyDescent="0.25">
      <c r="A388" s="22">
        <v>10393</v>
      </c>
      <c r="B388" s="23">
        <v>42523</v>
      </c>
      <c r="C388" s="7" t="s">
        <v>217</v>
      </c>
      <c r="D388" s="7" t="s">
        <v>141</v>
      </c>
      <c r="E388" s="7" t="s">
        <v>222</v>
      </c>
      <c r="F388" s="7" t="s">
        <v>103</v>
      </c>
      <c r="G388" s="24">
        <v>31.23</v>
      </c>
      <c r="H388" s="22">
        <v>70</v>
      </c>
      <c r="I388" s="25">
        <v>0.25</v>
      </c>
      <c r="J388" s="26">
        <f t="shared" si="6"/>
        <v>1639.58</v>
      </c>
      <c r="K388" t="s">
        <v>129</v>
      </c>
    </row>
    <row r="389" spans="1:11" x14ac:dyDescent="0.25">
      <c r="A389" s="22">
        <v>10393</v>
      </c>
      <c r="B389" s="23">
        <v>42523</v>
      </c>
      <c r="C389" s="7" t="s">
        <v>217</v>
      </c>
      <c r="D389" s="7" t="s">
        <v>141</v>
      </c>
      <c r="E389" s="7" t="s">
        <v>86</v>
      </c>
      <c r="F389" s="7" t="s">
        <v>84</v>
      </c>
      <c r="G389" s="24">
        <v>23.25</v>
      </c>
      <c r="H389" s="22">
        <v>42</v>
      </c>
      <c r="I389" s="25">
        <v>0.25</v>
      </c>
      <c r="J389" s="26">
        <f t="shared" si="6"/>
        <v>732.38</v>
      </c>
      <c r="K389" t="s">
        <v>129</v>
      </c>
    </row>
    <row r="390" spans="1:11" x14ac:dyDescent="0.25">
      <c r="A390" s="22">
        <v>10393</v>
      </c>
      <c r="B390" s="23">
        <v>42523</v>
      </c>
      <c r="C390" s="7" t="s">
        <v>217</v>
      </c>
      <c r="D390" s="7" t="s">
        <v>141</v>
      </c>
      <c r="E390" s="7" t="s">
        <v>115</v>
      </c>
      <c r="F390" s="7" t="s">
        <v>105</v>
      </c>
      <c r="G390" s="24">
        <v>19</v>
      </c>
      <c r="H390" s="22">
        <v>25</v>
      </c>
      <c r="I390" s="25">
        <v>0.25</v>
      </c>
      <c r="J390" s="26">
        <f t="shared" si="6"/>
        <v>356.25</v>
      </c>
      <c r="K390" t="s">
        <v>129</v>
      </c>
    </row>
    <row r="391" spans="1:11" x14ac:dyDescent="0.25">
      <c r="A391" s="22">
        <v>10394</v>
      </c>
      <c r="B391" s="23">
        <v>42523</v>
      </c>
      <c r="C391" s="7" t="s">
        <v>246</v>
      </c>
      <c r="D391" s="7" t="s">
        <v>141</v>
      </c>
      <c r="E391" s="7" t="s">
        <v>168</v>
      </c>
      <c r="F391" s="7" t="s">
        <v>91</v>
      </c>
      <c r="G391" s="24">
        <v>6</v>
      </c>
      <c r="H391" s="22">
        <v>10</v>
      </c>
      <c r="I391" s="25">
        <v>0</v>
      </c>
      <c r="J391" s="26">
        <f t="shared" si="6"/>
        <v>60</v>
      </c>
      <c r="K391" t="s">
        <v>129</v>
      </c>
    </row>
    <row r="392" spans="1:11" x14ac:dyDescent="0.25">
      <c r="A392" s="22">
        <v>10394</v>
      </c>
      <c r="B392" s="23">
        <v>42523</v>
      </c>
      <c r="C392" s="7" t="s">
        <v>246</v>
      </c>
      <c r="D392" s="7" t="s">
        <v>141</v>
      </c>
      <c r="E392" s="7" t="s">
        <v>137</v>
      </c>
      <c r="F392" s="7" t="s">
        <v>103</v>
      </c>
      <c r="G392" s="24">
        <v>49.3</v>
      </c>
      <c r="H392" s="22">
        <v>10</v>
      </c>
      <c r="I392" s="25">
        <v>0</v>
      </c>
      <c r="J392" s="26">
        <f t="shared" si="6"/>
        <v>493</v>
      </c>
      <c r="K392" t="s">
        <v>129</v>
      </c>
    </row>
    <row r="393" spans="1:11" x14ac:dyDescent="0.25">
      <c r="A393" s="22">
        <v>10395</v>
      </c>
      <c r="B393" s="23">
        <v>42524</v>
      </c>
      <c r="C393" s="7" t="s">
        <v>123</v>
      </c>
      <c r="D393" s="7" t="s">
        <v>124</v>
      </c>
      <c r="E393" s="7" t="s">
        <v>121</v>
      </c>
      <c r="F393" s="7" t="s">
        <v>112</v>
      </c>
      <c r="G393" s="24">
        <v>32.799999999999997</v>
      </c>
      <c r="H393" s="22">
        <v>70</v>
      </c>
      <c r="I393" s="25">
        <v>0.1</v>
      </c>
      <c r="J393" s="26">
        <f t="shared" si="6"/>
        <v>2066.4</v>
      </c>
      <c r="K393" t="s">
        <v>85</v>
      </c>
    </row>
    <row r="394" spans="1:11" x14ac:dyDescent="0.25">
      <c r="A394" s="22">
        <v>10395</v>
      </c>
      <c r="B394" s="23">
        <v>42524</v>
      </c>
      <c r="C394" s="7" t="s">
        <v>123</v>
      </c>
      <c r="D394" s="7" t="s">
        <v>124</v>
      </c>
      <c r="E394" s="7" t="s">
        <v>185</v>
      </c>
      <c r="F394" s="7" t="s">
        <v>91</v>
      </c>
      <c r="G394" s="24">
        <v>12</v>
      </c>
      <c r="H394" s="22">
        <v>28</v>
      </c>
      <c r="I394" s="25">
        <v>0.1</v>
      </c>
      <c r="J394" s="26">
        <f t="shared" si="6"/>
        <v>302.39999999999998</v>
      </c>
      <c r="K394" t="s">
        <v>85</v>
      </c>
    </row>
    <row r="395" spans="1:11" x14ac:dyDescent="0.25">
      <c r="A395" s="22">
        <v>10395</v>
      </c>
      <c r="B395" s="23">
        <v>42524</v>
      </c>
      <c r="C395" s="7" t="s">
        <v>123</v>
      </c>
      <c r="D395" s="7" t="s">
        <v>124</v>
      </c>
      <c r="E395" s="7" t="s">
        <v>198</v>
      </c>
      <c r="F395" s="7" t="s">
        <v>76</v>
      </c>
      <c r="G395" s="24">
        <v>36</v>
      </c>
      <c r="H395" s="22">
        <v>8</v>
      </c>
      <c r="I395" s="25">
        <v>0</v>
      </c>
      <c r="J395" s="26">
        <f t="shared" si="6"/>
        <v>288</v>
      </c>
      <c r="K395" t="s">
        <v>85</v>
      </c>
    </row>
    <row r="396" spans="1:11" x14ac:dyDescent="0.25">
      <c r="A396" s="22">
        <v>10396</v>
      </c>
      <c r="B396" s="23">
        <v>42525</v>
      </c>
      <c r="C396" s="7" t="s">
        <v>154</v>
      </c>
      <c r="D396" s="7" t="s">
        <v>82</v>
      </c>
      <c r="E396" s="7" t="s">
        <v>228</v>
      </c>
      <c r="F396" s="7" t="s">
        <v>79</v>
      </c>
      <c r="G396" s="24">
        <v>9</v>
      </c>
      <c r="H396" s="22">
        <v>40</v>
      </c>
      <c r="I396" s="25">
        <v>0</v>
      </c>
      <c r="J396" s="26">
        <f t="shared" si="6"/>
        <v>360</v>
      </c>
      <c r="K396" t="s">
        <v>129</v>
      </c>
    </row>
    <row r="397" spans="1:11" x14ac:dyDescent="0.25">
      <c r="A397" s="22">
        <v>10396</v>
      </c>
      <c r="B397" s="23">
        <v>42525</v>
      </c>
      <c r="C397" s="7" t="s">
        <v>154</v>
      </c>
      <c r="D397" s="7" t="s">
        <v>82</v>
      </c>
      <c r="E397" s="7" t="s">
        <v>75</v>
      </c>
      <c r="F397" s="7" t="s">
        <v>76</v>
      </c>
      <c r="G397" s="24">
        <v>34.799999999999997</v>
      </c>
      <c r="H397" s="22">
        <v>21</v>
      </c>
      <c r="I397" s="25">
        <v>0</v>
      </c>
      <c r="J397" s="26">
        <f t="shared" si="6"/>
        <v>730.8</v>
      </c>
      <c r="K397" t="s">
        <v>129</v>
      </c>
    </row>
    <row r="398" spans="1:11" x14ac:dyDescent="0.25">
      <c r="A398" s="22">
        <v>10396</v>
      </c>
      <c r="B398" s="23">
        <v>42525</v>
      </c>
      <c r="C398" s="7" t="s">
        <v>154</v>
      </c>
      <c r="D398" s="7" t="s">
        <v>82</v>
      </c>
      <c r="E398" s="7" t="s">
        <v>164</v>
      </c>
      <c r="F398" s="7" t="s">
        <v>76</v>
      </c>
      <c r="G398" s="24">
        <v>21.5</v>
      </c>
      <c r="H398" s="22">
        <v>60</v>
      </c>
      <c r="I398" s="25">
        <v>0</v>
      </c>
      <c r="J398" s="26">
        <f t="shared" si="6"/>
        <v>1290</v>
      </c>
      <c r="K398" t="s">
        <v>129</v>
      </c>
    </row>
    <row r="399" spans="1:11" x14ac:dyDescent="0.25">
      <c r="A399" s="22">
        <v>10397</v>
      </c>
      <c r="B399" s="23">
        <v>42525</v>
      </c>
      <c r="C399" s="7" t="s">
        <v>227</v>
      </c>
      <c r="D399" s="7" t="s">
        <v>220</v>
      </c>
      <c r="E399" s="7" t="s">
        <v>133</v>
      </c>
      <c r="F399" s="7" t="s">
        <v>103</v>
      </c>
      <c r="G399" s="24">
        <v>10</v>
      </c>
      <c r="H399" s="22">
        <v>10</v>
      </c>
      <c r="I399" s="25">
        <v>0.15</v>
      </c>
      <c r="J399" s="26">
        <f t="shared" si="6"/>
        <v>85</v>
      </c>
      <c r="K399" t="s">
        <v>77</v>
      </c>
    </row>
    <row r="400" spans="1:11" x14ac:dyDescent="0.25">
      <c r="A400" s="22">
        <v>10397</v>
      </c>
      <c r="B400" s="23">
        <v>42525</v>
      </c>
      <c r="C400" s="7" t="s">
        <v>227</v>
      </c>
      <c r="D400" s="7" t="s">
        <v>220</v>
      </c>
      <c r="E400" s="7" t="s">
        <v>83</v>
      </c>
      <c r="F400" s="7" t="s">
        <v>84</v>
      </c>
      <c r="G400" s="24">
        <v>53</v>
      </c>
      <c r="H400" s="22">
        <v>18</v>
      </c>
      <c r="I400" s="25">
        <v>0.15</v>
      </c>
      <c r="J400" s="26">
        <f t="shared" si="6"/>
        <v>810.9</v>
      </c>
      <c r="K400" t="s">
        <v>77</v>
      </c>
    </row>
    <row r="401" spans="1:11" x14ac:dyDescent="0.25">
      <c r="A401" s="22">
        <v>10398</v>
      </c>
      <c r="B401" s="23">
        <v>42528</v>
      </c>
      <c r="C401" s="7" t="s">
        <v>217</v>
      </c>
      <c r="D401" s="7" t="s">
        <v>141</v>
      </c>
      <c r="E401" s="7" t="s">
        <v>139</v>
      </c>
      <c r="F401" s="7" t="s">
        <v>105</v>
      </c>
      <c r="G401" s="24">
        <v>18</v>
      </c>
      <c r="H401" s="22">
        <v>30</v>
      </c>
      <c r="I401" s="25">
        <v>0</v>
      </c>
      <c r="J401" s="26">
        <f t="shared" si="6"/>
        <v>540</v>
      </c>
      <c r="K401" t="s">
        <v>150</v>
      </c>
    </row>
    <row r="402" spans="1:11" x14ac:dyDescent="0.25">
      <c r="A402" s="22">
        <v>10398</v>
      </c>
      <c r="B402" s="23">
        <v>42528</v>
      </c>
      <c r="C402" s="7" t="s">
        <v>217</v>
      </c>
      <c r="D402" s="7" t="s">
        <v>141</v>
      </c>
      <c r="E402" s="7" t="s">
        <v>111</v>
      </c>
      <c r="F402" s="7" t="s">
        <v>112</v>
      </c>
      <c r="G402" s="24">
        <v>24</v>
      </c>
      <c r="H402" s="22">
        <v>120</v>
      </c>
      <c r="I402" s="25">
        <v>0.1</v>
      </c>
      <c r="J402" s="26">
        <f t="shared" si="6"/>
        <v>2592</v>
      </c>
      <c r="K402" t="s">
        <v>150</v>
      </c>
    </row>
    <row r="403" spans="1:11" x14ac:dyDescent="0.25">
      <c r="A403" s="22">
        <v>10399</v>
      </c>
      <c r="B403" s="23">
        <v>42529</v>
      </c>
      <c r="C403" s="7" t="s">
        <v>242</v>
      </c>
      <c r="D403" s="7" t="s">
        <v>230</v>
      </c>
      <c r="E403" s="7" t="s">
        <v>188</v>
      </c>
      <c r="F403" s="7" t="s">
        <v>103</v>
      </c>
      <c r="G403" s="24">
        <v>12.5</v>
      </c>
      <c r="H403" s="22">
        <v>60</v>
      </c>
      <c r="I403" s="25">
        <v>0</v>
      </c>
      <c r="J403" s="26">
        <f t="shared" si="6"/>
        <v>750</v>
      </c>
      <c r="K403" t="s">
        <v>142</v>
      </c>
    </row>
    <row r="404" spans="1:11" x14ac:dyDescent="0.25">
      <c r="A404" s="22">
        <v>10399</v>
      </c>
      <c r="B404" s="23">
        <v>42529</v>
      </c>
      <c r="C404" s="7" t="s">
        <v>242</v>
      </c>
      <c r="D404" s="7" t="s">
        <v>230</v>
      </c>
      <c r="E404" s="7" t="s">
        <v>155</v>
      </c>
      <c r="F404" s="7" t="s">
        <v>105</v>
      </c>
      <c r="G404" s="24">
        <v>18</v>
      </c>
      <c r="H404" s="22">
        <v>35</v>
      </c>
      <c r="I404" s="25">
        <v>0</v>
      </c>
      <c r="J404" s="26">
        <f t="shared" si="6"/>
        <v>630</v>
      </c>
      <c r="K404" t="s">
        <v>142</v>
      </c>
    </row>
    <row r="405" spans="1:11" x14ac:dyDescent="0.25">
      <c r="A405" s="22">
        <v>10399</v>
      </c>
      <c r="B405" s="23">
        <v>42529</v>
      </c>
      <c r="C405" s="7" t="s">
        <v>242</v>
      </c>
      <c r="D405" s="7" t="s">
        <v>230</v>
      </c>
      <c r="E405" s="7" t="s">
        <v>122</v>
      </c>
      <c r="F405" s="7" t="s">
        <v>93</v>
      </c>
      <c r="G405" s="24">
        <v>13</v>
      </c>
      <c r="H405" s="22">
        <v>14</v>
      </c>
      <c r="I405" s="25">
        <v>0</v>
      </c>
      <c r="J405" s="26">
        <f t="shared" si="6"/>
        <v>182</v>
      </c>
      <c r="K405" t="s">
        <v>142</v>
      </c>
    </row>
    <row r="406" spans="1:11" x14ac:dyDescent="0.25">
      <c r="A406" s="22">
        <v>10399</v>
      </c>
      <c r="B406" s="23">
        <v>42529</v>
      </c>
      <c r="C406" s="7" t="s">
        <v>242</v>
      </c>
      <c r="D406" s="7" t="s">
        <v>230</v>
      </c>
      <c r="E406" s="7" t="s">
        <v>164</v>
      </c>
      <c r="F406" s="7" t="s">
        <v>76</v>
      </c>
      <c r="G406" s="24">
        <v>21.5</v>
      </c>
      <c r="H406" s="22">
        <v>30</v>
      </c>
      <c r="I406" s="25">
        <v>0</v>
      </c>
      <c r="J406" s="26">
        <f t="shared" si="6"/>
        <v>645</v>
      </c>
      <c r="K406" t="s">
        <v>142</v>
      </c>
    </row>
    <row r="407" spans="1:11" x14ac:dyDescent="0.25">
      <c r="A407" s="22">
        <v>10400</v>
      </c>
      <c r="B407" s="23">
        <v>42530</v>
      </c>
      <c r="C407" s="7" t="s">
        <v>239</v>
      </c>
      <c r="D407" s="7" t="s">
        <v>191</v>
      </c>
      <c r="E407" s="7" t="s">
        <v>107</v>
      </c>
      <c r="F407" s="7" t="s">
        <v>103</v>
      </c>
      <c r="G407" s="24">
        <v>20</v>
      </c>
      <c r="H407" s="22">
        <v>30</v>
      </c>
      <c r="I407" s="25">
        <v>0</v>
      </c>
      <c r="J407" s="26">
        <f t="shared" si="6"/>
        <v>600</v>
      </c>
      <c r="K407" t="s">
        <v>129</v>
      </c>
    </row>
    <row r="408" spans="1:11" x14ac:dyDescent="0.25">
      <c r="A408" s="22">
        <v>10400</v>
      </c>
      <c r="B408" s="23">
        <v>42530</v>
      </c>
      <c r="C408" s="7" t="s">
        <v>239</v>
      </c>
      <c r="D408" s="7" t="s">
        <v>191</v>
      </c>
      <c r="E408" s="7" t="s">
        <v>139</v>
      </c>
      <c r="F408" s="7" t="s">
        <v>105</v>
      </c>
      <c r="G408" s="24">
        <v>18</v>
      </c>
      <c r="H408" s="22">
        <v>35</v>
      </c>
      <c r="I408" s="25">
        <v>0</v>
      </c>
      <c r="J408" s="26">
        <f t="shared" si="6"/>
        <v>630</v>
      </c>
      <c r="K408" t="s">
        <v>129</v>
      </c>
    </row>
    <row r="409" spans="1:11" x14ac:dyDescent="0.25">
      <c r="A409" s="22">
        <v>10400</v>
      </c>
      <c r="B409" s="23">
        <v>42530</v>
      </c>
      <c r="C409" s="7" t="s">
        <v>239</v>
      </c>
      <c r="D409" s="7" t="s">
        <v>191</v>
      </c>
      <c r="E409" s="7" t="s">
        <v>158</v>
      </c>
      <c r="F409" s="7" t="s">
        <v>112</v>
      </c>
      <c r="G409" s="24">
        <v>123.79</v>
      </c>
      <c r="H409" s="22">
        <v>21</v>
      </c>
      <c r="I409" s="25">
        <v>0</v>
      </c>
      <c r="J409" s="26">
        <f t="shared" si="6"/>
        <v>2599.59</v>
      </c>
      <c r="K409" t="s">
        <v>129</v>
      </c>
    </row>
    <row r="410" spans="1:11" x14ac:dyDescent="0.25">
      <c r="A410" s="22">
        <v>10401</v>
      </c>
      <c r="B410" s="23">
        <v>42530</v>
      </c>
      <c r="C410" s="7" t="s">
        <v>140</v>
      </c>
      <c r="D410" s="7" t="s">
        <v>141</v>
      </c>
      <c r="E410" s="7" t="s">
        <v>145</v>
      </c>
      <c r="F410" s="7" t="s">
        <v>91</v>
      </c>
      <c r="G410" s="24">
        <v>25.89</v>
      </c>
      <c r="H410" s="22">
        <v>18</v>
      </c>
      <c r="I410" s="25">
        <v>0</v>
      </c>
      <c r="J410" s="26">
        <f t="shared" si="6"/>
        <v>466.02</v>
      </c>
      <c r="K410" t="s">
        <v>129</v>
      </c>
    </row>
    <row r="411" spans="1:11" x14ac:dyDescent="0.25">
      <c r="A411" s="22">
        <v>10401</v>
      </c>
      <c r="B411" s="23">
        <v>42530</v>
      </c>
      <c r="C411" s="7" t="s">
        <v>140</v>
      </c>
      <c r="D411" s="7" t="s">
        <v>141</v>
      </c>
      <c r="E411" s="7" t="s">
        <v>144</v>
      </c>
      <c r="F411" s="7" t="s">
        <v>79</v>
      </c>
      <c r="G411" s="24">
        <v>38</v>
      </c>
      <c r="H411" s="22">
        <v>70</v>
      </c>
      <c r="I411" s="25">
        <v>0</v>
      </c>
      <c r="J411" s="26">
        <f t="shared" si="6"/>
        <v>2660</v>
      </c>
      <c r="K411" t="s">
        <v>129</v>
      </c>
    </row>
    <row r="412" spans="1:11" x14ac:dyDescent="0.25">
      <c r="A412" s="22">
        <v>10401</v>
      </c>
      <c r="B412" s="23">
        <v>42530</v>
      </c>
      <c r="C412" s="7" t="s">
        <v>140</v>
      </c>
      <c r="D412" s="7" t="s">
        <v>141</v>
      </c>
      <c r="E412" s="7" t="s">
        <v>164</v>
      </c>
      <c r="F412" s="7" t="s">
        <v>76</v>
      </c>
      <c r="G412" s="24">
        <v>21.5</v>
      </c>
      <c r="H412" s="22">
        <v>60</v>
      </c>
      <c r="I412" s="25">
        <v>0</v>
      </c>
      <c r="J412" s="26">
        <f t="shared" si="6"/>
        <v>1290</v>
      </c>
      <c r="K412" t="s">
        <v>129</v>
      </c>
    </row>
    <row r="413" spans="1:11" x14ac:dyDescent="0.25">
      <c r="A413" s="22">
        <v>10401</v>
      </c>
      <c r="B413" s="23">
        <v>42530</v>
      </c>
      <c r="C413" s="7" t="s">
        <v>140</v>
      </c>
      <c r="D413" s="7" t="s">
        <v>141</v>
      </c>
      <c r="E413" s="7" t="s">
        <v>92</v>
      </c>
      <c r="F413" s="7" t="s">
        <v>93</v>
      </c>
      <c r="G413" s="24">
        <v>21.05</v>
      </c>
      <c r="H413" s="22">
        <v>20</v>
      </c>
      <c r="I413" s="25">
        <v>0</v>
      </c>
      <c r="J413" s="26">
        <f t="shared" si="6"/>
        <v>421</v>
      </c>
      <c r="K413" t="s">
        <v>129</v>
      </c>
    </row>
    <row r="414" spans="1:11" x14ac:dyDescent="0.25">
      <c r="A414" s="22">
        <v>10402</v>
      </c>
      <c r="B414" s="23">
        <v>42531</v>
      </c>
      <c r="C414" s="7" t="s">
        <v>126</v>
      </c>
      <c r="D414" s="7" t="s">
        <v>127</v>
      </c>
      <c r="E414" s="7" t="s">
        <v>228</v>
      </c>
      <c r="F414" s="7" t="s">
        <v>79</v>
      </c>
      <c r="G414" s="24">
        <v>9</v>
      </c>
      <c r="H414" s="22">
        <v>60</v>
      </c>
      <c r="I414" s="25">
        <v>0</v>
      </c>
      <c r="J414" s="26">
        <f t="shared" si="6"/>
        <v>540</v>
      </c>
      <c r="K414" t="s">
        <v>142</v>
      </c>
    </row>
    <row r="415" spans="1:11" x14ac:dyDescent="0.25">
      <c r="A415" s="22">
        <v>10402</v>
      </c>
      <c r="B415" s="23">
        <v>42531</v>
      </c>
      <c r="C415" s="7" t="s">
        <v>126</v>
      </c>
      <c r="D415" s="7" t="s">
        <v>127</v>
      </c>
      <c r="E415" s="7" t="s">
        <v>174</v>
      </c>
      <c r="F415" s="7" t="s">
        <v>93</v>
      </c>
      <c r="G415" s="24">
        <v>43.9</v>
      </c>
      <c r="H415" s="22">
        <v>65</v>
      </c>
      <c r="I415" s="25">
        <v>0</v>
      </c>
      <c r="J415" s="26">
        <f t="shared" si="6"/>
        <v>2853.5</v>
      </c>
      <c r="K415" t="s">
        <v>142</v>
      </c>
    </row>
    <row r="416" spans="1:11" x14ac:dyDescent="0.25">
      <c r="A416" s="22">
        <v>10403</v>
      </c>
      <c r="B416" s="23">
        <v>42532</v>
      </c>
      <c r="C416" s="7" t="s">
        <v>126</v>
      </c>
      <c r="D416" s="7" t="s">
        <v>127</v>
      </c>
      <c r="E416" s="7" t="s">
        <v>118</v>
      </c>
      <c r="F416" s="7" t="s">
        <v>103</v>
      </c>
      <c r="G416" s="24">
        <v>17.45</v>
      </c>
      <c r="H416" s="22">
        <v>21</v>
      </c>
      <c r="I416" s="25">
        <v>0.15</v>
      </c>
      <c r="J416" s="26">
        <f t="shared" si="6"/>
        <v>311.48</v>
      </c>
      <c r="K416" t="s">
        <v>89</v>
      </c>
    </row>
    <row r="417" spans="1:11" x14ac:dyDescent="0.25">
      <c r="A417" s="22">
        <v>10403</v>
      </c>
      <c r="B417" s="23">
        <v>42532</v>
      </c>
      <c r="C417" s="7" t="s">
        <v>126</v>
      </c>
      <c r="D417" s="7" t="s">
        <v>127</v>
      </c>
      <c r="E417" s="7" t="s">
        <v>251</v>
      </c>
      <c r="F417" s="7" t="s">
        <v>103</v>
      </c>
      <c r="G417" s="24">
        <v>12.75</v>
      </c>
      <c r="H417" s="22">
        <v>70</v>
      </c>
      <c r="I417" s="25">
        <v>0.15</v>
      </c>
      <c r="J417" s="26">
        <f t="shared" si="6"/>
        <v>758.63</v>
      </c>
      <c r="K417" t="s">
        <v>89</v>
      </c>
    </row>
    <row r="418" spans="1:11" x14ac:dyDescent="0.25">
      <c r="A418" s="22">
        <v>10404</v>
      </c>
      <c r="B418" s="23">
        <v>42532</v>
      </c>
      <c r="C418" s="7" t="s">
        <v>165</v>
      </c>
      <c r="D418" s="7" t="s">
        <v>166</v>
      </c>
      <c r="E418" s="7" t="s">
        <v>78</v>
      </c>
      <c r="F418" s="7" t="s">
        <v>79</v>
      </c>
      <c r="G418" s="24">
        <v>14</v>
      </c>
      <c r="H418" s="22">
        <v>40</v>
      </c>
      <c r="I418" s="25">
        <v>0.05</v>
      </c>
      <c r="J418" s="26">
        <f t="shared" si="6"/>
        <v>532</v>
      </c>
      <c r="K418" t="s">
        <v>150</v>
      </c>
    </row>
    <row r="419" spans="1:11" x14ac:dyDescent="0.25">
      <c r="A419" s="22">
        <v>10404</v>
      </c>
      <c r="B419" s="23">
        <v>42532</v>
      </c>
      <c r="C419" s="7" t="s">
        <v>165</v>
      </c>
      <c r="D419" s="7" t="s">
        <v>166</v>
      </c>
      <c r="E419" s="7" t="s">
        <v>222</v>
      </c>
      <c r="F419" s="7" t="s">
        <v>103</v>
      </c>
      <c r="G419" s="24">
        <v>31.23</v>
      </c>
      <c r="H419" s="22">
        <v>30</v>
      </c>
      <c r="I419" s="25">
        <v>0.05</v>
      </c>
      <c r="J419" s="26">
        <f t="shared" si="6"/>
        <v>890.06</v>
      </c>
      <c r="K419" t="s">
        <v>150</v>
      </c>
    </row>
    <row r="420" spans="1:11" x14ac:dyDescent="0.25">
      <c r="A420" s="22">
        <v>10404</v>
      </c>
      <c r="B420" s="23">
        <v>42532</v>
      </c>
      <c r="C420" s="7" t="s">
        <v>165</v>
      </c>
      <c r="D420" s="7" t="s">
        <v>166</v>
      </c>
      <c r="E420" s="7" t="s">
        <v>107</v>
      </c>
      <c r="F420" s="7" t="s">
        <v>103</v>
      </c>
      <c r="G420" s="24">
        <v>20</v>
      </c>
      <c r="H420" s="22">
        <v>30</v>
      </c>
      <c r="I420" s="25">
        <v>0.05</v>
      </c>
      <c r="J420" s="26">
        <f t="shared" si="6"/>
        <v>570</v>
      </c>
      <c r="K420" t="s">
        <v>150</v>
      </c>
    </row>
    <row r="421" spans="1:11" x14ac:dyDescent="0.25">
      <c r="A421" s="22">
        <v>10405</v>
      </c>
      <c r="B421" s="23">
        <v>42535</v>
      </c>
      <c r="C421" s="7" t="s">
        <v>252</v>
      </c>
      <c r="D421" s="7" t="s">
        <v>124</v>
      </c>
      <c r="E421" s="7" t="s">
        <v>192</v>
      </c>
      <c r="F421" s="7" t="s">
        <v>93</v>
      </c>
      <c r="G421" s="24">
        <v>10</v>
      </c>
      <c r="H421" s="22">
        <v>50</v>
      </c>
      <c r="I421" s="25">
        <v>0</v>
      </c>
      <c r="J421" s="26">
        <f t="shared" si="6"/>
        <v>500</v>
      </c>
      <c r="K421" t="s">
        <v>129</v>
      </c>
    </row>
    <row r="422" spans="1:11" x14ac:dyDescent="0.25">
      <c r="A422" s="22">
        <v>10406</v>
      </c>
      <c r="B422" s="23">
        <v>42536</v>
      </c>
      <c r="C422" s="7" t="s">
        <v>243</v>
      </c>
      <c r="D422" s="7" t="s">
        <v>88</v>
      </c>
      <c r="E422" s="7" t="s">
        <v>119</v>
      </c>
      <c r="F422" s="7" t="s">
        <v>91</v>
      </c>
      <c r="G422" s="24">
        <v>19</v>
      </c>
      <c r="H422" s="22">
        <v>5</v>
      </c>
      <c r="I422" s="25">
        <v>0.1</v>
      </c>
      <c r="J422" s="26">
        <f t="shared" si="6"/>
        <v>85.5</v>
      </c>
      <c r="K422" t="s">
        <v>193</v>
      </c>
    </row>
    <row r="423" spans="1:11" x14ac:dyDescent="0.25">
      <c r="A423" s="22">
        <v>10406</v>
      </c>
      <c r="B423" s="23">
        <v>42536</v>
      </c>
      <c r="C423" s="7" t="s">
        <v>243</v>
      </c>
      <c r="D423" s="7" t="s">
        <v>88</v>
      </c>
      <c r="E423" s="7" t="s">
        <v>133</v>
      </c>
      <c r="F423" s="7" t="s">
        <v>103</v>
      </c>
      <c r="G423" s="24">
        <v>10</v>
      </c>
      <c r="H423" s="22">
        <v>30</v>
      </c>
      <c r="I423" s="25">
        <v>0.1</v>
      </c>
      <c r="J423" s="26">
        <f t="shared" si="6"/>
        <v>270</v>
      </c>
      <c r="K423" t="s">
        <v>193</v>
      </c>
    </row>
    <row r="424" spans="1:11" x14ac:dyDescent="0.25">
      <c r="A424" s="22">
        <v>10406</v>
      </c>
      <c r="B424" s="23">
        <v>42536</v>
      </c>
      <c r="C424" s="7" t="s">
        <v>243</v>
      </c>
      <c r="D424" s="7" t="s">
        <v>88</v>
      </c>
      <c r="E424" s="7" t="s">
        <v>183</v>
      </c>
      <c r="F424" s="7" t="s">
        <v>105</v>
      </c>
      <c r="G424" s="24">
        <v>18</v>
      </c>
      <c r="H424" s="22">
        <v>10</v>
      </c>
      <c r="I424" s="25">
        <v>0</v>
      </c>
      <c r="J424" s="26">
        <f t="shared" si="6"/>
        <v>180</v>
      </c>
      <c r="K424" t="s">
        <v>193</v>
      </c>
    </row>
    <row r="425" spans="1:11" x14ac:dyDescent="0.25">
      <c r="A425" s="22">
        <v>10406</v>
      </c>
      <c r="B425" s="23">
        <v>42536</v>
      </c>
      <c r="C425" s="7" t="s">
        <v>243</v>
      </c>
      <c r="D425" s="7" t="s">
        <v>88</v>
      </c>
      <c r="E425" s="7" t="s">
        <v>156</v>
      </c>
      <c r="F425" s="7" t="s">
        <v>91</v>
      </c>
      <c r="G425" s="24">
        <v>18.399999999999999</v>
      </c>
      <c r="H425" s="22">
        <v>2</v>
      </c>
      <c r="I425" s="25">
        <v>0.1</v>
      </c>
      <c r="J425" s="26">
        <f t="shared" si="6"/>
        <v>33.119999999999997</v>
      </c>
      <c r="K425" t="s">
        <v>193</v>
      </c>
    </row>
    <row r="426" spans="1:11" x14ac:dyDescent="0.25">
      <c r="A426" s="22">
        <v>10406</v>
      </c>
      <c r="B426" s="23">
        <v>42536</v>
      </c>
      <c r="C426" s="7" t="s">
        <v>243</v>
      </c>
      <c r="D426" s="7" t="s">
        <v>88</v>
      </c>
      <c r="E426" s="7" t="s">
        <v>170</v>
      </c>
      <c r="F426" s="7" t="s">
        <v>84</v>
      </c>
      <c r="G426" s="24">
        <v>45.6</v>
      </c>
      <c r="H426" s="22">
        <v>42</v>
      </c>
      <c r="I426" s="25">
        <v>0.1</v>
      </c>
      <c r="J426" s="26">
        <f t="shared" si="6"/>
        <v>1723.68</v>
      </c>
      <c r="K426" t="s">
        <v>193</v>
      </c>
    </row>
    <row r="427" spans="1:11" x14ac:dyDescent="0.25">
      <c r="A427" s="22">
        <v>10407</v>
      </c>
      <c r="B427" s="23">
        <v>42536</v>
      </c>
      <c r="C427" s="7" t="s">
        <v>135</v>
      </c>
      <c r="D427" s="7" t="s">
        <v>82</v>
      </c>
      <c r="E427" s="7" t="s">
        <v>198</v>
      </c>
      <c r="F427" s="7" t="s">
        <v>76</v>
      </c>
      <c r="G427" s="24">
        <v>36</v>
      </c>
      <c r="H427" s="22">
        <v>15</v>
      </c>
      <c r="I427" s="25">
        <v>0</v>
      </c>
      <c r="J427" s="26">
        <f t="shared" si="6"/>
        <v>540</v>
      </c>
      <c r="K427" t="s">
        <v>150</v>
      </c>
    </row>
    <row r="428" spans="1:11" x14ac:dyDescent="0.25">
      <c r="A428" s="22">
        <v>10407</v>
      </c>
      <c r="B428" s="23">
        <v>42536</v>
      </c>
      <c r="C428" s="7" t="s">
        <v>135</v>
      </c>
      <c r="D428" s="7" t="s">
        <v>82</v>
      </c>
      <c r="E428" s="7" t="s">
        <v>164</v>
      </c>
      <c r="F428" s="7" t="s">
        <v>76</v>
      </c>
      <c r="G428" s="24">
        <v>21.5</v>
      </c>
      <c r="H428" s="22">
        <v>15</v>
      </c>
      <c r="I428" s="25">
        <v>0</v>
      </c>
      <c r="J428" s="26">
        <f t="shared" si="6"/>
        <v>322.5</v>
      </c>
      <c r="K428" t="s">
        <v>150</v>
      </c>
    </row>
    <row r="429" spans="1:11" x14ac:dyDescent="0.25">
      <c r="A429" s="22">
        <v>10407</v>
      </c>
      <c r="B429" s="23">
        <v>42536</v>
      </c>
      <c r="C429" s="7" t="s">
        <v>135</v>
      </c>
      <c r="D429" s="7" t="s">
        <v>82</v>
      </c>
      <c r="E429" s="7" t="s">
        <v>80</v>
      </c>
      <c r="F429" s="7" t="s">
        <v>76</v>
      </c>
      <c r="G429" s="24">
        <v>21</v>
      </c>
      <c r="H429" s="22">
        <v>30</v>
      </c>
      <c r="I429" s="25">
        <v>0</v>
      </c>
      <c r="J429" s="26">
        <f t="shared" si="6"/>
        <v>630</v>
      </c>
      <c r="K429" t="s">
        <v>150</v>
      </c>
    </row>
    <row r="430" spans="1:11" x14ac:dyDescent="0.25">
      <c r="A430" s="22">
        <v>10408</v>
      </c>
      <c r="B430" s="23">
        <v>42537</v>
      </c>
      <c r="C430" s="7" t="s">
        <v>253</v>
      </c>
      <c r="D430" s="7" t="s">
        <v>74</v>
      </c>
      <c r="E430" s="7" t="s">
        <v>134</v>
      </c>
      <c r="F430" s="7" t="s">
        <v>91</v>
      </c>
      <c r="G430" s="24">
        <v>26</v>
      </c>
      <c r="H430" s="22">
        <v>10</v>
      </c>
      <c r="I430" s="25">
        <v>0</v>
      </c>
      <c r="J430" s="26">
        <f t="shared" si="6"/>
        <v>260</v>
      </c>
      <c r="K430" t="s">
        <v>142</v>
      </c>
    </row>
    <row r="431" spans="1:11" x14ac:dyDescent="0.25">
      <c r="A431" s="22">
        <v>10408</v>
      </c>
      <c r="B431" s="23">
        <v>42537</v>
      </c>
      <c r="C431" s="7" t="s">
        <v>253</v>
      </c>
      <c r="D431" s="7" t="s">
        <v>74</v>
      </c>
      <c r="E431" s="7" t="s">
        <v>189</v>
      </c>
      <c r="F431" s="7" t="s">
        <v>112</v>
      </c>
      <c r="G431" s="24">
        <v>7.45</v>
      </c>
      <c r="H431" s="22">
        <v>6</v>
      </c>
      <c r="I431" s="25">
        <v>0</v>
      </c>
      <c r="J431" s="26">
        <f t="shared" si="6"/>
        <v>44.7</v>
      </c>
      <c r="K431" t="s">
        <v>142</v>
      </c>
    </row>
    <row r="432" spans="1:11" x14ac:dyDescent="0.25">
      <c r="A432" s="22">
        <v>10408</v>
      </c>
      <c r="B432" s="23">
        <v>42537</v>
      </c>
      <c r="C432" s="7" t="s">
        <v>253</v>
      </c>
      <c r="D432" s="7" t="s">
        <v>74</v>
      </c>
      <c r="E432" s="7" t="s">
        <v>137</v>
      </c>
      <c r="F432" s="7" t="s">
        <v>103</v>
      </c>
      <c r="G432" s="24">
        <v>49.3</v>
      </c>
      <c r="H432" s="22">
        <v>35</v>
      </c>
      <c r="I432" s="25">
        <v>0</v>
      </c>
      <c r="J432" s="26">
        <f t="shared" si="6"/>
        <v>1725.5</v>
      </c>
      <c r="K432" t="s">
        <v>142</v>
      </c>
    </row>
    <row r="433" spans="1:11" x14ac:dyDescent="0.25">
      <c r="A433" s="22">
        <v>10409</v>
      </c>
      <c r="B433" s="23">
        <v>42538</v>
      </c>
      <c r="C433" s="7" t="s">
        <v>254</v>
      </c>
      <c r="D433" s="7" t="s">
        <v>255</v>
      </c>
      <c r="E433" s="7" t="s">
        <v>133</v>
      </c>
      <c r="F433" s="7" t="s">
        <v>103</v>
      </c>
      <c r="G433" s="24">
        <v>10</v>
      </c>
      <c r="H433" s="22">
        <v>12</v>
      </c>
      <c r="I433" s="25">
        <v>0</v>
      </c>
      <c r="J433" s="26">
        <f t="shared" si="6"/>
        <v>120</v>
      </c>
      <c r="K433" t="s">
        <v>96</v>
      </c>
    </row>
    <row r="434" spans="1:11" x14ac:dyDescent="0.25">
      <c r="A434" s="22">
        <v>10409</v>
      </c>
      <c r="B434" s="23">
        <v>42538</v>
      </c>
      <c r="C434" s="7" t="s">
        <v>254</v>
      </c>
      <c r="D434" s="7" t="s">
        <v>255</v>
      </c>
      <c r="E434" s="7" t="s">
        <v>86</v>
      </c>
      <c r="F434" s="7" t="s">
        <v>84</v>
      </c>
      <c r="G434" s="24">
        <v>23.25</v>
      </c>
      <c r="H434" s="22">
        <v>12</v>
      </c>
      <c r="I434" s="25">
        <v>0</v>
      </c>
      <c r="J434" s="26">
        <f t="shared" si="6"/>
        <v>279</v>
      </c>
      <c r="K434" t="s">
        <v>96</v>
      </c>
    </row>
    <row r="435" spans="1:11" x14ac:dyDescent="0.25">
      <c r="A435" s="22">
        <v>10410</v>
      </c>
      <c r="B435" s="23">
        <v>42539</v>
      </c>
      <c r="C435" s="7" t="s">
        <v>250</v>
      </c>
      <c r="D435" s="7" t="s">
        <v>225</v>
      </c>
      <c r="E435" s="7" t="s">
        <v>117</v>
      </c>
      <c r="F435" s="7" t="s">
        <v>76</v>
      </c>
      <c r="G435" s="24">
        <v>55</v>
      </c>
      <c r="H435" s="22">
        <v>16</v>
      </c>
      <c r="I435" s="25">
        <v>0</v>
      </c>
      <c r="J435" s="26">
        <f t="shared" si="6"/>
        <v>880</v>
      </c>
      <c r="K435" t="s">
        <v>96</v>
      </c>
    </row>
    <row r="436" spans="1:11" x14ac:dyDescent="0.25">
      <c r="A436" s="22">
        <v>10410</v>
      </c>
      <c r="B436" s="23">
        <v>42539</v>
      </c>
      <c r="C436" s="7" t="s">
        <v>250</v>
      </c>
      <c r="D436" s="7" t="s">
        <v>225</v>
      </c>
      <c r="E436" s="7" t="s">
        <v>100</v>
      </c>
      <c r="F436" s="7" t="s">
        <v>76</v>
      </c>
      <c r="G436" s="24">
        <v>2.5</v>
      </c>
      <c r="H436" s="22">
        <v>49</v>
      </c>
      <c r="I436" s="25">
        <v>0</v>
      </c>
      <c r="J436" s="26">
        <f t="shared" si="6"/>
        <v>122.5</v>
      </c>
      <c r="K436" t="s">
        <v>96</v>
      </c>
    </row>
    <row r="437" spans="1:11" x14ac:dyDescent="0.25">
      <c r="A437" s="22">
        <v>10411</v>
      </c>
      <c r="B437" s="23">
        <v>42539</v>
      </c>
      <c r="C437" s="7" t="s">
        <v>250</v>
      </c>
      <c r="D437" s="7" t="s">
        <v>225</v>
      </c>
      <c r="E437" s="7" t="s">
        <v>173</v>
      </c>
      <c r="F437" s="7" t="s">
        <v>93</v>
      </c>
      <c r="G437" s="24">
        <v>19.45</v>
      </c>
      <c r="H437" s="22">
        <v>40</v>
      </c>
      <c r="I437" s="25">
        <v>0.2</v>
      </c>
      <c r="J437" s="26">
        <f t="shared" si="6"/>
        <v>622.4</v>
      </c>
      <c r="K437" t="s">
        <v>116</v>
      </c>
    </row>
    <row r="438" spans="1:11" x14ac:dyDescent="0.25">
      <c r="A438" s="22">
        <v>10411</v>
      </c>
      <c r="B438" s="23">
        <v>42539</v>
      </c>
      <c r="C438" s="7" t="s">
        <v>250</v>
      </c>
      <c r="D438" s="7" t="s">
        <v>225</v>
      </c>
      <c r="E438" s="7" t="s">
        <v>90</v>
      </c>
      <c r="F438" s="7" t="s">
        <v>91</v>
      </c>
      <c r="G438" s="24">
        <v>9.65</v>
      </c>
      <c r="H438" s="22">
        <v>25</v>
      </c>
      <c r="I438" s="25">
        <v>0.2</v>
      </c>
      <c r="J438" s="26">
        <f t="shared" si="6"/>
        <v>193</v>
      </c>
      <c r="K438" t="s">
        <v>116</v>
      </c>
    </row>
    <row r="439" spans="1:11" x14ac:dyDescent="0.25">
      <c r="A439" s="22">
        <v>10411</v>
      </c>
      <c r="B439" s="23">
        <v>42539</v>
      </c>
      <c r="C439" s="7" t="s">
        <v>250</v>
      </c>
      <c r="D439" s="7" t="s">
        <v>225</v>
      </c>
      <c r="E439" s="7" t="s">
        <v>117</v>
      </c>
      <c r="F439" s="7" t="s">
        <v>76</v>
      </c>
      <c r="G439" s="24">
        <v>55</v>
      </c>
      <c r="H439" s="22">
        <v>9</v>
      </c>
      <c r="I439" s="25">
        <v>0.2</v>
      </c>
      <c r="J439" s="26">
        <f t="shared" si="6"/>
        <v>396</v>
      </c>
      <c r="K439" t="s">
        <v>116</v>
      </c>
    </row>
    <row r="440" spans="1:11" x14ac:dyDescent="0.25">
      <c r="A440" s="22">
        <v>10412</v>
      </c>
      <c r="B440" s="23">
        <v>42542</v>
      </c>
      <c r="C440" s="7" t="s">
        <v>151</v>
      </c>
      <c r="D440" s="7" t="s">
        <v>152</v>
      </c>
      <c r="E440" s="7" t="s">
        <v>86</v>
      </c>
      <c r="F440" s="7" t="s">
        <v>84</v>
      </c>
      <c r="G440" s="24">
        <v>23.25</v>
      </c>
      <c r="H440" s="22">
        <v>20</v>
      </c>
      <c r="I440" s="25">
        <v>0.1</v>
      </c>
      <c r="J440" s="26">
        <f t="shared" si="6"/>
        <v>418.5</v>
      </c>
      <c r="K440" t="s">
        <v>142</v>
      </c>
    </row>
    <row r="441" spans="1:11" x14ac:dyDescent="0.25">
      <c r="A441" s="22">
        <v>10413</v>
      </c>
      <c r="B441" s="23">
        <v>42543</v>
      </c>
      <c r="C441" s="7" t="s">
        <v>233</v>
      </c>
      <c r="D441" s="7" t="s">
        <v>74</v>
      </c>
      <c r="E441" s="7" t="s">
        <v>137</v>
      </c>
      <c r="F441" s="7" t="s">
        <v>103</v>
      </c>
      <c r="G441" s="24">
        <v>49.3</v>
      </c>
      <c r="H441" s="22">
        <v>40</v>
      </c>
      <c r="I441" s="25">
        <v>0</v>
      </c>
      <c r="J441" s="26">
        <f t="shared" si="6"/>
        <v>1972</v>
      </c>
      <c r="K441" t="s">
        <v>96</v>
      </c>
    </row>
    <row r="442" spans="1:11" x14ac:dyDescent="0.25">
      <c r="A442" s="22">
        <v>10413</v>
      </c>
      <c r="B442" s="23">
        <v>42543</v>
      </c>
      <c r="C442" s="7" t="s">
        <v>233</v>
      </c>
      <c r="D442" s="7" t="s">
        <v>74</v>
      </c>
      <c r="E442" s="7" t="s">
        <v>183</v>
      </c>
      <c r="F442" s="7" t="s">
        <v>105</v>
      </c>
      <c r="G442" s="24">
        <v>18</v>
      </c>
      <c r="H442" s="22">
        <v>24</v>
      </c>
      <c r="I442" s="25">
        <v>0</v>
      </c>
      <c r="J442" s="26">
        <f t="shared" si="6"/>
        <v>432</v>
      </c>
      <c r="K442" t="s">
        <v>96</v>
      </c>
    </row>
    <row r="443" spans="1:11" x14ac:dyDescent="0.25">
      <c r="A443" s="22">
        <v>10413</v>
      </c>
      <c r="B443" s="23">
        <v>42543</v>
      </c>
      <c r="C443" s="7" t="s">
        <v>233</v>
      </c>
      <c r="D443" s="7" t="s">
        <v>74</v>
      </c>
      <c r="E443" s="7" t="s">
        <v>155</v>
      </c>
      <c r="F443" s="7" t="s">
        <v>105</v>
      </c>
      <c r="G443" s="24">
        <v>18</v>
      </c>
      <c r="H443" s="22">
        <v>14</v>
      </c>
      <c r="I443" s="25">
        <v>0</v>
      </c>
      <c r="J443" s="26">
        <f t="shared" si="6"/>
        <v>252</v>
      </c>
      <c r="K443" t="s">
        <v>96</v>
      </c>
    </row>
    <row r="444" spans="1:11" x14ac:dyDescent="0.25">
      <c r="A444" s="22">
        <v>10414</v>
      </c>
      <c r="B444" s="23">
        <v>42543</v>
      </c>
      <c r="C444" s="7" t="s">
        <v>232</v>
      </c>
      <c r="D444" s="7" t="s">
        <v>88</v>
      </c>
      <c r="E444" s="7" t="s">
        <v>100</v>
      </c>
      <c r="F444" s="7" t="s">
        <v>76</v>
      </c>
      <c r="G444" s="24">
        <v>2.5</v>
      </c>
      <c r="H444" s="22">
        <v>50</v>
      </c>
      <c r="I444" s="25">
        <v>0</v>
      </c>
      <c r="J444" s="26">
        <f t="shared" si="6"/>
        <v>125</v>
      </c>
      <c r="K444" t="s">
        <v>150</v>
      </c>
    </row>
    <row r="445" spans="1:11" x14ac:dyDescent="0.25">
      <c r="A445" s="22">
        <v>10414</v>
      </c>
      <c r="B445" s="23">
        <v>42543</v>
      </c>
      <c r="C445" s="7" t="s">
        <v>232</v>
      </c>
      <c r="D445" s="7" t="s">
        <v>88</v>
      </c>
      <c r="E445" s="7" t="s">
        <v>179</v>
      </c>
      <c r="F445" s="7" t="s">
        <v>103</v>
      </c>
      <c r="G445" s="24">
        <v>9.1999999999999993</v>
      </c>
      <c r="H445" s="22">
        <v>18</v>
      </c>
      <c r="I445" s="25">
        <v>0.05</v>
      </c>
      <c r="J445" s="26">
        <f t="shared" si="6"/>
        <v>157.32</v>
      </c>
      <c r="K445" t="s">
        <v>150</v>
      </c>
    </row>
    <row r="446" spans="1:11" x14ac:dyDescent="0.25">
      <c r="A446" s="22">
        <v>10415</v>
      </c>
      <c r="B446" s="23">
        <v>42544</v>
      </c>
      <c r="C446" s="7" t="s">
        <v>246</v>
      </c>
      <c r="D446" s="7" t="s">
        <v>141</v>
      </c>
      <c r="E446" s="7" t="s">
        <v>149</v>
      </c>
      <c r="F446" s="7" t="s">
        <v>112</v>
      </c>
      <c r="G446" s="24">
        <v>39</v>
      </c>
      <c r="H446" s="22">
        <v>2</v>
      </c>
      <c r="I446" s="25">
        <v>0</v>
      </c>
      <c r="J446" s="26">
        <f t="shared" si="6"/>
        <v>78</v>
      </c>
      <c r="K446" t="s">
        <v>96</v>
      </c>
    </row>
    <row r="447" spans="1:11" x14ac:dyDescent="0.25">
      <c r="A447" s="22">
        <v>10415</v>
      </c>
      <c r="B447" s="23">
        <v>42544</v>
      </c>
      <c r="C447" s="7" t="s">
        <v>246</v>
      </c>
      <c r="D447" s="7" t="s">
        <v>141</v>
      </c>
      <c r="E447" s="7" t="s">
        <v>100</v>
      </c>
      <c r="F447" s="7" t="s">
        <v>76</v>
      </c>
      <c r="G447" s="24">
        <v>2.5</v>
      </c>
      <c r="H447" s="22">
        <v>20</v>
      </c>
      <c r="I447" s="25">
        <v>0</v>
      </c>
      <c r="J447" s="26">
        <f t="shared" si="6"/>
        <v>50</v>
      </c>
      <c r="K447" t="s">
        <v>96</v>
      </c>
    </row>
    <row r="448" spans="1:11" x14ac:dyDescent="0.25">
      <c r="A448" s="22">
        <v>10416</v>
      </c>
      <c r="B448" s="23">
        <v>42545</v>
      </c>
      <c r="C448" s="7" t="s">
        <v>151</v>
      </c>
      <c r="D448" s="7" t="s">
        <v>152</v>
      </c>
      <c r="E448" s="7" t="s">
        <v>121</v>
      </c>
      <c r="F448" s="7" t="s">
        <v>112</v>
      </c>
      <c r="G448" s="24">
        <v>32.799999999999997</v>
      </c>
      <c r="H448" s="22">
        <v>10</v>
      </c>
      <c r="I448" s="25">
        <v>0</v>
      </c>
      <c r="J448" s="26">
        <f t="shared" si="6"/>
        <v>328</v>
      </c>
      <c r="K448" t="s">
        <v>142</v>
      </c>
    </row>
    <row r="449" spans="1:11" x14ac:dyDescent="0.25">
      <c r="A449" s="22">
        <v>10416</v>
      </c>
      <c r="B449" s="23">
        <v>42545</v>
      </c>
      <c r="C449" s="7" t="s">
        <v>151</v>
      </c>
      <c r="D449" s="7" t="s">
        <v>152</v>
      </c>
      <c r="E449" s="7" t="s">
        <v>179</v>
      </c>
      <c r="F449" s="7" t="s">
        <v>103</v>
      </c>
      <c r="G449" s="24">
        <v>9.1999999999999993</v>
      </c>
      <c r="H449" s="22">
        <v>20</v>
      </c>
      <c r="I449" s="25">
        <v>0</v>
      </c>
      <c r="J449" s="26">
        <f t="shared" si="6"/>
        <v>184</v>
      </c>
      <c r="K449" t="s">
        <v>142</v>
      </c>
    </row>
    <row r="450" spans="1:11" x14ac:dyDescent="0.25">
      <c r="A450" s="22">
        <v>10416</v>
      </c>
      <c r="B450" s="23">
        <v>42545</v>
      </c>
      <c r="C450" s="7" t="s">
        <v>151</v>
      </c>
      <c r="D450" s="7" t="s">
        <v>152</v>
      </c>
      <c r="E450" s="7" t="s">
        <v>97</v>
      </c>
      <c r="F450" s="7" t="s">
        <v>79</v>
      </c>
      <c r="G450" s="24">
        <v>19.5</v>
      </c>
      <c r="H450" s="22">
        <v>20</v>
      </c>
      <c r="I450" s="25">
        <v>0</v>
      </c>
      <c r="J450" s="26">
        <f t="shared" si="6"/>
        <v>390</v>
      </c>
      <c r="K450" t="s">
        <v>142</v>
      </c>
    </row>
    <row r="451" spans="1:11" x14ac:dyDescent="0.25">
      <c r="A451" s="22">
        <v>10417</v>
      </c>
      <c r="B451" s="23">
        <v>42545</v>
      </c>
      <c r="C451" s="7" t="s">
        <v>229</v>
      </c>
      <c r="D451" s="7" t="s">
        <v>230</v>
      </c>
      <c r="E451" s="7" t="s">
        <v>188</v>
      </c>
      <c r="F451" s="7" t="s">
        <v>103</v>
      </c>
      <c r="G451" s="24">
        <v>12.5</v>
      </c>
      <c r="H451" s="22">
        <v>36</v>
      </c>
      <c r="I451" s="25">
        <v>0.25</v>
      </c>
      <c r="J451" s="26">
        <f t="shared" ref="J451:J514" si="7">ROUND((G451*H451)*(1-I451),2)</f>
        <v>337.5</v>
      </c>
      <c r="K451" t="s">
        <v>89</v>
      </c>
    </row>
    <row r="452" spans="1:11" x14ac:dyDescent="0.25">
      <c r="A452" s="22">
        <v>10417</v>
      </c>
      <c r="B452" s="23">
        <v>42545</v>
      </c>
      <c r="C452" s="7" t="s">
        <v>229</v>
      </c>
      <c r="D452" s="7" t="s">
        <v>230</v>
      </c>
      <c r="E452" s="7" t="s">
        <v>122</v>
      </c>
      <c r="F452" s="7" t="s">
        <v>93</v>
      </c>
      <c r="G452" s="24">
        <v>13</v>
      </c>
      <c r="H452" s="22">
        <v>35</v>
      </c>
      <c r="I452" s="25">
        <v>0</v>
      </c>
      <c r="J452" s="26">
        <f t="shared" si="7"/>
        <v>455</v>
      </c>
      <c r="K452" t="s">
        <v>89</v>
      </c>
    </row>
    <row r="453" spans="1:11" x14ac:dyDescent="0.25">
      <c r="A453" s="22">
        <v>10417</v>
      </c>
      <c r="B453" s="23">
        <v>42545</v>
      </c>
      <c r="C453" s="7" t="s">
        <v>229</v>
      </c>
      <c r="D453" s="7" t="s">
        <v>230</v>
      </c>
      <c r="E453" s="7" t="s">
        <v>221</v>
      </c>
      <c r="F453" s="7" t="s">
        <v>105</v>
      </c>
      <c r="G453" s="24">
        <v>263.5</v>
      </c>
      <c r="H453" s="22">
        <v>50</v>
      </c>
      <c r="I453" s="25">
        <v>0</v>
      </c>
      <c r="J453" s="26">
        <f t="shared" si="7"/>
        <v>13175</v>
      </c>
      <c r="K453" t="s">
        <v>89</v>
      </c>
    </row>
    <row r="454" spans="1:11" x14ac:dyDescent="0.25">
      <c r="A454" s="22">
        <v>10417</v>
      </c>
      <c r="B454" s="23">
        <v>42545</v>
      </c>
      <c r="C454" s="7" t="s">
        <v>229</v>
      </c>
      <c r="D454" s="7" t="s">
        <v>230</v>
      </c>
      <c r="E454" s="7" t="s">
        <v>185</v>
      </c>
      <c r="F454" s="7" t="s">
        <v>91</v>
      </c>
      <c r="G454" s="24">
        <v>12</v>
      </c>
      <c r="H454" s="22">
        <v>2</v>
      </c>
      <c r="I454" s="25">
        <v>0.25</v>
      </c>
      <c r="J454" s="26">
        <f t="shared" si="7"/>
        <v>18</v>
      </c>
      <c r="K454" t="s">
        <v>89</v>
      </c>
    </row>
    <row r="455" spans="1:11" x14ac:dyDescent="0.25">
      <c r="A455" s="22">
        <v>10418</v>
      </c>
      <c r="B455" s="23">
        <v>42546</v>
      </c>
      <c r="C455" s="7" t="s">
        <v>162</v>
      </c>
      <c r="D455" s="7" t="s">
        <v>82</v>
      </c>
      <c r="E455" s="7" t="s">
        <v>256</v>
      </c>
      <c r="F455" s="7" t="s">
        <v>93</v>
      </c>
      <c r="G455" s="24">
        <v>28.5</v>
      </c>
      <c r="H455" s="22">
        <v>16</v>
      </c>
      <c r="I455" s="25">
        <v>0</v>
      </c>
      <c r="J455" s="26">
        <f t="shared" si="7"/>
        <v>456</v>
      </c>
      <c r="K455" t="s">
        <v>89</v>
      </c>
    </row>
    <row r="456" spans="1:11" x14ac:dyDescent="0.25">
      <c r="A456" s="22">
        <v>10418</v>
      </c>
      <c r="B456" s="23">
        <v>42546</v>
      </c>
      <c r="C456" s="7" t="s">
        <v>162</v>
      </c>
      <c r="D456" s="7" t="s">
        <v>82</v>
      </c>
      <c r="E456" s="7" t="s">
        <v>115</v>
      </c>
      <c r="F456" s="7" t="s">
        <v>105</v>
      </c>
      <c r="G456" s="24">
        <v>19</v>
      </c>
      <c r="H456" s="22">
        <v>60</v>
      </c>
      <c r="I456" s="25">
        <v>0</v>
      </c>
      <c r="J456" s="26">
        <f t="shared" si="7"/>
        <v>1140</v>
      </c>
      <c r="K456" t="s">
        <v>89</v>
      </c>
    </row>
    <row r="457" spans="1:11" x14ac:dyDescent="0.25">
      <c r="A457" s="22">
        <v>10418</v>
      </c>
      <c r="B457" s="23">
        <v>42546</v>
      </c>
      <c r="C457" s="7" t="s">
        <v>162</v>
      </c>
      <c r="D457" s="7" t="s">
        <v>82</v>
      </c>
      <c r="E457" s="7" t="s">
        <v>110</v>
      </c>
      <c r="F457" s="7" t="s">
        <v>84</v>
      </c>
      <c r="G457" s="24">
        <v>10</v>
      </c>
      <c r="H457" s="22">
        <v>15</v>
      </c>
      <c r="I457" s="25">
        <v>0</v>
      </c>
      <c r="J457" s="26">
        <f t="shared" si="7"/>
        <v>150</v>
      </c>
      <c r="K457" t="s">
        <v>89</v>
      </c>
    </row>
    <row r="458" spans="1:11" x14ac:dyDescent="0.25">
      <c r="A458" s="22">
        <v>10418</v>
      </c>
      <c r="B458" s="23">
        <v>42546</v>
      </c>
      <c r="C458" s="7" t="s">
        <v>162</v>
      </c>
      <c r="D458" s="7" t="s">
        <v>82</v>
      </c>
      <c r="E458" s="7" t="s">
        <v>226</v>
      </c>
      <c r="F458" s="7" t="s">
        <v>103</v>
      </c>
      <c r="G458" s="24">
        <v>9.5</v>
      </c>
      <c r="H458" s="22">
        <v>55</v>
      </c>
      <c r="I458" s="25">
        <v>0</v>
      </c>
      <c r="J458" s="26">
        <f t="shared" si="7"/>
        <v>522.5</v>
      </c>
      <c r="K458" t="s">
        <v>89</v>
      </c>
    </row>
    <row r="459" spans="1:11" x14ac:dyDescent="0.25">
      <c r="A459" s="22">
        <v>10419</v>
      </c>
      <c r="B459" s="23">
        <v>42549</v>
      </c>
      <c r="C459" s="7" t="s">
        <v>114</v>
      </c>
      <c r="D459" s="7" t="s">
        <v>109</v>
      </c>
      <c r="E459" s="7" t="s">
        <v>101</v>
      </c>
      <c r="F459" s="7" t="s">
        <v>76</v>
      </c>
      <c r="G459" s="24">
        <v>34</v>
      </c>
      <c r="H459" s="22">
        <v>60</v>
      </c>
      <c r="I459" s="25">
        <v>0.05</v>
      </c>
      <c r="J459" s="26">
        <f t="shared" si="7"/>
        <v>1938</v>
      </c>
      <c r="K459" t="s">
        <v>89</v>
      </c>
    </row>
    <row r="460" spans="1:11" x14ac:dyDescent="0.25">
      <c r="A460" s="22">
        <v>10419</v>
      </c>
      <c r="B460" s="23">
        <v>42549</v>
      </c>
      <c r="C460" s="7" t="s">
        <v>114</v>
      </c>
      <c r="D460" s="7" t="s">
        <v>109</v>
      </c>
      <c r="E460" s="7" t="s">
        <v>198</v>
      </c>
      <c r="F460" s="7" t="s">
        <v>76</v>
      </c>
      <c r="G460" s="24">
        <v>36</v>
      </c>
      <c r="H460" s="22">
        <v>20</v>
      </c>
      <c r="I460" s="25">
        <v>0.05</v>
      </c>
      <c r="J460" s="26">
        <f t="shared" si="7"/>
        <v>684</v>
      </c>
      <c r="K460" t="s">
        <v>89</v>
      </c>
    </row>
    <row r="461" spans="1:11" x14ac:dyDescent="0.25">
      <c r="A461" s="22">
        <v>10420</v>
      </c>
      <c r="B461" s="23">
        <v>42550</v>
      </c>
      <c r="C461" s="7" t="s">
        <v>120</v>
      </c>
      <c r="D461" s="7" t="s">
        <v>88</v>
      </c>
      <c r="E461" s="7" t="s">
        <v>257</v>
      </c>
      <c r="F461" s="7" t="s">
        <v>112</v>
      </c>
      <c r="G461" s="24">
        <v>97</v>
      </c>
      <c r="H461" s="22">
        <v>20</v>
      </c>
      <c r="I461" s="25">
        <v>0.1</v>
      </c>
      <c r="J461" s="26">
        <f t="shared" si="7"/>
        <v>1746</v>
      </c>
      <c r="K461" t="s">
        <v>96</v>
      </c>
    </row>
    <row r="462" spans="1:11" x14ac:dyDescent="0.25">
      <c r="A462" s="22">
        <v>10420</v>
      </c>
      <c r="B462" s="23">
        <v>42550</v>
      </c>
      <c r="C462" s="7" t="s">
        <v>120</v>
      </c>
      <c r="D462" s="7" t="s">
        <v>88</v>
      </c>
      <c r="E462" s="7" t="s">
        <v>136</v>
      </c>
      <c r="F462" s="7" t="s">
        <v>105</v>
      </c>
      <c r="G462" s="24">
        <v>15</v>
      </c>
      <c r="H462" s="22">
        <v>8</v>
      </c>
      <c r="I462" s="25">
        <v>0.1</v>
      </c>
      <c r="J462" s="26">
        <f t="shared" si="7"/>
        <v>108</v>
      </c>
      <c r="K462" t="s">
        <v>96</v>
      </c>
    </row>
    <row r="463" spans="1:11" x14ac:dyDescent="0.25">
      <c r="A463" s="22">
        <v>10420</v>
      </c>
      <c r="B463" s="23">
        <v>42550</v>
      </c>
      <c r="C463" s="7" t="s">
        <v>120</v>
      </c>
      <c r="D463" s="7" t="s">
        <v>88</v>
      </c>
      <c r="E463" s="7" t="s">
        <v>168</v>
      </c>
      <c r="F463" s="7" t="s">
        <v>91</v>
      </c>
      <c r="G463" s="24">
        <v>6</v>
      </c>
      <c r="H463" s="22">
        <v>2</v>
      </c>
      <c r="I463" s="25">
        <v>0.1</v>
      </c>
      <c r="J463" s="26">
        <f t="shared" si="7"/>
        <v>10.8</v>
      </c>
      <c r="K463" t="s">
        <v>96</v>
      </c>
    </row>
    <row r="464" spans="1:11" x14ac:dyDescent="0.25">
      <c r="A464" s="22">
        <v>10420</v>
      </c>
      <c r="B464" s="23">
        <v>42550</v>
      </c>
      <c r="C464" s="7" t="s">
        <v>120</v>
      </c>
      <c r="D464" s="7" t="s">
        <v>88</v>
      </c>
      <c r="E464" s="7" t="s">
        <v>172</v>
      </c>
      <c r="F464" s="7" t="s">
        <v>91</v>
      </c>
      <c r="G464" s="24">
        <v>15</v>
      </c>
      <c r="H464" s="22">
        <v>20</v>
      </c>
      <c r="I464" s="25">
        <v>0.1</v>
      </c>
      <c r="J464" s="26">
        <f t="shared" si="7"/>
        <v>270</v>
      </c>
      <c r="K464" t="s">
        <v>96</v>
      </c>
    </row>
    <row r="465" spans="1:11" x14ac:dyDescent="0.25">
      <c r="A465" s="22">
        <v>10421</v>
      </c>
      <c r="B465" s="23">
        <v>42550</v>
      </c>
      <c r="C465" s="7" t="s">
        <v>138</v>
      </c>
      <c r="D465" s="7" t="s">
        <v>88</v>
      </c>
      <c r="E465" s="7" t="s">
        <v>121</v>
      </c>
      <c r="F465" s="7" t="s">
        <v>112</v>
      </c>
      <c r="G465" s="24">
        <v>32.799999999999997</v>
      </c>
      <c r="H465" s="22">
        <v>15</v>
      </c>
      <c r="I465" s="25">
        <v>0.15</v>
      </c>
      <c r="J465" s="26">
        <f t="shared" si="7"/>
        <v>418.2</v>
      </c>
      <c r="K465" t="s">
        <v>142</v>
      </c>
    </row>
    <row r="466" spans="1:11" x14ac:dyDescent="0.25">
      <c r="A466" s="22">
        <v>10421</v>
      </c>
      <c r="B466" s="23">
        <v>42550</v>
      </c>
      <c r="C466" s="7" t="s">
        <v>138</v>
      </c>
      <c r="D466" s="7" t="s">
        <v>88</v>
      </c>
      <c r="E466" s="7" t="s">
        <v>122</v>
      </c>
      <c r="F466" s="7" t="s">
        <v>93</v>
      </c>
      <c r="G466" s="24">
        <v>13</v>
      </c>
      <c r="H466" s="22">
        <v>10</v>
      </c>
      <c r="I466" s="25">
        <v>0.15</v>
      </c>
      <c r="J466" s="26">
        <f t="shared" si="7"/>
        <v>110.5</v>
      </c>
      <c r="K466" t="s">
        <v>142</v>
      </c>
    </row>
    <row r="467" spans="1:11" x14ac:dyDescent="0.25">
      <c r="A467" s="22">
        <v>10421</v>
      </c>
      <c r="B467" s="23">
        <v>42550</v>
      </c>
      <c r="C467" s="7" t="s">
        <v>138</v>
      </c>
      <c r="D467" s="7" t="s">
        <v>88</v>
      </c>
      <c r="E467" s="7" t="s">
        <v>222</v>
      </c>
      <c r="F467" s="7" t="s">
        <v>103</v>
      </c>
      <c r="G467" s="24">
        <v>31.23</v>
      </c>
      <c r="H467" s="22">
        <v>30</v>
      </c>
      <c r="I467" s="25">
        <v>0</v>
      </c>
      <c r="J467" s="26">
        <f t="shared" si="7"/>
        <v>936.9</v>
      </c>
      <c r="K467" t="s">
        <v>142</v>
      </c>
    </row>
    <row r="468" spans="1:11" x14ac:dyDescent="0.25">
      <c r="A468" s="22">
        <v>10421</v>
      </c>
      <c r="B468" s="23">
        <v>42550</v>
      </c>
      <c r="C468" s="7" t="s">
        <v>138</v>
      </c>
      <c r="D468" s="7" t="s">
        <v>88</v>
      </c>
      <c r="E468" s="7" t="s">
        <v>179</v>
      </c>
      <c r="F468" s="7" t="s">
        <v>103</v>
      </c>
      <c r="G468" s="24">
        <v>9.1999999999999993</v>
      </c>
      <c r="H468" s="22">
        <v>4</v>
      </c>
      <c r="I468" s="25">
        <v>0.15</v>
      </c>
      <c r="J468" s="26">
        <f t="shared" si="7"/>
        <v>31.28</v>
      </c>
      <c r="K468" t="s">
        <v>142</v>
      </c>
    </row>
    <row r="469" spans="1:11" x14ac:dyDescent="0.25">
      <c r="A469" s="22">
        <v>10422</v>
      </c>
      <c r="B469" s="23">
        <v>42551</v>
      </c>
      <c r="C469" s="7" t="s">
        <v>258</v>
      </c>
      <c r="D469" s="7" t="s">
        <v>166</v>
      </c>
      <c r="E469" s="7" t="s">
        <v>222</v>
      </c>
      <c r="F469" s="7" t="s">
        <v>103</v>
      </c>
      <c r="G469" s="24">
        <v>31.23</v>
      </c>
      <c r="H469" s="22">
        <v>2</v>
      </c>
      <c r="I469" s="25">
        <v>0</v>
      </c>
      <c r="J469" s="26">
        <f t="shared" si="7"/>
        <v>62.46</v>
      </c>
      <c r="K469" t="s">
        <v>150</v>
      </c>
    </row>
    <row r="470" spans="1:11" x14ac:dyDescent="0.25">
      <c r="A470" s="22">
        <v>10423</v>
      </c>
      <c r="B470" s="23">
        <v>42552</v>
      </c>
      <c r="C470" s="7" t="s">
        <v>259</v>
      </c>
      <c r="D470" s="7" t="s">
        <v>88</v>
      </c>
      <c r="E470" s="7" t="s">
        <v>106</v>
      </c>
      <c r="F470" s="7" t="s">
        <v>76</v>
      </c>
      <c r="G470" s="24">
        <v>12.5</v>
      </c>
      <c r="H470" s="22">
        <v>14</v>
      </c>
      <c r="I470" s="25">
        <v>0</v>
      </c>
      <c r="J470" s="26">
        <f t="shared" si="7"/>
        <v>175</v>
      </c>
      <c r="K470" t="s">
        <v>85</v>
      </c>
    </row>
    <row r="471" spans="1:11" x14ac:dyDescent="0.25">
      <c r="A471" s="22">
        <v>10423</v>
      </c>
      <c r="B471" s="23">
        <v>42552</v>
      </c>
      <c r="C471" s="7" t="s">
        <v>259</v>
      </c>
      <c r="D471" s="7" t="s">
        <v>88</v>
      </c>
      <c r="E471" s="7" t="s">
        <v>117</v>
      </c>
      <c r="F471" s="7" t="s">
        <v>76</v>
      </c>
      <c r="G471" s="24">
        <v>55</v>
      </c>
      <c r="H471" s="22">
        <v>20</v>
      </c>
      <c r="I471" s="25">
        <v>0</v>
      </c>
      <c r="J471" s="26">
        <f t="shared" si="7"/>
        <v>1100</v>
      </c>
      <c r="K471" t="s">
        <v>85</v>
      </c>
    </row>
    <row r="472" spans="1:11" x14ac:dyDescent="0.25">
      <c r="A472" s="22">
        <v>10424</v>
      </c>
      <c r="B472" s="23">
        <v>42552</v>
      </c>
      <c r="C472" s="7" t="s">
        <v>224</v>
      </c>
      <c r="D472" s="7" t="s">
        <v>225</v>
      </c>
      <c r="E472" s="7" t="s">
        <v>221</v>
      </c>
      <c r="F472" s="7" t="s">
        <v>105</v>
      </c>
      <c r="G472" s="24">
        <v>263.5</v>
      </c>
      <c r="H472" s="22">
        <v>49</v>
      </c>
      <c r="I472" s="25">
        <v>0.2</v>
      </c>
      <c r="J472" s="26">
        <f t="shared" si="7"/>
        <v>10329.200000000001</v>
      </c>
      <c r="K472" t="s">
        <v>193</v>
      </c>
    </row>
    <row r="473" spans="1:11" x14ac:dyDescent="0.25">
      <c r="A473" s="22">
        <v>10424</v>
      </c>
      <c r="B473" s="23">
        <v>42552</v>
      </c>
      <c r="C473" s="7" t="s">
        <v>224</v>
      </c>
      <c r="D473" s="7" t="s">
        <v>225</v>
      </c>
      <c r="E473" s="7" t="s">
        <v>139</v>
      </c>
      <c r="F473" s="7" t="s">
        <v>105</v>
      </c>
      <c r="G473" s="24">
        <v>18</v>
      </c>
      <c r="H473" s="22">
        <v>60</v>
      </c>
      <c r="I473" s="25">
        <v>0.2</v>
      </c>
      <c r="J473" s="26">
        <f t="shared" si="7"/>
        <v>864</v>
      </c>
      <c r="K473" t="s">
        <v>193</v>
      </c>
    </row>
    <row r="474" spans="1:11" x14ac:dyDescent="0.25">
      <c r="A474" s="22">
        <v>10424</v>
      </c>
      <c r="B474" s="23">
        <v>42552</v>
      </c>
      <c r="C474" s="7" t="s">
        <v>224</v>
      </c>
      <c r="D474" s="7" t="s">
        <v>225</v>
      </c>
      <c r="E474" s="7" t="s">
        <v>188</v>
      </c>
      <c r="F474" s="7" t="s">
        <v>103</v>
      </c>
      <c r="G474" s="24">
        <v>12.5</v>
      </c>
      <c r="H474" s="22">
        <v>30</v>
      </c>
      <c r="I474" s="25">
        <v>0.2</v>
      </c>
      <c r="J474" s="26">
        <f t="shared" si="7"/>
        <v>300</v>
      </c>
      <c r="K474" t="s">
        <v>193</v>
      </c>
    </row>
    <row r="475" spans="1:11" x14ac:dyDescent="0.25">
      <c r="A475" s="22">
        <v>10425</v>
      </c>
      <c r="B475" s="23">
        <v>42553</v>
      </c>
      <c r="C475" s="7" t="s">
        <v>233</v>
      </c>
      <c r="D475" s="7" t="s">
        <v>74</v>
      </c>
      <c r="E475" s="7" t="s">
        <v>111</v>
      </c>
      <c r="F475" s="7" t="s">
        <v>112</v>
      </c>
      <c r="G475" s="24">
        <v>24</v>
      </c>
      <c r="H475" s="22">
        <v>10</v>
      </c>
      <c r="I475" s="25">
        <v>0.25</v>
      </c>
      <c r="J475" s="26">
        <f t="shared" si="7"/>
        <v>180</v>
      </c>
      <c r="K475" t="s">
        <v>85</v>
      </c>
    </row>
    <row r="476" spans="1:11" x14ac:dyDescent="0.25">
      <c r="A476" s="22">
        <v>10425</v>
      </c>
      <c r="B476" s="23">
        <v>42553</v>
      </c>
      <c r="C476" s="7" t="s">
        <v>233</v>
      </c>
      <c r="D476" s="7" t="s">
        <v>74</v>
      </c>
      <c r="E476" s="7" t="s">
        <v>155</v>
      </c>
      <c r="F476" s="7" t="s">
        <v>105</v>
      </c>
      <c r="G476" s="24">
        <v>18</v>
      </c>
      <c r="H476" s="22">
        <v>20</v>
      </c>
      <c r="I476" s="25">
        <v>0.25</v>
      </c>
      <c r="J476" s="26">
        <f t="shared" si="7"/>
        <v>270</v>
      </c>
      <c r="K476" t="s">
        <v>85</v>
      </c>
    </row>
    <row r="477" spans="1:11" x14ac:dyDescent="0.25">
      <c r="A477" s="22">
        <v>10426</v>
      </c>
      <c r="B477" s="23">
        <v>42556</v>
      </c>
      <c r="C477" s="7" t="s">
        <v>241</v>
      </c>
      <c r="D477" s="7" t="s">
        <v>178</v>
      </c>
      <c r="E477" s="7" t="s">
        <v>144</v>
      </c>
      <c r="F477" s="7" t="s">
        <v>79</v>
      </c>
      <c r="G477" s="24">
        <v>38</v>
      </c>
      <c r="H477" s="22">
        <v>5</v>
      </c>
      <c r="I477" s="25">
        <v>0</v>
      </c>
      <c r="J477" s="26">
        <f t="shared" si="7"/>
        <v>190</v>
      </c>
      <c r="K477" t="s">
        <v>89</v>
      </c>
    </row>
    <row r="478" spans="1:11" x14ac:dyDescent="0.25">
      <c r="A478" s="22">
        <v>10426</v>
      </c>
      <c r="B478" s="23">
        <v>42556</v>
      </c>
      <c r="C478" s="7" t="s">
        <v>241</v>
      </c>
      <c r="D478" s="7" t="s">
        <v>178</v>
      </c>
      <c r="E478" s="7" t="s">
        <v>194</v>
      </c>
      <c r="F478" s="7" t="s">
        <v>79</v>
      </c>
      <c r="G478" s="24">
        <v>33.25</v>
      </c>
      <c r="H478" s="22">
        <v>7</v>
      </c>
      <c r="I478" s="25">
        <v>0</v>
      </c>
      <c r="J478" s="26">
        <f t="shared" si="7"/>
        <v>232.75</v>
      </c>
      <c r="K478" t="s">
        <v>89</v>
      </c>
    </row>
    <row r="479" spans="1:11" x14ac:dyDescent="0.25">
      <c r="A479" s="22">
        <v>10427</v>
      </c>
      <c r="B479" s="23">
        <v>42556</v>
      </c>
      <c r="C479" s="7" t="s">
        <v>235</v>
      </c>
      <c r="D479" s="7" t="s">
        <v>127</v>
      </c>
      <c r="E479" s="7" t="s">
        <v>86</v>
      </c>
      <c r="F479" s="7" t="s">
        <v>84</v>
      </c>
      <c r="G479" s="24">
        <v>23.25</v>
      </c>
      <c r="H479" s="22">
        <v>35</v>
      </c>
      <c r="I479" s="25">
        <v>0</v>
      </c>
      <c r="J479" s="26">
        <f t="shared" si="7"/>
        <v>813.75</v>
      </c>
      <c r="K479" t="s">
        <v>89</v>
      </c>
    </row>
    <row r="480" spans="1:11" x14ac:dyDescent="0.25">
      <c r="A480" s="22">
        <v>10428</v>
      </c>
      <c r="B480" s="23">
        <v>42557</v>
      </c>
      <c r="C480" s="7" t="s">
        <v>187</v>
      </c>
      <c r="D480" s="7" t="s">
        <v>166</v>
      </c>
      <c r="E480" s="7" t="s">
        <v>185</v>
      </c>
      <c r="F480" s="7" t="s">
        <v>91</v>
      </c>
      <c r="G480" s="24">
        <v>12</v>
      </c>
      <c r="H480" s="22">
        <v>20</v>
      </c>
      <c r="I480" s="25">
        <v>0</v>
      </c>
      <c r="J480" s="26">
        <f t="shared" si="7"/>
        <v>240</v>
      </c>
      <c r="K480" t="s">
        <v>193</v>
      </c>
    </row>
    <row r="481" spans="1:11" x14ac:dyDescent="0.25">
      <c r="A481" s="22">
        <v>10429</v>
      </c>
      <c r="B481" s="23">
        <v>42558</v>
      </c>
      <c r="C481" s="7" t="s">
        <v>199</v>
      </c>
      <c r="D481" s="7" t="s">
        <v>200</v>
      </c>
      <c r="E481" s="7" t="s">
        <v>234</v>
      </c>
      <c r="F481" s="7" t="s">
        <v>103</v>
      </c>
      <c r="G481" s="24">
        <v>16.25</v>
      </c>
      <c r="H481" s="22">
        <v>40</v>
      </c>
      <c r="I481" s="25">
        <v>0</v>
      </c>
      <c r="J481" s="26">
        <f t="shared" si="7"/>
        <v>650</v>
      </c>
      <c r="K481" t="s">
        <v>96</v>
      </c>
    </row>
    <row r="482" spans="1:11" x14ac:dyDescent="0.25">
      <c r="A482" s="22">
        <v>10429</v>
      </c>
      <c r="B482" s="23">
        <v>42558</v>
      </c>
      <c r="C482" s="7" t="s">
        <v>199</v>
      </c>
      <c r="D482" s="7" t="s">
        <v>200</v>
      </c>
      <c r="E482" s="7" t="s">
        <v>174</v>
      </c>
      <c r="F482" s="7" t="s">
        <v>93</v>
      </c>
      <c r="G482" s="24">
        <v>43.9</v>
      </c>
      <c r="H482" s="22">
        <v>35</v>
      </c>
      <c r="I482" s="25">
        <v>0.25</v>
      </c>
      <c r="J482" s="26">
        <f t="shared" si="7"/>
        <v>1152.3800000000001</v>
      </c>
      <c r="K482" t="s">
        <v>96</v>
      </c>
    </row>
    <row r="483" spans="1:11" x14ac:dyDescent="0.25">
      <c r="A483" s="22">
        <v>10430</v>
      </c>
      <c r="B483" s="23">
        <v>42559</v>
      </c>
      <c r="C483" s="7" t="s">
        <v>126</v>
      </c>
      <c r="D483" s="7" t="s">
        <v>127</v>
      </c>
      <c r="E483" s="7" t="s">
        <v>133</v>
      </c>
      <c r="F483" s="7" t="s">
        <v>103</v>
      </c>
      <c r="G483" s="24">
        <v>10</v>
      </c>
      <c r="H483" s="22">
        <v>50</v>
      </c>
      <c r="I483" s="25">
        <v>0</v>
      </c>
      <c r="J483" s="26">
        <f t="shared" si="7"/>
        <v>500</v>
      </c>
      <c r="K483" t="s">
        <v>89</v>
      </c>
    </row>
    <row r="484" spans="1:11" x14ac:dyDescent="0.25">
      <c r="A484" s="22">
        <v>10430</v>
      </c>
      <c r="B484" s="23">
        <v>42559</v>
      </c>
      <c r="C484" s="7" t="s">
        <v>126</v>
      </c>
      <c r="D484" s="7" t="s">
        <v>127</v>
      </c>
      <c r="E484" s="7" t="s">
        <v>117</v>
      </c>
      <c r="F484" s="7" t="s">
        <v>76</v>
      </c>
      <c r="G484" s="24">
        <v>55</v>
      </c>
      <c r="H484" s="22">
        <v>70</v>
      </c>
      <c r="I484" s="25">
        <v>0.2</v>
      </c>
      <c r="J484" s="26">
        <f t="shared" si="7"/>
        <v>3080</v>
      </c>
      <c r="K484" t="s">
        <v>89</v>
      </c>
    </row>
    <row r="485" spans="1:11" x14ac:dyDescent="0.25">
      <c r="A485" s="22">
        <v>10430</v>
      </c>
      <c r="B485" s="23">
        <v>42559</v>
      </c>
      <c r="C485" s="7" t="s">
        <v>126</v>
      </c>
      <c r="D485" s="7" t="s">
        <v>127</v>
      </c>
      <c r="E485" s="7" t="s">
        <v>149</v>
      </c>
      <c r="F485" s="7" t="s">
        <v>112</v>
      </c>
      <c r="G485" s="24">
        <v>39</v>
      </c>
      <c r="H485" s="22">
        <v>45</v>
      </c>
      <c r="I485" s="25">
        <v>0.2</v>
      </c>
      <c r="J485" s="26">
        <f t="shared" si="7"/>
        <v>1404</v>
      </c>
      <c r="K485" t="s">
        <v>89</v>
      </c>
    </row>
    <row r="486" spans="1:11" x14ac:dyDescent="0.25">
      <c r="A486" s="22">
        <v>10430</v>
      </c>
      <c r="B486" s="23">
        <v>42559</v>
      </c>
      <c r="C486" s="7" t="s">
        <v>126</v>
      </c>
      <c r="D486" s="7" t="s">
        <v>127</v>
      </c>
      <c r="E486" s="7" t="s">
        <v>144</v>
      </c>
      <c r="F486" s="7" t="s">
        <v>79</v>
      </c>
      <c r="G486" s="24">
        <v>38</v>
      </c>
      <c r="H486" s="22">
        <v>30</v>
      </c>
      <c r="I486" s="25">
        <v>0</v>
      </c>
      <c r="J486" s="26">
        <f t="shared" si="7"/>
        <v>1140</v>
      </c>
      <c r="K486" t="s">
        <v>89</v>
      </c>
    </row>
    <row r="487" spans="1:11" x14ac:dyDescent="0.25">
      <c r="A487" s="22">
        <v>10431</v>
      </c>
      <c r="B487" s="23">
        <v>42559</v>
      </c>
      <c r="C487" s="7" t="s">
        <v>250</v>
      </c>
      <c r="D487" s="7" t="s">
        <v>225</v>
      </c>
      <c r="E487" s="7" t="s">
        <v>149</v>
      </c>
      <c r="F487" s="7" t="s">
        <v>112</v>
      </c>
      <c r="G487" s="24">
        <v>39</v>
      </c>
      <c r="H487" s="22">
        <v>50</v>
      </c>
      <c r="I487" s="25">
        <v>0.25</v>
      </c>
      <c r="J487" s="26">
        <f t="shared" si="7"/>
        <v>1462.5</v>
      </c>
      <c r="K487" t="s">
        <v>89</v>
      </c>
    </row>
    <row r="488" spans="1:11" x14ac:dyDescent="0.25">
      <c r="A488" s="22">
        <v>10431</v>
      </c>
      <c r="B488" s="23">
        <v>42559</v>
      </c>
      <c r="C488" s="7" t="s">
        <v>250</v>
      </c>
      <c r="D488" s="7" t="s">
        <v>225</v>
      </c>
      <c r="E488" s="7" t="s">
        <v>156</v>
      </c>
      <c r="F488" s="7" t="s">
        <v>91</v>
      </c>
      <c r="G488" s="24">
        <v>18.399999999999999</v>
      </c>
      <c r="H488" s="22">
        <v>50</v>
      </c>
      <c r="I488" s="25">
        <v>0.25</v>
      </c>
      <c r="J488" s="26">
        <f t="shared" si="7"/>
        <v>690</v>
      </c>
      <c r="K488" t="s">
        <v>89</v>
      </c>
    </row>
    <row r="489" spans="1:11" x14ac:dyDescent="0.25">
      <c r="A489" s="22">
        <v>10431</v>
      </c>
      <c r="B489" s="23">
        <v>42559</v>
      </c>
      <c r="C489" s="7" t="s">
        <v>250</v>
      </c>
      <c r="D489" s="7" t="s">
        <v>225</v>
      </c>
      <c r="E489" s="7" t="s">
        <v>226</v>
      </c>
      <c r="F489" s="7" t="s">
        <v>103</v>
      </c>
      <c r="G489" s="24">
        <v>9.5</v>
      </c>
      <c r="H489" s="22">
        <v>30</v>
      </c>
      <c r="I489" s="25">
        <v>0.25</v>
      </c>
      <c r="J489" s="26">
        <f t="shared" si="7"/>
        <v>213.75</v>
      </c>
      <c r="K489" t="s">
        <v>89</v>
      </c>
    </row>
    <row r="490" spans="1:11" x14ac:dyDescent="0.25">
      <c r="A490" s="22">
        <v>10432</v>
      </c>
      <c r="B490" s="23">
        <v>42560</v>
      </c>
      <c r="C490" s="7" t="s">
        <v>161</v>
      </c>
      <c r="D490" s="7" t="s">
        <v>141</v>
      </c>
      <c r="E490" s="7" t="s">
        <v>222</v>
      </c>
      <c r="F490" s="7" t="s">
        <v>103</v>
      </c>
      <c r="G490" s="24">
        <v>31.23</v>
      </c>
      <c r="H490" s="22">
        <v>10</v>
      </c>
      <c r="I490" s="25">
        <v>0</v>
      </c>
      <c r="J490" s="26">
        <f t="shared" si="7"/>
        <v>312.3</v>
      </c>
      <c r="K490" t="s">
        <v>96</v>
      </c>
    </row>
    <row r="491" spans="1:11" x14ac:dyDescent="0.25">
      <c r="A491" s="22">
        <v>10432</v>
      </c>
      <c r="B491" s="23">
        <v>42560</v>
      </c>
      <c r="C491" s="7" t="s">
        <v>161</v>
      </c>
      <c r="D491" s="7" t="s">
        <v>141</v>
      </c>
      <c r="E491" s="7" t="s">
        <v>189</v>
      </c>
      <c r="F491" s="7" t="s">
        <v>112</v>
      </c>
      <c r="G491" s="24">
        <v>7.45</v>
      </c>
      <c r="H491" s="22">
        <v>40</v>
      </c>
      <c r="I491" s="25">
        <v>0</v>
      </c>
      <c r="J491" s="26">
        <f t="shared" si="7"/>
        <v>298</v>
      </c>
      <c r="K491" t="s">
        <v>96</v>
      </c>
    </row>
    <row r="492" spans="1:11" x14ac:dyDescent="0.25">
      <c r="A492" s="22">
        <v>10433</v>
      </c>
      <c r="B492" s="23">
        <v>42563</v>
      </c>
      <c r="C492" s="7" t="s">
        <v>227</v>
      </c>
      <c r="D492" s="7" t="s">
        <v>220</v>
      </c>
      <c r="E492" s="7" t="s">
        <v>144</v>
      </c>
      <c r="F492" s="7" t="s">
        <v>79</v>
      </c>
      <c r="G492" s="24">
        <v>38</v>
      </c>
      <c r="H492" s="22">
        <v>28</v>
      </c>
      <c r="I492" s="25">
        <v>0</v>
      </c>
      <c r="J492" s="26">
        <f t="shared" si="7"/>
        <v>1064</v>
      </c>
      <c r="K492" t="s">
        <v>96</v>
      </c>
    </row>
    <row r="493" spans="1:11" x14ac:dyDescent="0.25">
      <c r="A493" s="22">
        <v>10434</v>
      </c>
      <c r="B493" s="23">
        <v>42563</v>
      </c>
      <c r="C493" s="7" t="s">
        <v>146</v>
      </c>
      <c r="D493" s="7" t="s">
        <v>147</v>
      </c>
      <c r="E493" s="7" t="s">
        <v>80</v>
      </c>
      <c r="F493" s="7" t="s">
        <v>76</v>
      </c>
      <c r="G493" s="24">
        <v>21</v>
      </c>
      <c r="H493" s="22">
        <v>6</v>
      </c>
      <c r="I493" s="25">
        <v>0</v>
      </c>
      <c r="J493" s="26">
        <f t="shared" si="7"/>
        <v>126</v>
      </c>
      <c r="K493" t="s">
        <v>96</v>
      </c>
    </row>
    <row r="494" spans="1:11" x14ac:dyDescent="0.25">
      <c r="A494" s="22">
        <v>10434</v>
      </c>
      <c r="B494" s="23">
        <v>42563</v>
      </c>
      <c r="C494" s="7" t="s">
        <v>146</v>
      </c>
      <c r="D494" s="7" t="s">
        <v>147</v>
      </c>
      <c r="E494" s="7" t="s">
        <v>155</v>
      </c>
      <c r="F494" s="7" t="s">
        <v>105</v>
      </c>
      <c r="G494" s="24">
        <v>18</v>
      </c>
      <c r="H494" s="22">
        <v>18</v>
      </c>
      <c r="I494" s="25">
        <v>0.15</v>
      </c>
      <c r="J494" s="26">
        <f t="shared" si="7"/>
        <v>275.39999999999998</v>
      </c>
      <c r="K494" t="s">
        <v>96</v>
      </c>
    </row>
    <row r="495" spans="1:11" x14ac:dyDescent="0.25">
      <c r="A495" s="22">
        <v>10435</v>
      </c>
      <c r="B495" s="23">
        <v>42564</v>
      </c>
      <c r="C495" s="7" t="s">
        <v>260</v>
      </c>
      <c r="D495" s="7" t="s">
        <v>191</v>
      </c>
      <c r="E495" s="7" t="s">
        <v>75</v>
      </c>
      <c r="F495" s="7" t="s">
        <v>76</v>
      </c>
      <c r="G495" s="24">
        <v>34.799999999999997</v>
      </c>
      <c r="H495" s="22">
        <v>10</v>
      </c>
      <c r="I495" s="25">
        <v>0</v>
      </c>
      <c r="J495" s="26">
        <f t="shared" si="7"/>
        <v>348</v>
      </c>
      <c r="K495" t="s">
        <v>142</v>
      </c>
    </row>
    <row r="496" spans="1:11" x14ac:dyDescent="0.25">
      <c r="A496" s="22">
        <v>10435</v>
      </c>
      <c r="B496" s="23">
        <v>42564</v>
      </c>
      <c r="C496" s="7" t="s">
        <v>260</v>
      </c>
      <c r="D496" s="7" t="s">
        <v>191</v>
      </c>
      <c r="E496" s="7" t="s">
        <v>95</v>
      </c>
      <c r="F496" s="7" t="s">
        <v>79</v>
      </c>
      <c r="G496" s="24">
        <v>21</v>
      </c>
      <c r="H496" s="22">
        <v>12</v>
      </c>
      <c r="I496" s="25">
        <v>0</v>
      </c>
      <c r="J496" s="26">
        <f t="shared" si="7"/>
        <v>252</v>
      </c>
      <c r="K496" t="s">
        <v>142</v>
      </c>
    </row>
    <row r="497" spans="1:11" x14ac:dyDescent="0.25">
      <c r="A497" s="22">
        <v>10435</v>
      </c>
      <c r="B497" s="23">
        <v>42564</v>
      </c>
      <c r="C497" s="7" t="s">
        <v>260</v>
      </c>
      <c r="D497" s="7" t="s">
        <v>191</v>
      </c>
      <c r="E497" s="7" t="s">
        <v>115</v>
      </c>
      <c r="F497" s="7" t="s">
        <v>105</v>
      </c>
      <c r="G497" s="24">
        <v>19</v>
      </c>
      <c r="H497" s="22">
        <v>10</v>
      </c>
      <c r="I497" s="25">
        <v>0</v>
      </c>
      <c r="J497" s="26">
        <f t="shared" si="7"/>
        <v>190</v>
      </c>
      <c r="K497" t="s">
        <v>142</v>
      </c>
    </row>
    <row r="498" spans="1:11" x14ac:dyDescent="0.25">
      <c r="A498" s="22">
        <v>10436</v>
      </c>
      <c r="B498" s="23">
        <v>42565</v>
      </c>
      <c r="C498" s="7" t="s">
        <v>148</v>
      </c>
      <c r="D498" s="7" t="s">
        <v>74</v>
      </c>
      <c r="E498" s="7" t="s">
        <v>194</v>
      </c>
      <c r="F498" s="7" t="s">
        <v>79</v>
      </c>
      <c r="G498" s="24">
        <v>33.25</v>
      </c>
      <c r="H498" s="22">
        <v>30</v>
      </c>
      <c r="I498" s="25">
        <v>0.1</v>
      </c>
      <c r="J498" s="26">
        <f t="shared" si="7"/>
        <v>897.75</v>
      </c>
      <c r="K498" t="s">
        <v>96</v>
      </c>
    </row>
    <row r="499" spans="1:11" x14ac:dyDescent="0.25">
      <c r="A499" s="22">
        <v>10436</v>
      </c>
      <c r="B499" s="23">
        <v>42565</v>
      </c>
      <c r="C499" s="7" t="s">
        <v>148</v>
      </c>
      <c r="D499" s="7" t="s">
        <v>74</v>
      </c>
      <c r="E499" s="7" t="s">
        <v>185</v>
      </c>
      <c r="F499" s="7" t="s">
        <v>91</v>
      </c>
      <c r="G499" s="24">
        <v>12</v>
      </c>
      <c r="H499" s="22">
        <v>5</v>
      </c>
      <c r="I499" s="25">
        <v>0</v>
      </c>
      <c r="J499" s="26">
        <f t="shared" si="7"/>
        <v>60</v>
      </c>
      <c r="K499" t="s">
        <v>96</v>
      </c>
    </row>
    <row r="500" spans="1:11" x14ac:dyDescent="0.25">
      <c r="A500" s="22">
        <v>10436</v>
      </c>
      <c r="B500" s="23">
        <v>42565</v>
      </c>
      <c r="C500" s="7" t="s">
        <v>148</v>
      </c>
      <c r="D500" s="7" t="s">
        <v>74</v>
      </c>
      <c r="E500" s="7" t="s">
        <v>176</v>
      </c>
      <c r="F500" s="7" t="s">
        <v>105</v>
      </c>
      <c r="G500" s="24">
        <v>7.75</v>
      </c>
      <c r="H500" s="22">
        <v>24</v>
      </c>
      <c r="I500" s="25">
        <v>0.1</v>
      </c>
      <c r="J500" s="26">
        <f t="shared" si="7"/>
        <v>167.4</v>
      </c>
      <c r="K500" t="s">
        <v>96</v>
      </c>
    </row>
    <row r="501" spans="1:11" x14ac:dyDescent="0.25">
      <c r="A501" s="22">
        <v>10436</v>
      </c>
      <c r="B501" s="23">
        <v>42565</v>
      </c>
      <c r="C501" s="7" t="s">
        <v>148</v>
      </c>
      <c r="D501" s="7" t="s">
        <v>74</v>
      </c>
      <c r="E501" s="7" t="s">
        <v>144</v>
      </c>
      <c r="F501" s="7" t="s">
        <v>79</v>
      </c>
      <c r="G501" s="24">
        <v>38</v>
      </c>
      <c r="H501" s="22">
        <v>40</v>
      </c>
      <c r="I501" s="25">
        <v>0.1</v>
      </c>
      <c r="J501" s="26">
        <f t="shared" si="7"/>
        <v>1368</v>
      </c>
      <c r="K501" t="s">
        <v>96</v>
      </c>
    </row>
    <row r="502" spans="1:11" x14ac:dyDescent="0.25">
      <c r="A502" s="22">
        <v>10437</v>
      </c>
      <c r="B502" s="23">
        <v>42565</v>
      </c>
      <c r="C502" s="7" t="s">
        <v>151</v>
      </c>
      <c r="D502" s="7" t="s">
        <v>152</v>
      </c>
      <c r="E502" s="7" t="s">
        <v>121</v>
      </c>
      <c r="F502" s="7" t="s">
        <v>112</v>
      </c>
      <c r="G502" s="24">
        <v>32.799999999999997</v>
      </c>
      <c r="H502" s="22">
        <v>15</v>
      </c>
      <c r="I502" s="25">
        <v>0</v>
      </c>
      <c r="J502" s="26">
        <f t="shared" si="7"/>
        <v>492</v>
      </c>
      <c r="K502" t="s">
        <v>142</v>
      </c>
    </row>
    <row r="503" spans="1:11" x14ac:dyDescent="0.25">
      <c r="A503" s="22">
        <v>10438</v>
      </c>
      <c r="B503" s="23">
        <v>42566</v>
      </c>
      <c r="C503" s="7" t="s">
        <v>81</v>
      </c>
      <c r="D503" s="7" t="s">
        <v>82</v>
      </c>
      <c r="E503" s="7" t="s">
        <v>97</v>
      </c>
      <c r="F503" s="7" t="s">
        <v>79</v>
      </c>
      <c r="G503" s="24">
        <v>19.5</v>
      </c>
      <c r="H503" s="22">
        <v>15</v>
      </c>
      <c r="I503" s="25">
        <v>0.2</v>
      </c>
      <c r="J503" s="26">
        <f t="shared" si="7"/>
        <v>234</v>
      </c>
      <c r="K503" t="s">
        <v>96</v>
      </c>
    </row>
    <row r="504" spans="1:11" x14ac:dyDescent="0.25">
      <c r="A504" s="22">
        <v>10438</v>
      </c>
      <c r="B504" s="23">
        <v>42566</v>
      </c>
      <c r="C504" s="7" t="s">
        <v>81</v>
      </c>
      <c r="D504" s="7" t="s">
        <v>82</v>
      </c>
      <c r="E504" s="7" t="s">
        <v>186</v>
      </c>
      <c r="F504" s="7" t="s">
        <v>105</v>
      </c>
      <c r="G504" s="24">
        <v>14</v>
      </c>
      <c r="H504" s="22">
        <v>20</v>
      </c>
      <c r="I504" s="25">
        <v>0.2</v>
      </c>
      <c r="J504" s="26">
        <f t="shared" si="7"/>
        <v>224</v>
      </c>
      <c r="K504" t="s">
        <v>96</v>
      </c>
    </row>
    <row r="505" spans="1:11" x14ac:dyDescent="0.25">
      <c r="A505" s="22">
        <v>10438</v>
      </c>
      <c r="B505" s="23">
        <v>42566</v>
      </c>
      <c r="C505" s="7" t="s">
        <v>81</v>
      </c>
      <c r="D505" s="7" t="s">
        <v>82</v>
      </c>
      <c r="E505" s="7" t="s">
        <v>179</v>
      </c>
      <c r="F505" s="7" t="s">
        <v>103</v>
      </c>
      <c r="G505" s="24">
        <v>9.1999999999999993</v>
      </c>
      <c r="H505" s="22">
        <v>15</v>
      </c>
      <c r="I505" s="25">
        <v>0.2</v>
      </c>
      <c r="J505" s="26">
        <f t="shared" si="7"/>
        <v>110.4</v>
      </c>
      <c r="K505" t="s">
        <v>96</v>
      </c>
    </row>
    <row r="506" spans="1:11" x14ac:dyDescent="0.25">
      <c r="A506" s="22">
        <v>10439</v>
      </c>
      <c r="B506" s="23">
        <v>42567</v>
      </c>
      <c r="C506" s="7" t="s">
        <v>224</v>
      </c>
      <c r="D506" s="7" t="s">
        <v>225</v>
      </c>
      <c r="E506" s="7" t="s">
        <v>153</v>
      </c>
      <c r="F506" s="7" t="s">
        <v>76</v>
      </c>
      <c r="G506" s="24">
        <v>38</v>
      </c>
      <c r="H506" s="22">
        <v>15</v>
      </c>
      <c r="I506" s="25">
        <v>0</v>
      </c>
      <c r="J506" s="26">
        <f t="shared" si="7"/>
        <v>570</v>
      </c>
      <c r="K506" t="s">
        <v>85</v>
      </c>
    </row>
    <row r="507" spans="1:11" x14ac:dyDescent="0.25">
      <c r="A507" s="22">
        <v>10439</v>
      </c>
      <c r="B507" s="23">
        <v>42567</v>
      </c>
      <c r="C507" s="7" t="s">
        <v>224</v>
      </c>
      <c r="D507" s="7" t="s">
        <v>225</v>
      </c>
      <c r="E507" s="7" t="s">
        <v>110</v>
      </c>
      <c r="F507" s="7" t="s">
        <v>84</v>
      </c>
      <c r="G507" s="24">
        <v>10</v>
      </c>
      <c r="H507" s="22">
        <v>30</v>
      </c>
      <c r="I507" s="25">
        <v>0</v>
      </c>
      <c r="J507" s="26">
        <f t="shared" si="7"/>
        <v>300</v>
      </c>
      <c r="K507" t="s">
        <v>85</v>
      </c>
    </row>
    <row r="508" spans="1:11" x14ac:dyDescent="0.25">
      <c r="A508" s="22">
        <v>10439</v>
      </c>
      <c r="B508" s="23">
        <v>42567</v>
      </c>
      <c r="C508" s="7" t="s">
        <v>224</v>
      </c>
      <c r="D508" s="7" t="s">
        <v>225</v>
      </c>
      <c r="E508" s="7" t="s">
        <v>194</v>
      </c>
      <c r="F508" s="7" t="s">
        <v>79</v>
      </c>
      <c r="G508" s="24">
        <v>33.25</v>
      </c>
      <c r="H508" s="22">
        <v>6</v>
      </c>
      <c r="I508" s="25">
        <v>0</v>
      </c>
      <c r="J508" s="26">
        <f t="shared" si="7"/>
        <v>199.5</v>
      </c>
      <c r="K508" t="s">
        <v>85</v>
      </c>
    </row>
    <row r="509" spans="1:11" x14ac:dyDescent="0.25">
      <c r="A509" s="22">
        <v>10439</v>
      </c>
      <c r="B509" s="23">
        <v>42567</v>
      </c>
      <c r="C509" s="7" t="s">
        <v>224</v>
      </c>
      <c r="D509" s="7" t="s">
        <v>225</v>
      </c>
      <c r="E509" s="7" t="s">
        <v>118</v>
      </c>
      <c r="F509" s="7" t="s">
        <v>103</v>
      </c>
      <c r="G509" s="24">
        <v>17.45</v>
      </c>
      <c r="H509" s="22">
        <v>16</v>
      </c>
      <c r="I509" s="25">
        <v>0</v>
      </c>
      <c r="J509" s="26">
        <f t="shared" si="7"/>
        <v>279.2</v>
      </c>
      <c r="K509" t="s">
        <v>85</v>
      </c>
    </row>
    <row r="510" spans="1:11" x14ac:dyDescent="0.25">
      <c r="A510" s="22">
        <v>10440</v>
      </c>
      <c r="B510" s="23">
        <v>42570</v>
      </c>
      <c r="C510" s="7" t="s">
        <v>217</v>
      </c>
      <c r="D510" s="7" t="s">
        <v>141</v>
      </c>
      <c r="E510" s="7" t="s">
        <v>256</v>
      </c>
      <c r="F510" s="7" t="s">
        <v>93</v>
      </c>
      <c r="G510" s="24">
        <v>28.5</v>
      </c>
      <c r="H510" s="22">
        <v>90</v>
      </c>
      <c r="I510" s="25">
        <v>0.15</v>
      </c>
      <c r="J510" s="26">
        <f t="shared" si="7"/>
        <v>2180.25</v>
      </c>
      <c r="K510" t="s">
        <v>89</v>
      </c>
    </row>
    <row r="511" spans="1:11" x14ac:dyDescent="0.25">
      <c r="A511" s="22">
        <v>10440</v>
      </c>
      <c r="B511" s="23">
        <v>42570</v>
      </c>
      <c r="C511" s="7" t="s">
        <v>217</v>
      </c>
      <c r="D511" s="7" t="s">
        <v>141</v>
      </c>
      <c r="E511" s="7" t="s">
        <v>115</v>
      </c>
      <c r="F511" s="7" t="s">
        <v>105</v>
      </c>
      <c r="G511" s="24">
        <v>19</v>
      </c>
      <c r="H511" s="22">
        <v>45</v>
      </c>
      <c r="I511" s="25">
        <v>0.15</v>
      </c>
      <c r="J511" s="26">
        <f t="shared" si="7"/>
        <v>726.75</v>
      </c>
      <c r="K511" t="s">
        <v>89</v>
      </c>
    </row>
    <row r="512" spans="1:11" x14ac:dyDescent="0.25">
      <c r="A512" s="22">
        <v>10440</v>
      </c>
      <c r="B512" s="23">
        <v>42570</v>
      </c>
      <c r="C512" s="7" t="s">
        <v>217</v>
      </c>
      <c r="D512" s="7" t="s">
        <v>141</v>
      </c>
      <c r="E512" s="7" t="s">
        <v>118</v>
      </c>
      <c r="F512" s="7" t="s">
        <v>103</v>
      </c>
      <c r="G512" s="24">
        <v>17.45</v>
      </c>
      <c r="H512" s="22">
        <v>49</v>
      </c>
      <c r="I512" s="25">
        <v>0.15</v>
      </c>
      <c r="J512" s="26">
        <f t="shared" si="7"/>
        <v>726.79</v>
      </c>
      <c r="K512" t="s">
        <v>89</v>
      </c>
    </row>
    <row r="513" spans="1:11" x14ac:dyDescent="0.25">
      <c r="A513" s="22">
        <v>10440</v>
      </c>
      <c r="B513" s="23">
        <v>42570</v>
      </c>
      <c r="C513" s="7" t="s">
        <v>217</v>
      </c>
      <c r="D513" s="7" t="s">
        <v>141</v>
      </c>
      <c r="E513" s="7" t="s">
        <v>158</v>
      </c>
      <c r="F513" s="7" t="s">
        <v>112</v>
      </c>
      <c r="G513" s="24">
        <v>123.79</v>
      </c>
      <c r="H513" s="22">
        <v>24</v>
      </c>
      <c r="I513" s="25">
        <v>0.15</v>
      </c>
      <c r="J513" s="26">
        <f t="shared" si="7"/>
        <v>2525.3200000000002</v>
      </c>
      <c r="K513" t="s">
        <v>89</v>
      </c>
    </row>
    <row r="514" spans="1:11" x14ac:dyDescent="0.25">
      <c r="A514" s="22">
        <v>10441</v>
      </c>
      <c r="B514" s="23">
        <v>42570</v>
      </c>
      <c r="C514" s="7" t="s">
        <v>204</v>
      </c>
      <c r="D514" s="7" t="s">
        <v>141</v>
      </c>
      <c r="E514" s="7" t="s">
        <v>125</v>
      </c>
      <c r="F514" s="7" t="s">
        <v>103</v>
      </c>
      <c r="G514" s="24">
        <v>43.9</v>
      </c>
      <c r="H514" s="22">
        <v>50</v>
      </c>
      <c r="I514" s="25">
        <v>0</v>
      </c>
      <c r="J514" s="26">
        <f t="shared" si="7"/>
        <v>2195</v>
      </c>
      <c r="K514" t="s">
        <v>96</v>
      </c>
    </row>
    <row r="515" spans="1:11" x14ac:dyDescent="0.25">
      <c r="A515" s="22">
        <v>10442</v>
      </c>
      <c r="B515" s="23">
        <v>42571</v>
      </c>
      <c r="C515" s="7" t="s">
        <v>126</v>
      </c>
      <c r="D515" s="7" t="s">
        <v>127</v>
      </c>
      <c r="E515" s="7" t="s">
        <v>201</v>
      </c>
      <c r="F515" s="7" t="s">
        <v>93</v>
      </c>
      <c r="G515" s="24">
        <v>17</v>
      </c>
      <c r="H515" s="22">
        <v>60</v>
      </c>
      <c r="I515" s="25">
        <v>0</v>
      </c>
      <c r="J515" s="26">
        <f t="shared" ref="J515:J578" si="8">ROUND((G515*H515)*(1-I515),2)</f>
        <v>1020</v>
      </c>
      <c r="K515" t="s">
        <v>96</v>
      </c>
    </row>
    <row r="516" spans="1:11" x14ac:dyDescent="0.25">
      <c r="A516" s="22">
        <v>10442</v>
      </c>
      <c r="B516" s="23">
        <v>42571</v>
      </c>
      <c r="C516" s="7" t="s">
        <v>126</v>
      </c>
      <c r="D516" s="7" t="s">
        <v>127</v>
      </c>
      <c r="E516" s="7" t="s">
        <v>80</v>
      </c>
      <c r="F516" s="7" t="s">
        <v>76</v>
      </c>
      <c r="G516" s="24">
        <v>21</v>
      </c>
      <c r="H516" s="22">
        <v>30</v>
      </c>
      <c r="I516" s="25">
        <v>0</v>
      </c>
      <c r="J516" s="26">
        <f t="shared" si="8"/>
        <v>630</v>
      </c>
      <c r="K516" t="s">
        <v>96</v>
      </c>
    </row>
    <row r="517" spans="1:11" x14ac:dyDescent="0.25">
      <c r="A517" s="22">
        <v>10442</v>
      </c>
      <c r="B517" s="23">
        <v>42571</v>
      </c>
      <c r="C517" s="7" t="s">
        <v>126</v>
      </c>
      <c r="D517" s="7" t="s">
        <v>127</v>
      </c>
      <c r="E517" s="7" t="s">
        <v>189</v>
      </c>
      <c r="F517" s="7" t="s">
        <v>112</v>
      </c>
      <c r="G517" s="24">
        <v>7.45</v>
      </c>
      <c r="H517" s="22">
        <v>80</v>
      </c>
      <c r="I517" s="25">
        <v>0</v>
      </c>
      <c r="J517" s="26">
        <f t="shared" si="8"/>
        <v>596</v>
      </c>
      <c r="K517" t="s">
        <v>96</v>
      </c>
    </row>
    <row r="518" spans="1:11" x14ac:dyDescent="0.25">
      <c r="A518" s="22">
        <v>10443</v>
      </c>
      <c r="B518" s="23">
        <v>42572</v>
      </c>
      <c r="C518" s="7" t="s">
        <v>187</v>
      </c>
      <c r="D518" s="7" t="s">
        <v>166</v>
      </c>
      <c r="E518" s="7" t="s">
        <v>170</v>
      </c>
      <c r="F518" s="7" t="s">
        <v>84</v>
      </c>
      <c r="G518" s="24">
        <v>45.6</v>
      </c>
      <c r="H518" s="22">
        <v>12</v>
      </c>
      <c r="I518" s="25">
        <v>0</v>
      </c>
      <c r="J518" s="26">
        <f t="shared" si="8"/>
        <v>547.20000000000005</v>
      </c>
      <c r="K518" t="s">
        <v>142</v>
      </c>
    </row>
    <row r="519" spans="1:11" x14ac:dyDescent="0.25">
      <c r="A519" s="22">
        <v>10443</v>
      </c>
      <c r="B519" s="23">
        <v>42572</v>
      </c>
      <c r="C519" s="7" t="s">
        <v>187</v>
      </c>
      <c r="D519" s="7" t="s">
        <v>166</v>
      </c>
      <c r="E519" s="7" t="s">
        <v>80</v>
      </c>
      <c r="F519" s="7" t="s">
        <v>76</v>
      </c>
      <c r="G519" s="24">
        <v>21</v>
      </c>
      <c r="H519" s="22">
        <v>6</v>
      </c>
      <c r="I519" s="25">
        <v>0.2</v>
      </c>
      <c r="J519" s="26">
        <f t="shared" si="8"/>
        <v>100.8</v>
      </c>
      <c r="K519" t="s">
        <v>142</v>
      </c>
    </row>
    <row r="520" spans="1:11" x14ac:dyDescent="0.25">
      <c r="A520" s="22">
        <v>10444</v>
      </c>
      <c r="B520" s="23">
        <v>42572</v>
      </c>
      <c r="C520" s="7" t="s">
        <v>171</v>
      </c>
      <c r="D520" s="7" t="s">
        <v>147</v>
      </c>
      <c r="E520" s="7" t="s">
        <v>139</v>
      </c>
      <c r="F520" s="7" t="s">
        <v>105</v>
      </c>
      <c r="G520" s="24">
        <v>18</v>
      </c>
      <c r="H520" s="22">
        <v>8</v>
      </c>
      <c r="I520" s="25">
        <v>0</v>
      </c>
      <c r="J520" s="26">
        <f t="shared" si="8"/>
        <v>144</v>
      </c>
      <c r="K520" t="s">
        <v>96</v>
      </c>
    </row>
    <row r="521" spans="1:11" x14ac:dyDescent="0.25">
      <c r="A521" s="22">
        <v>10444</v>
      </c>
      <c r="B521" s="23">
        <v>42572</v>
      </c>
      <c r="C521" s="7" t="s">
        <v>171</v>
      </c>
      <c r="D521" s="7" t="s">
        <v>147</v>
      </c>
      <c r="E521" s="7" t="s">
        <v>149</v>
      </c>
      <c r="F521" s="7" t="s">
        <v>112</v>
      </c>
      <c r="G521" s="24">
        <v>39</v>
      </c>
      <c r="H521" s="22">
        <v>10</v>
      </c>
      <c r="I521" s="25">
        <v>0</v>
      </c>
      <c r="J521" s="26">
        <f t="shared" si="8"/>
        <v>390</v>
      </c>
      <c r="K521" t="s">
        <v>96</v>
      </c>
    </row>
    <row r="522" spans="1:11" x14ac:dyDescent="0.25">
      <c r="A522" s="22">
        <v>10444</v>
      </c>
      <c r="B522" s="23">
        <v>42572</v>
      </c>
      <c r="C522" s="7" t="s">
        <v>171</v>
      </c>
      <c r="D522" s="7" t="s">
        <v>147</v>
      </c>
      <c r="E522" s="7" t="s">
        <v>90</v>
      </c>
      <c r="F522" s="7" t="s">
        <v>91</v>
      </c>
      <c r="G522" s="24">
        <v>9.65</v>
      </c>
      <c r="H522" s="22">
        <v>30</v>
      </c>
      <c r="I522" s="25">
        <v>0</v>
      </c>
      <c r="J522" s="26">
        <f t="shared" si="8"/>
        <v>289.5</v>
      </c>
      <c r="K522" t="s">
        <v>96</v>
      </c>
    </row>
    <row r="523" spans="1:11" x14ac:dyDescent="0.25">
      <c r="A523" s="22">
        <v>10444</v>
      </c>
      <c r="B523" s="23">
        <v>42572</v>
      </c>
      <c r="C523" s="7" t="s">
        <v>171</v>
      </c>
      <c r="D523" s="7" t="s">
        <v>147</v>
      </c>
      <c r="E523" s="7" t="s">
        <v>222</v>
      </c>
      <c r="F523" s="7" t="s">
        <v>103</v>
      </c>
      <c r="G523" s="24">
        <v>31.23</v>
      </c>
      <c r="H523" s="22">
        <v>15</v>
      </c>
      <c r="I523" s="25">
        <v>0</v>
      </c>
      <c r="J523" s="26">
        <f t="shared" si="8"/>
        <v>468.45</v>
      </c>
      <c r="K523" t="s">
        <v>96</v>
      </c>
    </row>
    <row r="524" spans="1:11" x14ac:dyDescent="0.25">
      <c r="A524" s="22">
        <v>10445</v>
      </c>
      <c r="B524" s="23">
        <v>42573</v>
      </c>
      <c r="C524" s="7" t="s">
        <v>171</v>
      </c>
      <c r="D524" s="7" t="s">
        <v>147</v>
      </c>
      <c r="E524" s="7" t="s">
        <v>189</v>
      </c>
      <c r="F524" s="7" t="s">
        <v>112</v>
      </c>
      <c r="G524" s="24">
        <v>7.45</v>
      </c>
      <c r="H524" s="22">
        <v>15</v>
      </c>
      <c r="I524" s="25">
        <v>0</v>
      </c>
      <c r="J524" s="26">
        <f t="shared" si="8"/>
        <v>111.75</v>
      </c>
      <c r="K524" t="s">
        <v>96</v>
      </c>
    </row>
    <row r="525" spans="1:11" x14ac:dyDescent="0.25">
      <c r="A525" s="22">
        <v>10445</v>
      </c>
      <c r="B525" s="23">
        <v>42573</v>
      </c>
      <c r="C525" s="7" t="s">
        <v>171</v>
      </c>
      <c r="D525" s="7" t="s">
        <v>147</v>
      </c>
      <c r="E525" s="7" t="s">
        <v>104</v>
      </c>
      <c r="F525" s="7" t="s">
        <v>105</v>
      </c>
      <c r="G525" s="24">
        <v>18</v>
      </c>
      <c r="H525" s="22">
        <v>6</v>
      </c>
      <c r="I525" s="25">
        <v>0</v>
      </c>
      <c r="J525" s="26">
        <f t="shared" si="8"/>
        <v>108</v>
      </c>
      <c r="K525" t="s">
        <v>96</v>
      </c>
    </row>
    <row r="526" spans="1:11" x14ac:dyDescent="0.25">
      <c r="A526" s="22">
        <v>10446</v>
      </c>
      <c r="B526" s="23">
        <v>42574</v>
      </c>
      <c r="C526" s="7" t="s">
        <v>81</v>
      </c>
      <c r="D526" s="7" t="s">
        <v>82</v>
      </c>
      <c r="E526" s="7" t="s">
        <v>113</v>
      </c>
      <c r="F526" s="7" t="s">
        <v>105</v>
      </c>
      <c r="G526" s="24">
        <v>4.5</v>
      </c>
      <c r="H526" s="22">
        <v>20</v>
      </c>
      <c r="I526" s="25">
        <v>0.1</v>
      </c>
      <c r="J526" s="26">
        <f t="shared" si="8"/>
        <v>81</v>
      </c>
      <c r="K526" t="s">
        <v>85</v>
      </c>
    </row>
    <row r="527" spans="1:11" x14ac:dyDescent="0.25">
      <c r="A527" s="22">
        <v>10446</v>
      </c>
      <c r="B527" s="23">
        <v>42574</v>
      </c>
      <c r="C527" s="7" t="s">
        <v>81</v>
      </c>
      <c r="D527" s="7" t="s">
        <v>82</v>
      </c>
      <c r="E527" s="7" t="s">
        <v>179</v>
      </c>
      <c r="F527" s="7" t="s">
        <v>103</v>
      </c>
      <c r="G527" s="24">
        <v>9.1999999999999993</v>
      </c>
      <c r="H527" s="22">
        <v>12</v>
      </c>
      <c r="I527" s="25">
        <v>0.1</v>
      </c>
      <c r="J527" s="26">
        <f t="shared" si="8"/>
        <v>99.36</v>
      </c>
      <c r="K527" t="s">
        <v>85</v>
      </c>
    </row>
    <row r="528" spans="1:11" x14ac:dyDescent="0.25">
      <c r="A528" s="22">
        <v>10446</v>
      </c>
      <c r="B528" s="23">
        <v>42574</v>
      </c>
      <c r="C528" s="7" t="s">
        <v>81</v>
      </c>
      <c r="D528" s="7" t="s">
        <v>82</v>
      </c>
      <c r="E528" s="7" t="s">
        <v>214</v>
      </c>
      <c r="F528" s="7" t="s">
        <v>79</v>
      </c>
      <c r="G528" s="24">
        <v>7</v>
      </c>
      <c r="H528" s="22">
        <v>15</v>
      </c>
      <c r="I528" s="25">
        <v>0.1</v>
      </c>
      <c r="J528" s="26">
        <f t="shared" si="8"/>
        <v>94.5</v>
      </c>
      <c r="K528" t="s">
        <v>85</v>
      </c>
    </row>
    <row r="529" spans="1:11" x14ac:dyDescent="0.25">
      <c r="A529" s="22">
        <v>10446</v>
      </c>
      <c r="B529" s="23">
        <v>42574</v>
      </c>
      <c r="C529" s="7" t="s">
        <v>81</v>
      </c>
      <c r="D529" s="7" t="s">
        <v>82</v>
      </c>
      <c r="E529" s="7" t="s">
        <v>106</v>
      </c>
      <c r="F529" s="7" t="s">
        <v>76</v>
      </c>
      <c r="G529" s="24">
        <v>12.5</v>
      </c>
      <c r="H529" s="22">
        <v>3</v>
      </c>
      <c r="I529" s="25">
        <v>0.1</v>
      </c>
      <c r="J529" s="26">
        <f t="shared" si="8"/>
        <v>33.75</v>
      </c>
      <c r="K529" t="s">
        <v>85</v>
      </c>
    </row>
    <row r="530" spans="1:11" x14ac:dyDescent="0.25">
      <c r="A530" s="22">
        <v>10447</v>
      </c>
      <c r="B530" s="23">
        <v>42574</v>
      </c>
      <c r="C530" s="7" t="s">
        <v>184</v>
      </c>
      <c r="D530" s="7" t="s">
        <v>88</v>
      </c>
      <c r="E530" s="7" t="s">
        <v>164</v>
      </c>
      <c r="F530" s="7" t="s">
        <v>76</v>
      </c>
      <c r="G530" s="24">
        <v>21.5</v>
      </c>
      <c r="H530" s="22">
        <v>2</v>
      </c>
      <c r="I530" s="25">
        <v>0</v>
      </c>
      <c r="J530" s="26">
        <f t="shared" si="8"/>
        <v>43</v>
      </c>
      <c r="K530" t="s">
        <v>89</v>
      </c>
    </row>
    <row r="531" spans="1:11" x14ac:dyDescent="0.25">
      <c r="A531" s="22">
        <v>10447</v>
      </c>
      <c r="B531" s="23">
        <v>42574</v>
      </c>
      <c r="C531" s="7" t="s">
        <v>184</v>
      </c>
      <c r="D531" s="7" t="s">
        <v>88</v>
      </c>
      <c r="E531" s="7" t="s">
        <v>179</v>
      </c>
      <c r="F531" s="7" t="s">
        <v>103</v>
      </c>
      <c r="G531" s="24">
        <v>9.1999999999999993</v>
      </c>
      <c r="H531" s="22">
        <v>40</v>
      </c>
      <c r="I531" s="25">
        <v>0</v>
      </c>
      <c r="J531" s="26">
        <f t="shared" si="8"/>
        <v>368</v>
      </c>
      <c r="K531" t="s">
        <v>89</v>
      </c>
    </row>
    <row r="532" spans="1:11" x14ac:dyDescent="0.25">
      <c r="A532" s="22">
        <v>10447</v>
      </c>
      <c r="B532" s="23">
        <v>42574</v>
      </c>
      <c r="C532" s="7" t="s">
        <v>184</v>
      </c>
      <c r="D532" s="7" t="s">
        <v>88</v>
      </c>
      <c r="E532" s="7" t="s">
        <v>92</v>
      </c>
      <c r="F532" s="7" t="s">
        <v>93</v>
      </c>
      <c r="G532" s="24">
        <v>21.05</v>
      </c>
      <c r="H532" s="22">
        <v>35</v>
      </c>
      <c r="I532" s="25">
        <v>0</v>
      </c>
      <c r="J532" s="26">
        <f t="shared" si="8"/>
        <v>736.75</v>
      </c>
      <c r="K532" t="s">
        <v>89</v>
      </c>
    </row>
    <row r="533" spans="1:11" x14ac:dyDescent="0.25">
      <c r="A533" s="22">
        <v>10448</v>
      </c>
      <c r="B533" s="23">
        <v>42577</v>
      </c>
      <c r="C533" s="7" t="s">
        <v>261</v>
      </c>
      <c r="D533" s="7" t="s">
        <v>255</v>
      </c>
      <c r="E533" s="7" t="s">
        <v>222</v>
      </c>
      <c r="F533" s="7" t="s">
        <v>103</v>
      </c>
      <c r="G533" s="24">
        <v>31.23</v>
      </c>
      <c r="H533" s="22">
        <v>6</v>
      </c>
      <c r="I533" s="25">
        <v>0</v>
      </c>
      <c r="J533" s="26">
        <f t="shared" si="8"/>
        <v>187.38</v>
      </c>
      <c r="K533" t="s">
        <v>89</v>
      </c>
    </row>
    <row r="534" spans="1:11" x14ac:dyDescent="0.25">
      <c r="A534" s="22">
        <v>10448</v>
      </c>
      <c r="B534" s="23">
        <v>42577</v>
      </c>
      <c r="C534" s="7" t="s">
        <v>261</v>
      </c>
      <c r="D534" s="7" t="s">
        <v>255</v>
      </c>
      <c r="E534" s="7" t="s">
        <v>156</v>
      </c>
      <c r="F534" s="7" t="s">
        <v>91</v>
      </c>
      <c r="G534" s="24">
        <v>18.399999999999999</v>
      </c>
      <c r="H534" s="22">
        <v>20</v>
      </c>
      <c r="I534" s="25">
        <v>0</v>
      </c>
      <c r="J534" s="26">
        <f t="shared" si="8"/>
        <v>368</v>
      </c>
      <c r="K534" t="s">
        <v>89</v>
      </c>
    </row>
    <row r="535" spans="1:11" x14ac:dyDescent="0.25">
      <c r="A535" s="22">
        <v>10449</v>
      </c>
      <c r="B535" s="23">
        <v>42578</v>
      </c>
      <c r="C535" s="7" t="s">
        <v>148</v>
      </c>
      <c r="D535" s="7" t="s">
        <v>74</v>
      </c>
      <c r="E535" s="7" t="s">
        <v>214</v>
      </c>
      <c r="F535" s="7" t="s">
        <v>79</v>
      </c>
      <c r="G535" s="24">
        <v>7</v>
      </c>
      <c r="H535" s="22">
        <v>20</v>
      </c>
      <c r="I535" s="25">
        <v>0</v>
      </c>
      <c r="J535" s="26">
        <f t="shared" si="8"/>
        <v>140</v>
      </c>
      <c r="K535" t="s">
        <v>96</v>
      </c>
    </row>
    <row r="536" spans="1:11" x14ac:dyDescent="0.25">
      <c r="A536" s="22">
        <v>10449</v>
      </c>
      <c r="B536" s="23">
        <v>42578</v>
      </c>
      <c r="C536" s="7" t="s">
        <v>148</v>
      </c>
      <c r="D536" s="7" t="s">
        <v>74</v>
      </c>
      <c r="E536" s="7" t="s">
        <v>163</v>
      </c>
      <c r="F536" s="7" t="s">
        <v>91</v>
      </c>
      <c r="G536" s="24">
        <v>31</v>
      </c>
      <c r="H536" s="22">
        <v>14</v>
      </c>
      <c r="I536" s="25">
        <v>0</v>
      </c>
      <c r="J536" s="26">
        <f t="shared" si="8"/>
        <v>434</v>
      </c>
      <c r="K536" t="s">
        <v>96</v>
      </c>
    </row>
    <row r="537" spans="1:11" x14ac:dyDescent="0.25">
      <c r="A537" s="22">
        <v>10449</v>
      </c>
      <c r="B537" s="23">
        <v>42578</v>
      </c>
      <c r="C537" s="7" t="s">
        <v>148</v>
      </c>
      <c r="D537" s="7" t="s">
        <v>74</v>
      </c>
      <c r="E537" s="7" t="s">
        <v>137</v>
      </c>
      <c r="F537" s="7" t="s">
        <v>103</v>
      </c>
      <c r="G537" s="24">
        <v>49.3</v>
      </c>
      <c r="H537" s="22">
        <v>35</v>
      </c>
      <c r="I537" s="25">
        <v>0</v>
      </c>
      <c r="J537" s="26">
        <f t="shared" si="8"/>
        <v>1725.5</v>
      </c>
      <c r="K537" t="s">
        <v>96</v>
      </c>
    </row>
    <row r="538" spans="1:11" x14ac:dyDescent="0.25">
      <c r="A538" s="22">
        <v>10450</v>
      </c>
      <c r="B538" s="23">
        <v>42579</v>
      </c>
      <c r="C538" s="7" t="s">
        <v>94</v>
      </c>
      <c r="D538" s="7" t="s">
        <v>74</v>
      </c>
      <c r="E538" s="7" t="s">
        <v>163</v>
      </c>
      <c r="F538" s="7" t="s">
        <v>91</v>
      </c>
      <c r="G538" s="24">
        <v>31</v>
      </c>
      <c r="H538" s="22">
        <v>20</v>
      </c>
      <c r="I538" s="25">
        <v>0.2</v>
      </c>
      <c r="J538" s="26">
        <f t="shared" si="8"/>
        <v>496</v>
      </c>
      <c r="K538" t="s">
        <v>142</v>
      </c>
    </row>
    <row r="539" spans="1:11" x14ac:dyDescent="0.25">
      <c r="A539" s="22">
        <v>10450</v>
      </c>
      <c r="B539" s="23">
        <v>42579</v>
      </c>
      <c r="C539" s="7" t="s">
        <v>94</v>
      </c>
      <c r="D539" s="7" t="s">
        <v>74</v>
      </c>
      <c r="E539" s="7" t="s">
        <v>189</v>
      </c>
      <c r="F539" s="7" t="s">
        <v>112</v>
      </c>
      <c r="G539" s="24">
        <v>7.45</v>
      </c>
      <c r="H539" s="22">
        <v>6</v>
      </c>
      <c r="I539" s="25">
        <v>0.2</v>
      </c>
      <c r="J539" s="26">
        <f t="shared" si="8"/>
        <v>35.76</v>
      </c>
      <c r="K539" t="s">
        <v>142</v>
      </c>
    </row>
    <row r="540" spans="1:11" x14ac:dyDescent="0.25">
      <c r="A540" s="22">
        <v>10451</v>
      </c>
      <c r="B540" s="23">
        <v>42579</v>
      </c>
      <c r="C540" s="7" t="s">
        <v>162</v>
      </c>
      <c r="D540" s="7" t="s">
        <v>82</v>
      </c>
      <c r="E540" s="7" t="s">
        <v>111</v>
      </c>
      <c r="F540" s="7" t="s">
        <v>112</v>
      </c>
      <c r="G540" s="24">
        <v>24</v>
      </c>
      <c r="H540" s="22">
        <v>120</v>
      </c>
      <c r="I540" s="25">
        <v>0.1</v>
      </c>
      <c r="J540" s="26">
        <f t="shared" si="8"/>
        <v>2592</v>
      </c>
      <c r="K540" t="s">
        <v>89</v>
      </c>
    </row>
    <row r="541" spans="1:11" x14ac:dyDescent="0.25">
      <c r="A541" s="22">
        <v>10451</v>
      </c>
      <c r="B541" s="23">
        <v>42579</v>
      </c>
      <c r="C541" s="7" t="s">
        <v>162</v>
      </c>
      <c r="D541" s="7" t="s">
        <v>82</v>
      </c>
      <c r="E541" s="7" t="s">
        <v>194</v>
      </c>
      <c r="F541" s="7" t="s">
        <v>79</v>
      </c>
      <c r="G541" s="24">
        <v>33.25</v>
      </c>
      <c r="H541" s="22">
        <v>35</v>
      </c>
      <c r="I541" s="25">
        <v>0.1</v>
      </c>
      <c r="J541" s="26">
        <f t="shared" si="8"/>
        <v>1047.3800000000001</v>
      </c>
      <c r="K541" t="s">
        <v>89</v>
      </c>
    </row>
    <row r="542" spans="1:11" x14ac:dyDescent="0.25">
      <c r="A542" s="22">
        <v>10451</v>
      </c>
      <c r="B542" s="23">
        <v>42579</v>
      </c>
      <c r="C542" s="7" t="s">
        <v>162</v>
      </c>
      <c r="D542" s="7" t="s">
        <v>82</v>
      </c>
      <c r="E542" s="7" t="s">
        <v>92</v>
      </c>
      <c r="F542" s="7" t="s">
        <v>93</v>
      </c>
      <c r="G542" s="24">
        <v>21.05</v>
      </c>
      <c r="H542" s="22">
        <v>28</v>
      </c>
      <c r="I542" s="25">
        <v>0.1</v>
      </c>
      <c r="J542" s="26">
        <f t="shared" si="8"/>
        <v>530.46</v>
      </c>
      <c r="K542" t="s">
        <v>89</v>
      </c>
    </row>
    <row r="543" spans="1:11" x14ac:dyDescent="0.25">
      <c r="A543" s="22">
        <v>10451</v>
      </c>
      <c r="B543" s="23">
        <v>42579</v>
      </c>
      <c r="C543" s="7" t="s">
        <v>162</v>
      </c>
      <c r="D543" s="7" t="s">
        <v>82</v>
      </c>
      <c r="E543" s="7" t="s">
        <v>122</v>
      </c>
      <c r="F543" s="7" t="s">
        <v>93</v>
      </c>
      <c r="G543" s="24">
        <v>13</v>
      </c>
      <c r="H543" s="22">
        <v>55</v>
      </c>
      <c r="I543" s="25">
        <v>0.1</v>
      </c>
      <c r="J543" s="26">
        <f t="shared" si="8"/>
        <v>643.5</v>
      </c>
      <c r="K543" t="s">
        <v>89</v>
      </c>
    </row>
    <row r="544" spans="1:11" x14ac:dyDescent="0.25">
      <c r="A544" s="22">
        <v>10452</v>
      </c>
      <c r="B544" s="23">
        <v>42580</v>
      </c>
      <c r="C544" s="7" t="s">
        <v>217</v>
      </c>
      <c r="D544" s="7" t="s">
        <v>141</v>
      </c>
      <c r="E544" s="7" t="s">
        <v>170</v>
      </c>
      <c r="F544" s="7" t="s">
        <v>84</v>
      </c>
      <c r="G544" s="24">
        <v>45.6</v>
      </c>
      <c r="H544" s="22">
        <v>15</v>
      </c>
      <c r="I544" s="25">
        <v>0</v>
      </c>
      <c r="J544" s="26">
        <f t="shared" si="8"/>
        <v>684</v>
      </c>
      <c r="K544" t="s">
        <v>142</v>
      </c>
    </row>
    <row r="545" spans="1:11" x14ac:dyDescent="0.25">
      <c r="A545" s="22">
        <v>10452</v>
      </c>
      <c r="B545" s="23">
        <v>42580</v>
      </c>
      <c r="C545" s="7" t="s">
        <v>217</v>
      </c>
      <c r="D545" s="7" t="s">
        <v>141</v>
      </c>
      <c r="E545" s="7" t="s">
        <v>173</v>
      </c>
      <c r="F545" s="7" t="s">
        <v>93</v>
      </c>
      <c r="G545" s="24">
        <v>19.45</v>
      </c>
      <c r="H545" s="22">
        <v>100</v>
      </c>
      <c r="I545" s="25">
        <v>0.05</v>
      </c>
      <c r="J545" s="26">
        <f t="shared" si="8"/>
        <v>1847.75</v>
      </c>
      <c r="K545" t="s">
        <v>142</v>
      </c>
    </row>
    <row r="546" spans="1:11" x14ac:dyDescent="0.25">
      <c r="A546" s="22">
        <v>10453</v>
      </c>
      <c r="B546" s="23">
        <v>42581</v>
      </c>
      <c r="C546" s="7" t="s">
        <v>236</v>
      </c>
      <c r="D546" s="7" t="s">
        <v>191</v>
      </c>
      <c r="E546" s="7" t="s">
        <v>136</v>
      </c>
      <c r="F546" s="7" t="s">
        <v>105</v>
      </c>
      <c r="G546" s="24">
        <v>15</v>
      </c>
      <c r="H546" s="22">
        <v>25</v>
      </c>
      <c r="I546" s="25">
        <v>0.1</v>
      </c>
      <c r="J546" s="26">
        <f t="shared" si="8"/>
        <v>337.5</v>
      </c>
      <c r="K546" t="s">
        <v>129</v>
      </c>
    </row>
    <row r="547" spans="1:11" x14ac:dyDescent="0.25">
      <c r="A547" s="22">
        <v>10453</v>
      </c>
      <c r="B547" s="23">
        <v>42581</v>
      </c>
      <c r="C547" s="7" t="s">
        <v>236</v>
      </c>
      <c r="D547" s="7" t="s">
        <v>191</v>
      </c>
      <c r="E547" s="7" t="s">
        <v>251</v>
      </c>
      <c r="F547" s="7" t="s">
        <v>103</v>
      </c>
      <c r="G547" s="24">
        <v>12.75</v>
      </c>
      <c r="H547" s="22">
        <v>15</v>
      </c>
      <c r="I547" s="25">
        <v>0.1</v>
      </c>
      <c r="J547" s="26">
        <f t="shared" si="8"/>
        <v>172.13</v>
      </c>
      <c r="K547" t="s">
        <v>129</v>
      </c>
    </row>
    <row r="548" spans="1:11" x14ac:dyDescent="0.25">
      <c r="A548" s="22">
        <v>10454</v>
      </c>
      <c r="B548" s="23">
        <v>42581</v>
      </c>
      <c r="C548" s="7" t="s">
        <v>233</v>
      </c>
      <c r="D548" s="7" t="s">
        <v>74</v>
      </c>
      <c r="E548" s="7" t="s">
        <v>118</v>
      </c>
      <c r="F548" s="7" t="s">
        <v>103</v>
      </c>
      <c r="G548" s="24">
        <v>17.45</v>
      </c>
      <c r="H548" s="22">
        <v>20</v>
      </c>
      <c r="I548" s="25">
        <v>0.2</v>
      </c>
      <c r="J548" s="26">
        <f t="shared" si="8"/>
        <v>279.2</v>
      </c>
      <c r="K548" t="s">
        <v>89</v>
      </c>
    </row>
    <row r="549" spans="1:11" x14ac:dyDescent="0.25">
      <c r="A549" s="22">
        <v>10454</v>
      </c>
      <c r="B549" s="23">
        <v>42581</v>
      </c>
      <c r="C549" s="7" t="s">
        <v>233</v>
      </c>
      <c r="D549" s="7" t="s">
        <v>74</v>
      </c>
      <c r="E549" s="7" t="s">
        <v>100</v>
      </c>
      <c r="F549" s="7" t="s">
        <v>76</v>
      </c>
      <c r="G549" s="24">
        <v>2.5</v>
      </c>
      <c r="H549" s="22">
        <v>20</v>
      </c>
      <c r="I549" s="25">
        <v>0.2</v>
      </c>
      <c r="J549" s="26">
        <f t="shared" si="8"/>
        <v>40</v>
      </c>
      <c r="K549" t="s">
        <v>89</v>
      </c>
    </row>
    <row r="550" spans="1:11" x14ac:dyDescent="0.25">
      <c r="A550" s="22">
        <v>10454</v>
      </c>
      <c r="B550" s="23">
        <v>42581</v>
      </c>
      <c r="C550" s="7" t="s">
        <v>233</v>
      </c>
      <c r="D550" s="7" t="s">
        <v>74</v>
      </c>
      <c r="E550" s="7" t="s">
        <v>185</v>
      </c>
      <c r="F550" s="7" t="s">
        <v>91</v>
      </c>
      <c r="G550" s="24">
        <v>12</v>
      </c>
      <c r="H550" s="22">
        <v>10</v>
      </c>
      <c r="I550" s="25">
        <v>0.2</v>
      </c>
      <c r="J550" s="26">
        <f t="shared" si="8"/>
        <v>96</v>
      </c>
      <c r="K550" t="s">
        <v>89</v>
      </c>
    </row>
    <row r="551" spans="1:11" x14ac:dyDescent="0.25">
      <c r="A551" s="22">
        <v>10455</v>
      </c>
      <c r="B551" s="23">
        <v>42584</v>
      </c>
      <c r="C551" s="7" t="s">
        <v>151</v>
      </c>
      <c r="D551" s="7" t="s">
        <v>152</v>
      </c>
      <c r="E551" s="7" t="s">
        <v>164</v>
      </c>
      <c r="F551" s="7" t="s">
        <v>76</v>
      </c>
      <c r="G551" s="24">
        <v>21.5</v>
      </c>
      <c r="H551" s="22">
        <v>30</v>
      </c>
      <c r="I551" s="25">
        <v>0</v>
      </c>
      <c r="J551" s="26">
        <f t="shared" si="8"/>
        <v>645</v>
      </c>
      <c r="K551" t="s">
        <v>142</v>
      </c>
    </row>
    <row r="552" spans="1:11" x14ac:dyDescent="0.25">
      <c r="A552" s="22">
        <v>10455</v>
      </c>
      <c r="B552" s="23">
        <v>42584</v>
      </c>
      <c r="C552" s="7" t="s">
        <v>151</v>
      </c>
      <c r="D552" s="7" t="s">
        <v>152</v>
      </c>
      <c r="E552" s="7" t="s">
        <v>104</v>
      </c>
      <c r="F552" s="7" t="s">
        <v>105</v>
      </c>
      <c r="G552" s="24">
        <v>18</v>
      </c>
      <c r="H552" s="22">
        <v>20</v>
      </c>
      <c r="I552" s="25">
        <v>0</v>
      </c>
      <c r="J552" s="26">
        <f t="shared" si="8"/>
        <v>360</v>
      </c>
      <c r="K552" t="s">
        <v>142</v>
      </c>
    </row>
    <row r="553" spans="1:11" x14ac:dyDescent="0.25">
      <c r="A553" s="22">
        <v>10455</v>
      </c>
      <c r="B553" s="23">
        <v>42584</v>
      </c>
      <c r="C553" s="7" t="s">
        <v>151</v>
      </c>
      <c r="D553" s="7" t="s">
        <v>152</v>
      </c>
      <c r="E553" s="7" t="s">
        <v>256</v>
      </c>
      <c r="F553" s="7" t="s">
        <v>93</v>
      </c>
      <c r="G553" s="24">
        <v>28.5</v>
      </c>
      <c r="H553" s="22">
        <v>25</v>
      </c>
      <c r="I553" s="25">
        <v>0</v>
      </c>
      <c r="J553" s="26">
        <f t="shared" si="8"/>
        <v>712.5</v>
      </c>
      <c r="K553" t="s">
        <v>142</v>
      </c>
    </row>
    <row r="554" spans="1:11" x14ac:dyDescent="0.25">
      <c r="A554" s="22">
        <v>10455</v>
      </c>
      <c r="B554" s="23">
        <v>42584</v>
      </c>
      <c r="C554" s="7" t="s">
        <v>151</v>
      </c>
      <c r="D554" s="7" t="s">
        <v>152</v>
      </c>
      <c r="E554" s="7" t="s">
        <v>121</v>
      </c>
      <c r="F554" s="7" t="s">
        <v>112</v>
      </c>
      <c r="G554" s="24">
        <v>32.799999999999997</v>
      </c>
      <c r="H554" s="22">
        <v>50</v>
      </c>
      <c r="I554" s="25">
        <v>0</v>
      </c>
      <c r="J554" s="26">
        <f t="shared" si="8"/>
        <v>1640</v>
      </c>
      <c r="K554" t="s">
        <v>142</v>
      </c>
    </row>
    <row r="555" spans="1:11" x14ac:dyDescent="0.25">
      <c r="A555" s="22">
        <v>10456</v>
      </c>
      <c r="B555" s="23">
        <v>42585</v>
      </c>
      <c r="C555" s="7" t="s">
        <v>215</v>
      </c>
      <c r="D555" s="7" t="s">
        <v>82</v>
      </c>
      <c r="E555" s="7" t="s">
        <v>107</v>
      </c>
      <c r="F555" s="7" t="s">
        <v>103</v>
      </c>
      <c r="G555" s="24">
        <v>20</v>
      </c>
      <c r="H555" s="22">
        <v>21</v>
      </c>
      <c r="I555" s="25">
        <v>0.15</v>
      </c>
      <c r="J555" s="26">
        <f t="shared" si="8"/>
        <v>357</v>
      </c>
      <c r="K555" t="s">
        <v>142</v>
      </c>
    </row>
    <row r="556" spans="1:11" x14ac:dyDescent="0.25">
      <c r="A556" s="22">
        <v>10456</v>
      </c>
      <c r="B556" s="23">
        <v>42585</v>
      </c>
      <c r="C556" s="7" t="s">
        <v>215</v>
      </c>
      <c r="D556" s="7" t="s">
        <v>82</v>
      </c>
      <c r="E556" s="7" t="s">
        <v>133</v>
      </c>
      <c r="F556" s="7" t="s">
        <v>103</v>
      </c>
      <c r="G556" s="24">
        <v>10</v>
      </c>
      <c r="H556" s="22">
        <v>40</v>
      </c>
      <c r="I556" s="25">
        <v>0.15</v>
      </c>
      <c r="J556" s="26">
        <f t="shared" si="8"/>
        <v>340</v>
      </c>
      <c r="K556" t="s">
        <v>142</v>
      </c>
    </row>
    <row r="557" spans="1:11" x14ac:dyDescent="0.25">
      <c r="A557" s="22">
        <v>10457</v>
      </c>
      <c r="B557" s="23">
        <v>42585</v>
      </c>
      <c r="C557" s="7" t="s">
        <v>215</v>
      </c>
      <c r="D557" s="7" t="s">
        <v>82</v>
      </c>
      <c r="E557" s="7" t="s">
        <v>117</v>
      </c>
      <c r="F557" s="7" t="s">
        <v>76</v>
      </c>
      <c r="G557" s="24">
        <v>55</v>
      </c>
      <c r="H557" s="22">
        <v>36</v>
      </c>
      <c r="I557" s="25">
        <v>0</v>
      </c>
      <c r="J557" s="26">
        <f t="shared" si="8"/>
        <v>1980</v>
      </c>
      <c r="K557" t="s">
        <v>150</v>
      </c>
    </row>
    <row r="558" spans="1:11" x14ac:dyDescent="0.25">
      <c r="A558" s="22">
        <v>10458</v>
      </c>
      <c r="B558" s="23">
        <v>42586</v>
      </c>
      <c r="C558" s="7" t="s">
        <v>98</v>
      </c>
      <c r="D558" s="7" t="s">
        <v>99</v>
      </c>
      <c r="E558" s="7" t="s">
        <v>144</v>
      </c>
      <c r="F558" s="7" t="s">
        <v>79</v>
      </c>
      <c r="G558" s="24">
        <v>38</v>
      </c>
      <c r="H558" s="22">
        <v>15</v>
      </c>
      <c r="I558" s="25">
        <v>0</v>
      </c>
      <c r="J558" s="26">
        <f t="shared" si="8"/>
        <v>570</v>
      </c>
      <c r="K558" t="s">
        <v>193</v>
      </c>
    </row>
    <row r="559" spans="1:11" x14ac:dyDescent="0.25">
      <c r="A559" s="22">
        <v>10458</v>
      </c>
      <c r="B559" s="23">
        <v>42586</v>
      </c>
      <c r="C559" s="7" t="s">
        <v>98</v>
      </c>
      <c r="D559" s="7" t="s">
        <v>99</v>
      </c>
      <c r="E559" s="7" t="s">
        <v>160</v>
      </c>
      <c r="F559" s="7" t="s">
        <v>105</v>
      </c>
      <c r="G559" s="24">
        <v>46</v>
      </c>
      <c r="H559" s="22">
        <v>20</v>
      </c>
      <c r="I559" s="25">
        <v>0</v>
      </c>
      <c r="J559" s="26">
        <f t="shared" si="8"/>
        <v>920</v>
      </c>
      <c r="K559" t="s">
        <v>193</v>
      </c>
    </row>
    <row r="560" spans="1:11" x14ac:dyDescent="0.25">
      <c r="A560" s="22">
        <v>10458</v>
      </c>
      <c r="B560" s="23">
        <v>42586</v>
      </c>
      <c r="C560" s="7" t="s">
        <v>98</v>
      </c>
      <c r="D560" s="7" t="s">
        <v>99</v>
      </c>
      <c r="E560" s="7" t="s">
        <v>222</v>
      </c>
      <c r="F560" s="7" t="s">
        <v>103</v>
      </c>
      <c r="G560" s="24">
        <v>31.23</v>
      </c>
      <c r="H560" s="22">
        <v>30</v>
      </c>
      <c r="I560" s="25">
        <v>0</v>
      </c>
      <c r="J560" s="26">
        <f t="shared" si="8"/>
        <v>936.9</v>
      </c>
      <c r="K560" t="s">
        <v>193</v>
      </c>
    </row>
    <row r="561" spans="1:11" x14ac:dyDescent="0.25">
      <c r="A561" s="22">
        <v>10458</v>
      </c>
      <c r="B561" s="23">
        <v>42586</v>
      </c>
      <c r="C561" s="7" t="s">
        <v>98</v>
      </c>
      <c r="D561" s="7" t="s">
        <v>99</v>
      </c>
      <c r="E561" s="7" t="s">
        <v>164</v>
      </c>
      <c r="F561" s="7" t="s">
        <v>76</v>
      </c>
      <c r="G561" s="24">
        <v>21.5</v>
      </c>
      <c r="H561" s="22">
        <v>50</v>
      </c>
      <c r="I561" s="25">
        <v>0</v>
      </c>
      <c r="J561" s="26">
        <f t="shared" si="8"/>
        <v>1075</v>
      </c>
      <c r="K561" t="s">
        <v>193</v>
      </c>
    </row>
    <row r="562" spans="1:11" x14ac:dyDescent="0.25">
      <c r="A562" s="22">
        <v>10458</v>
      </c>
      <c r="B562" s="23">
        <v>42586</v>
      </c>
      <c r="C562" s="7" t="s">
        <v>98</v>
      </c>
      <c r="D562" s="7" t="s">
        <v>99</v>
      </c>
      <c r="E562" s="7" t="s">
        <v>170</v>
      </c>
      <c r="F562" s="7" t="s">
        <v>84</v>
      </c>
      <c r="G562" s="24">
        <v>45.6</v>
      </c>
      <c r="H562" s="22">
        <v>30</v>
      </c>
      <c r="I562" s="25">
        <v>0</v>
      </c>
      <c r="J562" s="26">
        <f t="shared" si="8"/>
        <v>1368</v>
      </c>
      <c r="K562" t="s">
        <v>193</v>
      </c>
    </row>
    <row r="563" spans="1:11" x14ac:dyDescent="0.25">
      <c r="A563" s="22">
        <v>10459</v>
      </c>
      <c r="B563" s="23">
        <v>42587</v>
      </c>
      <c r="C563" s="7" t="s">
        <v>94</v>
      </c>
      <c r="D563" s="7" t="s">
        <v>74</v>
      </c>
      <c r="E563" s="7" t="s">
        <v>143</v>
      </c>
      <c r="F563" s="7" t="s">
        <v>84</v>
      </c>
      <c r="G563" s="24">
        <v>30</v>
      </c>
      <c r="H563" s="22">
        <v>16</v>
      </c>
      <c r="I563" s="25">
        <v>0.05</v>
      </c>
      <c r="J563" s="26">
        <f t="shared" si="8"/>
        <v>456</v>
      </c>
      <c r="K563" t="s">
        <v>89</v>
      </c>
    </row>
    <row r="564" spans="1:11" x14ac:dyDescent="0.25">
      <c r="A564" s="22">
        <v>10459</v>
      </c>
      <c r="B564" s="23">
        <v>42587</v>
      </c>
      <c r="C564" s="7" t="s">
        <v>94</v>
      </c>
      <c r="D564" s="7" t="s">
        <v>74</v>
      </c>
      <c r="E564" s="7" t="s">
        <v>185</v>
      </c>
      <c r="F564" s="7" t="s">
        <v>91</v>
      </c>
      <c r="G564" s="24">
        <v>12</v>
      </c>
      <c r="H564" s="22">
        <v>20</v>
      </c>
      <c r="I564" s="25">
        <v>0.05</v>
      </c>
      <c r="J564" s="26">
        <f t="shared" si="8"/>
        <v>228</v>
      </c>
      <c r="K564" t="s">
        <v>89</v>
      </c>
    </row>
    <row r="565" spans="1:11" x14ac:dyDescent="0.25">
      <c r="A565" s="22">
        <v>10459</v>
      </c>
      <c r="B565" s="23">
        <v>42587</v>
      </c>
      <c r="C565" s="7" t="s">
        <v>94</v>
      </c>
      <c r="D565" s="7" t="s">
        <v>74</v>
      </c>
      <c r="E565" s="7" t="s">
        <v>75</v>
      </c>
      <c r="F565" s="7" t="s">
        <v>76</v>
      </c>
      <c r="G565" s="24">
        <v>34.799999999999997</v>
      </c>
      <c r="H565" s="22">
        <v>40</v>
      </c>
      <c r="I565" s="25">
        <v>0</v>
      </c>
      <c r="J565" s="26">
        <f t="shared" si="8"/>
        <v>1392</v>
      </c>
      <c r="K565" t="s">
        <v>89</v>
      </c>
    </row>
    <row r="566" spans="1:11" x14ac:dyDescent="0.25">
      <c r="A566" s="22">
        <v>10460</v>
      </c>
      <c r="B566" s="23">
        <v>42588</v>
      </c>
      <c r="C566" s="7" t="s">
        <v>146</v>
      </c>
      <c r="D566" s="7" t="s">
        <v>147</v>
      </c>
      <c r="E566" s="7" t="s">
        <v>188</v>
      </c>
      <c r="F566" s="7" t="s">
        <v>103</v>
      </c>
      <c r="G566" s="24">
        <v>12.5</v>
      </c>
      <c r="H566" s="22">
        <v>21</v>
      </c>
      <c r="I566" s="25">
        <v>0.25</v>
      </c>
      <c r="J566" s="26">
        <f t="shared" si="8"/>
        <v>196.88</v>
      </c>
      <c r="K566" t="s">
        <v>142</v>
      </c>
    </row>
    <row r="567" spans="1:11" x14ac:dyDescent="0.25">
      <c r="A567" s="22">
        <v>10460</v>
      </c>
      <c r="B567" s="23">
        <v>42588</v>
      </c>
      <c r="C567" s="7" t="s">
        <v>146</v>
      </c>
      <c r="D567" s="7" t="s">
        <v>147</v>
      </c>
      <c r="E567" s="7" t="s">
        <v>176</v>
      </c>
      <c r="F567" s="7" t="s">
        <v>105</v>
      </c>
      <c r="G567" s="24">
        <v>7.75</v>
      </c>
      <c r="H567" s="22">
        <v>4</v>
      </c>
      <c r="I567" s="25">
        <v>0.25</v>
      </c>
      <c r="J567" s="26">
        <f t="shared" si="8"/>
        <v>23.25</v>
      </c>
      <c r="K567" t="s">
        <v>142</v>
      </c>
    </row>
    <row r="568" spans="1:11" x14ac:dyDescent="0.25">
      <c r="A568" s="22">
        <v>10461</v>
      </c>
      <c r="B568" s="23">
        <v>42588</v>
      </c>
      <c r="C568" s="7" t="s">
        <v>180</v>
      </c>
      <c r="D568" s="7" t="s">
        <v>124</v>
      </c>
      <c r="E568" s="7" t="s">
        <v>133</v>
      </c>
      <c r="F568" s="7" t="s">
        <v>103</v>
      </c>
      <c r="G568" s="24">
        <v>10</v>
      </c>
      <c r="H568" s="22">
        <v>40</v>
      </c>
      <c r="I568" s="25">
        <v>0.25</v>
      </c>
      <c r="J568" s="26">
        <f t="shared" si="8"/>
        <v>300</v>
      </c>
      <c r="K568" t="s">
        <v>129</v>
      </c>
    </row>
    <row r="569" spans="1:11" x14ac:dyDescent="0.25">
      <c r="A569" s="22">
        <v>10461</v>
      </c>
      <c r="B569" s="23">
        <v>42588</v>
      </c>
      <c r="C569" s="7" t="s">
        <v>180</v>
      </c>
      <c r="D569" s="7" t="s">
        <v>124</v>
      </c>
      <c r="E569" s="7" t="s">
        <v>145</v>
      </c>
      <c r="F569" s="7" t="s">
        <v>91</v>
      </c>
      <c r="G569" s="24">
        <v>25.89</v>
      </c>
      <c r="H569" s="22">
        <v>28</v>
      </c>
      <c r="I569" s="25">
        <v>0.25</v>
      </c>
      <c r="J569" s="26">
        <f t="shared" si="8"/>
        <v>543.69000000000005</v>
      </c>
      <c r="K569" t="s">
        <v>129</v>
      </c>
    </row>
    <row r="570" spans="1:11" x14ac:dyDescent="0.25">
      <c r="A570" s="22">
        <v>10461</v>
      </c>
      <c r="B570" s="23">
        <v>42588</v>
      </c>
      <c r="C570" s="7" t="s">
        <v>180</v>
      </c>
      <c r="D570" s="7" t="s">
        <v>124</v>
      </c>
      <c r="E570" s="7" t="s">
        <v>111</v>
      </c>
      <c r="F570" s="7" t="s">
        <v>112</v>
      </c>
      <c r="G570" s="24">
        <v>24</v>
      </c>
      <c r="H570" s="22">
        <v>60</v>
      </c>
      <c r="I570" s="25">
        <v>0.25</v>
      </c>
      <c r="J570" s="26">
        <f t="shared" si="8"/>
        <v>1080</v>
      </c>
      <c r="K570" t="s">
        <v>129</v>
      </c>
    </row>
    <row r="571" spans="1:11" x14ac:dyDescent="0.25">
      <c r="A571" s="22">
        <v>10462</v>
      </c>
      <c r="B571" s="23">
        <v>42591</v>
      </c>
      <c r="C571" s="7" t="s">
        <v>260</v>
      </c>
      <c r="D571" s="7" t="s">
        <v>191</v>
      </c>
      <c r="E571" s="7" t="s">
        <v>168</v>
      </c>
      <c r="F571" s="7" t="s">
        <v>91</v>
      </c>
      <c r="G571" s="24">
        <v>6</v>
      </c>
      <c r="H571" s="22">
        <v>1</v>
      </c>
      <c r="I571" s="25">
        <v>0</v>
      </c>
      <c r="J571" s="26">
        <f t="shared" si="8"/>
        <v>6</v>
      </c>
      <c r="K571" t="s">
        <v>150</v>
      </c>
    </row>
    <row r="572" spans="1:11" x14ac:dyDescent="0.25">
      <c r="A572" s="22">
        <v>10462</v>
      </c>
      <c r="B572" s="23">
        <v>42591</v>
      </c>
      <c r="C572" s="7" t="s">
        <v>260</v>
      </c>
      <c r="D572" s="7" t="s">
        <v>191</v>
      </c>
      <c r="E572" s="7" t="s">
        <v>228</v>
      </c>
      <c r="F572" s="7" t="s">
        <v>79</v>
      </c>
      <c r="G572" s="24">
        <v>9</v>
      </c>
      <c r="H572" s="22">
        <v>21</v>
      </c>
      <c r="I572" s="25">
        <v>0</v>
      </c>
      <c r="J572" s="26">
        <f t="shared" si="8"/>
        <v>189</v>
      </c>
      <c r="K572" t="s">
        <v>150</v>
      </c>
    </row>
    <row r="573" spans="1:11" x14ac:dyDescent="0.25">
      <c r="A573" s="22">
        <v>10463</v>
      </c>
      <c r="B573" s="23">
        <v>42592</v>
      </c>
      <c r="C573" s="7" t="s">
        <v>98</v>
      </c>
      <c r="D573" s="7" t="s">
        <v>99</v>
      </c>
      <c r="E573" s="7" t="s">
        <v>78</v>
      </c>
      <c r="F573" s="7" t="s">
        <v>79</v>
      </c>
      <c r="G573" s="24">
        <v>14</v>
      </c>
      <c r="H573" s="22">
        <v>50</v>
      </c>
      <c r="I573" s="25">
        <v>0</v>
      </c>
      <c r="J573" s="26">
        <f t="shared" si="8"/>
        <v>700</v>
      </c>
      <c r="K573" t="s">
        <v>77</v>
      </c>
    </row>
    <row r="574" spans="1:11" x14ac:dyDescent="0.25">
      <c r="A574" s="22">
        <v>10463</v>
      </c>
      <c r="B574" s="23">
        <v>42592</v>
      </c>
      <c r="C574" s="7" t="s">
        <v>98</v>
      </c>
      <c r="D574" s="7" t="s">
        <v>99</v>
      </c>
      <c r="E574" s="7" t="s">
        <v>179</v>
      </c>
      <c r="F574" s="7" t="s">
        <v>103</v>
      </c>
      <c r="G574" s="24">
        <v>9.1999999999999993</v>
      </c>
      <c r="H574" s="22">
        <v>21</v>
      </c>
      <c r="I574" s="25">
        <v>0</v>
      </c>
      <c r="J574" s="26">
        <f t="shared" si="8"/>
        <v>193.2</v>
      </c>
      <c r="K574" t="s">
        <v>77</v>
      </c>
    </row>
    <row r="575" spans="1:11" x14ac:dyDescent="0.25">
      <c r="A575" s="22">
        <v>10464</v>
      </c>
      <c r="B575" s="23">
        <v>42592</v>
      </c>
      <c r="C575" s="7" t="s">
        <v>219</v>
      </c>
      <c r="D575" s="7" t="s">
        <v>220</v>
      </c>
      <c r="E575" s="7" t="s">
        <v>208</v>
      </c>
      <c r="F575" s="7" t="s">
        <v>93</v>
      </c>
      <c r="G575" s="24">
        <v>22</v>
      </c>
      <c r="H575" s="22">
        <v>16</v>
      </c>
      <c r="I575" s="25">
        <v>0.2</v>
      </c>
      <c r="J575" s="26">
        <f t="shared" si="8"/>
        <v>281.60000000000002</v>
      </c>
      <c r="K575" t="s">
        <v>89</v>
      </c>
    </row>
    <row r="576" spans="1:11" x14ac:dyDescent="0.25">
      <c r="A576" s="22">
        <v>10464</v>
      </c>
      <c r="B576" s="23">
        <v>42592</v>
      </c>
      <c r="C576" s="7" t="s">
        <v>219</v>
      </c>
      <c r="D576" s="7" t="s">
        <v>220</v>
      </c>
      <c r="E576" s="7" t="s">
        <v>144</v>
      </c>
      <c r="F576" s="7" t="s">
        <v>79</v>
      </c>
      <c r="G576" s="24">
        <v>38</v>
      </c>
      <c r="H576" s="22">
        <v>30</v>
      </c>
      <c r="I576" s="25">
        <v>0.2</v>
      </c>
      <c r="J576" s="26">
        <f t="shared" si="8"/>
        <v>912</v>
      </c>
      <c r="K576" t="s">
        <v>89</v>
      </c>
    </row>
    <row r="577" spans="1:11" x14ac:dyDescent="0.25">
      <c r="A577" s="22">
        <v>10464</v>
      </c>
      <c r="B577" s="23">
        <v>42592</v>
      </c>
      <c r="C577" s="7" t="s">
        <v>219</v>
      </c>
      <c r="D577" s="7" t="s">
        <v>220</v>
      </c>
      <c r="E577" s="7" t="s">
        <v>101</v>
      </c>
      <c r="F577" s="7" t="s">
        <v>76</v>
      </c>
      <c r="G577" s="24">
        <v>34</v>
      </c>
      <c r="H577" s="22">
        <v>20</v>
      </c>
      <c r="I577" s="25">
        <v>0</v>
      </c>
      <c r="J577" s="26">
        <f t="shared" si="8"/>
        <v>680</v>
      </c>
      <c r="K577" t="s">
        <v>89</v>
      </c>
    </row>
    <row r="578" spans="1:11" x14ac:dyDescent="0.25">
      <c r="A578" s="22">
        <v>10464</v>
      </c>
      <c r="B578" s="23">
        <v>42592</v>
      </c>
      <c r="C578" s="7" t="s">
        <v>219</v>
      </c>
      <c r="D578" s="7" t="s">
        <v>220</v>
      </c>
      <c r="E578" s="7" t="s">
        <v>160</v>
      </c>
      <c r="F578" s="7" t="s">
        <v>105</v>
      </c>
      <c r="G578" s="24">
        <v>46</v>
      </c>
      <c r="H578" s="22">
        <v>3</v>
      </c>
      <c r="I578" s="25">
        <v>0</v>
      </c>
      <c r="J578" s="26">
        <f t="shared" si="8"/>
        <v>138</v>
      </c>
      <c r="K578" t="s">
        <v>89</v>
      </c>
    </row>
    <row r="579" spans="1:11" x14ac:dyDescent="0.25">
      <c r="A579" s="22">
        <v>10465</v>
      </c>
      <c r="B579" s="23">
        <v>42593</v>
      </c>
      <c r="C579" s="7" t="s">
        <v>242</v>
      </c>
      <c r="D579" s="7" t="s">
        <v>230</v>
      </c>
      <c r="E579" s="7" t="s">
        <v>113</v>
      </c>
      <c r="F579" s="7" t="s">
        <v>105</v>
      </c>
      <c r="G579" s="24">
        <v>4.5</v>
      </c>
      <c r="H579" s="22">
        <v>25</v>
      </c>
      <c r="I579" s="25">
        <v>0</v>
      </c>
      <c r="J579" s="26">
        <f t="shared" ref="J579:J642" si="9">ROUND((G579*H579)*(1-I579),2)</f>
        <v>112.5</v>
      </c>
      <c r="K579" t="s">
        <v>129</v>
      </c>
    </row>
    <row r="580" spans="1:11" x14ac:dyDescent="0.25">
      <c r="A580" s="22">
        <v>10465</v>
      </c>
      <c r="B580" s="23">
        <v>42593</v>
      </c>
      <c r="C580" s="7" t="s">
        <v>242</v>
      </c>
      <c r="D580" s="7" t="s">
        <v>230</v>
      </c>
      <c r="E580" s="7" t="s">
        <v>249</v>
      </c>
      <c r="F580" s="7" t="s">
        <v>91</v>
      </c>
      <c r="G580" s="24">
        <v>9.5</v>
      </c>
      <c r="H580" s="22">
        <v>30</v>
      </c>
      <c r="I580" s="25">
        <v>0.1</v>
      </c>
      <c r="J580" s="26">
        <f t="shared" si="9"/>
        <v>256.5</v>
      </c>
      <c r="K580" t="s">
        <v>129</v>
      </c>
    </row>
    <row r="581" spans="1:11" x14ac:dyDescent="0.25">
      <c r="A581" s="22">
        <v>10465</v>
      </c>
      <c r="B581" s="23">
        <v>42593</v>
      </c>
      <c r="C581" s="7" t="s">
        <v>242</v>
      </c>
      <c r="D581" s="7" t="s">
        <v>230</v>
      </c>
      <c r="E581" s="7" t="s">
        <v>234</v>
      </c>
      <c r="F581" s="7" t="s">
        <v>103</v>
      </c>
      <c r="G581" s="24">
        <v>16.25</v>
      </c>
      <c r="H581" s="22">
        <v>25</v>
      </c>
      <c r="I581" s="25">
        <v>0</v>
      </c>
      <c r="J581" s="26">
        <f t="shared" si="9"/>
        <v>406.25</v>
      </c>
      <c r="K581" t="s">
        <v>129</v>
      </c>
    </row>
    <row r="582" spans="1:11" x14ac:dyDescent="0.25">
      <c r="A582" s="22">
        <v>10465</v>
      </c>
      <c r="B582" s="23">
        <v>42593</v>
      </c>
      <c r="C582" s="7" t="s">
        <v>242</v>
      </c>
      <c r="D582" s="7" t="s">
        <v>230</v>
      </c>
      <c r="E582" s="7" t="s">
        <v>156</v>
      </c>
      <c r="F582" s="7" t="s">
        <v>91</v>
      </c>
      <c r="G582" s="24">
        <v>18.399999999999999</v>
      </c>
      <c r="H582" s="22">
        <v>20</v>
      </c>
      <c r="I582" s="25">
        <v>0</v>
      </c>
      <c r="J582" s="26">
        <f t="shared" si="9"/>
        <v>368</v>
      </c>
      <c r="K582" t="s">
        <v>129</v>
      </c>
    </row>
    <row r="583" spans="1:11" x14ac:dyDescent="0.25">
      <c r="A583" s="22">
        <v>10465</v>
      </c>
      <c r="B583" s="23">
        <v>42593</v>
      </c>
      <c r="C583" s="7" t="s">
        <v>242</v>
      </c>
      <c r="D583" s="7" t="s">
        <v>230</v>
      </c>
      <c r="E583" s="7" t="s">
        <v>158</v>
      </c>
      <c r="F583" s="7" t="s">
        <v>112</v>
      </c>
      <c r="G583" s="24">
        <v>123.79</v>
      </c>
      <c r="H583" s="22">
        <v>18</v>
      </c>
      <c r="I583" s="25">
        <v>0.1</v>
      </c>
      <c r="J583" s="26">
        <f t="shared" si="9"/>
        <v>2005.4</v>
      </c>
      <c r="K583" t="s">
        <v>129</v>
      </c>
    </row>
    <row r="584" spans="1:11" x14ac:dyDescent="0.25">
      <c r="A584" s="22">
        <v>10466</v>
      </c>
      <c r="B584" s="23">
        <v>42594</v>
      </c>
      <c r="C584" s="7" t="s">
        <v>195</v>
      </c>
      <c r="D584" s="7" t="s">
        <v>88</v>
      </c>
      <c r="E584" s="7" t="s">
        <v>185</v>
      </c>
      <c r="F584" s="7" t="s">
        <v>91</v>
      </c>
      <c r="G584" s="24">
        <v>12</v>
      </c>
      <c r="H584" s="22">
        <v>5</v>
      </c>
      <c r="I584" s="25">
        <v>0</v>
      </c>
      <c r="J584" s="26">
        <f t="shared" si="9"/>
        <v>60</v>
      </c>
      <c r="K584" t="s">
        <v>89</v>
      </c>
    </row>
    <row r="585" spans="1:11" x14ac:dyDescent="0.25">
      <c r="A585" s="22">
        <v>10466</v>
      </c>
      <c r="B585" s="23">
        <v>42594</v>
      </c>
      <c r="C585" s="7" t="s">
        <v>195</v>
      </c>
      <c r="D585" s="7" t="s">
        <v>88</v>
      </c>
      <c r="E585" s="7" t="s">
        <v>80</v>
      </c>
      <c r="F585" s="7" t="s">
        <v>76</v>
      </c>
      <c r="G585" s="24">
        <v>21</v>
      </c>
      <c r="H585" s="22">
        <v>10</v>
      </c>
      <c r="I585" s="25">
        <v>0</v>
      </c>
      <c r="J585" s="26">
        <f t="shared" si="9"/>
        <v>210</v>
      </c>
      <c r="K585" t="s">
        <v>89</v>
      </c>
    </row>
    <row r="586" spans="1:11" x14ac:dyDescent="0.25">
      <c r="A586" s="22">
        <v>10467</v>
      </c>
      <c r="B586" s="23">
        <v>42594</v>
      </c>
      <c r="C586" s="7" t="s">
        <v>165</v>
      </c>
      <c r="D586" s="7" t="s">
        <v>166</v>
      </c>
      <c r="E586" s="7" t="s">
        <v>216</v>
      </c>
      <c r="F586" s="7" t="s">
        <v>103</v>
      </c>
      <c r="G586" s="24">
        <v>14</v>
      </c>
      <c r="H586" s="22">
        <v>12</v>
      </c>
      <c r="I586" s="25">
        <v>0</v>
      </c>
      <c r="J586" s="26">
        <f t="shared" si="9"/>
        <v>168</v>
      </c>
      <c r="K586" t="s">
        <v>142</v>
      </c>
    </row>
    <row r="587" spans="1:11" x14ac:dyDescent="0.25">
      <c r="A587" s="22">
        <v>10467</v>
      </c>
      <c r="B587" s="23">
        <v>42594</v>
      </c>
      <c r="C587" s="7" t="s">
        <v>165</v>
      </c>
      <c r="D587" s="7" t="s">
        <v>166</v>
      </c>
      <c r="E587" s="7" t="s">
        <v>113</v>
      </c>
      <c r="F587" s="7" t="s">
        <v>105</v>
      </c>
      <c r="G587" s="24">
        <v>4.5</v>
      </c>
      <c r="H587" s="22">
        <v>28</v>
      </c>
      <c r="I587" s="25">
        <v>0</v>
      </c>
      <c r="J587" s="26">
        <f t="shared" si="9"/>
        <v>126</v>
      </c>
      <c r="K587" t="s">
        <v>142</v>
      </c>
    </row>
    <row r="588" spans="1:11" x14ac:dyDescent="0.25">
      <c r="A588" s="22">
        <v>10468</v>
      </c>
      <c r="B588" s="23">
        <v>42595</v>
      </c>
      <c r="C588" s="7" t="s">
        <v>215</v>
      </c>
      <c r="D588" s="7" t="s">
        <v>82</v>
      </c>
      <c r="E588" s="7" t="s">
        <v>160</v>
      </c>
      <c r="F588" s="7" t="s">
        <v>105</v>
      </c>
      <c r="G588" s="24">
        <v>46</v>
      </c>
      <c r="H588" s="22">
        <v>15</v>
      </c>
      <c r="I588" s="25">
        <v>0</v>
      </c>
      <c r="J588" s="26">
        <f t="shared" si="9"/>
        <v>690</v>
      </c>
      <c r="K588" t="s">
        <v>96</v>
      </c>
    </row>
    <row r="589" spans="1:11" x14ac:dyDescent="0.25">
      <c r="A589" s="22">
        <v>10468</v>
      </c>
      <c r="B589" s="23">
        <v>42595</v>
      </c>
      <c r="C589" s="7" t="s">
        <v>215</v>
      </c>
      <c r="D589" s="7" t="s">
        <v>82</v>
      </c>
      <c r="E589" s="7" t="s">
        <v>145</v>
      </c>
      <c r="F589" s="7" t="s">
        <v>91</v>
      </c>
      <c r="G589" s="24">
        <v>25.89</v>
      </c>
      <c r="H589" s="22">
        <v>8</v>
      </c>
      <c r="I589" s="25">
        <v>0</v>
      </c>
      <c r="J589" s="26">
        <f t="shared" si="9"/>
        <v>207.12</v>
      </c>
      <c r="K589" t="s">
        <v>96</v>
      </c>
    </row>
    <row r="590" spans="1:11" x14ac:dyDescent="0.25">
      <c r="A590" s="22">
        <v>10469</v>
      </c>
      <c r="B590" s="23">
        <v>42598</v>
      </c>
      <c r="C590" s="7" t="s">
        <v>159</v>
      </c>
      <c r="D590" s="7" t="s">
        <v>141</v>
      </c>
      <c r="E590" s="7" t="s">
        <v>118</v>
      </c>
      <c r="F590" s="7" t="s">
        <v>103</v>
      </c>
      <c r="G590" s="24">
        <v>17.45</v>
      </c>
      <c r="H590" s="22">
        <v>35</v>
      </c>
      <c r="I590" s="25">
        <v>0.15</v>
      </c>
      <c r="J590" s="26">
        <f t="shared" si="9"/>
        <v>519.14</v>
      </c>
      <c r="K590" t="s">
        <v>129</v>
      </c>
    </row>
    <row r="591" spans="1:11" x14ac:dyDescent="0.25">
      <c r="A591" s="22">
        <v>10469</v>
      </c>
      <c r="B591" s="23">
        <v>42598</v>
      </c>
      <c r="C591" s="7" t="s">
        <v>159</v>
      </c>
      <c r="D591" s="7" t="s">
        <v>141</v>
      </c>
      <c r="E591" s="7" t="s">
        <v>115</v>
      </c>
      <c r="F591" s="7" t="s">
        <v>105</v>
      </c>
      <c r="G591" s="24">
        <v>19</v>
      </c>
      <c r="H591" s="22">
        <v>40</v>
      </c>
      <c r="I591" s="25">
        <v>0.15</v>
      </c>
      <c r="J591" s="26">
        <f t="shared" si="9"/>
        <v>646</v>
      </c>
      <c r="K591" t="s">
        <v>129</v>
      </c>
    </row>
    <row r="592" spans="1:11" x14ac:dyDescent="0.25">
      <c r="A592" s="22">
        <v>10469</v>
      </c>
      <c r="B592" s="23">
        <v>42598</v>
      </c>
      <c r="C592" s="7" t="s">
        <v>159</v>
      </c>
      <c r="D592" s="7" t="s">
        <v>141</v>
      </c>
      <c r="E592" s="7" t="s">
        <v>173</v>
      </c>
      <c r="F592" s="7" t="s">
        <v>93</v>
      </c>
      <c r="G592" s="24">
        <v>19.45</v>
      </c>
      <c r="H592" s="22">
        <v>2</v>
      </c>
      <c r="I592" s="25">
        <v>0.15</v>
      </c>
      <c r="J592" s="26">
        <f t="shared" si="9"/>
        <v>33.07</v>
      </c>
      <c r="K592" t="s">
        <v>129</v>
      </c>
    </row>
    <row r="593" spans="1:11" x14ac:dyDescent="0.25">
      <c r="A593" s="22">
        <v>10470</v>
      </c>
      <c r="B593" s="23">
        <v>42599</v>
      </c>
      <c r="C593" s="7" t="s">
        <v>223</v>
      </c>
      <c r="D593" s="7" t="s">
        <v>74</v>
      </c>
      <c r="E593" s="7" t="s">
        <v>228</v>
      </c>
      <c r="F593" s="7" t="s">
        <v>79</v>
      </c>
      <c r="G593" s="24">
        <v>9</v>
      </c>
      <c r="H593" s="22">
        <v>15</v>
      </c>
      <c r="I593" s="25">
        <v>0</v>
      </c>
      <c r="J593" s="26">
        <f t="shared" si="9"/>
        <v>135</v>
      </c>
      <c r="K593" t="s">
        <v>89</v>
      </c>
    </row>
    <row r="594" spans="1:11" x14ac:dyDescent="0.25">
      <c r="A594" s="22">
        <v>10470</v>
      </c>
      <c r="B594" s="23">
        <v>42599</v>
      </c>
      <c r="C594" s="7" t="s">
        <v>223</v>
      </c>
      <c r="D594" s="7" t="s">
        <v>74</v>
      </c>
      <c r="E594" s="7" t="s">
        <v>194</v>
      </c>
      <c r="F594" s="7" t="s">
        <v>79</v>
      </c>
      <c r="G594" s="24">
        <v>33.25</v>
      </c>
      <c r="H594" s="22">
        <v>8</v>
      </c>
      <c r="I594" s="25">
        <v>0</v>
      </c>
      <c r="J594" s="26">
        <f t="shared" si="9"/>
        <v>266</v>
      </c>
      <c r="K594" t="s">
        <v>89</v>
      </c>
    </row>
    <row r="595" spans="1:11" x14ac:dyDescent="0.25">
      <c r="A595" s="22">
        <v>10470</v>
      </c>
      <c r="B595" s="23">
        <v>42599</v>
      </c>
      <c r="C595" s="7" t="s">
        <v>223</v>
      </c>
      <c r="D595" s="7" t="s">
        <v>74</v>
      </c>
      <c r="E595" s="7" t="s">
        <v>197</v>
      </c>
      <c r="F595" s="7" t="s">
        <v>91</v>
      </c>
      <c r="G595" s="24">
        <v>62.5</v>
      </c>
      <c r="H595" s="22">
        <v>30</v>
      </c>
      <c r="I595" s="25">
        <v>0</v>
      </c>
      <c r="J595" s="26">
        <f t="shared" si="9"/>
        <v>1875</v>
      </c>
      <c r="K595" t="s">
        <v>89</v>
      </c>
    </row>
    <row r="596" spans="1:11" x14ac:dyDescent="0.25">
      <c r="A596" s="22">
        <v>10471</v>
      </c>
      <c r="B596" s="23">
        <v>42599</v>
      </c>
      <c r="C596" s="7" t="s">
        <v>190</v>
      </c>
      <c r="D596" s="7" t="s">
        <v>191</v>
      </c>
      <c r="E596" s="7" t="s">
        <v>143</v>
      </c>
      <c r="F596" s="7" t="s">
        <v>84</v>
      </c>
      <c r="G596" s="24">
        <v>30</v>
      </c>
      <c r="H596" s="22">
        <v>30</v>
      </c>
      <c r="I596" s="25">
        <v>0</v>
      </c>
      <c r="J596" s="26">
        <f t="shared" si="9"/>
        <v>900</v>
      </c>
      <c r="K596" t="s">
        <v>150</v>
      </c>
    </row>
    <row r="597" spans="1:11" x14ac:dyDescent="0.25">
      <c r="A597" s="22">
        <v>10471</v>
      </c>
      <c r="B597" s="23">
        <v>42599</v>
      </c>
      <c r="C597" s="7" t="s">
        <v>190</v>
      </c>
      <c r="D597" s="7" t="s">
        <v>191</v>
      </c>
      <c r="E597" s="7" t="s">
        <v>144</v>
      </c>
      <c r="F597" s="7" t="s">
        <v>79</v>
      </c>
      <c r="G597" s="24">
        <v>38</v>
      </c>
      <c r="H597" s="22">
        <v>20</v>
      </c>
      <c r="I597" s="25">
        <v>0</v>
      </c>
      <c r="J597" s="26">
        <f t="shared" si="9"/>
        <v>760</v>
      </c>
      <c r="K597" t="s">
        <v>150</v>
      </c>
    </row>
    <row r="598" spans="1:11" x14ac:dyDescent="0.25">
      <c r="A598" s="22">
        <v>10472</v>
      </c>
      <c r="B598" s="23">
        <v>42600</v>
      </c>
      <c r="C598" s="7" t="s">
        <v>237</v>
      </c>
      <c r="D598" s="7" t="s">
        <v>191</v>
      </c>
      <c r="E598" s="7" t="s">
        <v>83</v>
      </c>
      <c r="F598" s="7" t="s">
        <v>84</v>
      </c>
      <c r="G598" s="24">
        <v>53</v>
      </c>
      <c r="H598" s="22">
        <v>18</v>
      </c>
      <c r="I598" s="25">
        <v>0</v>
      </c>
      <c r="J598" s="26">
        <f t="shared" si="9"/>
        <v>954</v>
      </c>
      <c r="K598" t="s">
        <v>142</v>
      </c>
    </row>
    <row r="599" spans="1:11" x14ac:dyDescent="0.25">
      <c r="A599" s="22">
        <v>10472</v>
      </c>
      <c r="B599" s="23">
        <v>42600</v>
      </c>
      <c r="C599" s="7" t="s">
        <v>237</v>
      </c>
      <c r="D599" s="7" t="s">
        <v>191</v>
      </c>
      <c r="E599" s="7" t="s">
        <v>113</v>
      </c>
      <c r="F599" s="7" t="s">
        <v>105</v>
      </c>
      <c r="G599" s="24">
        <v>4.5</v>
      </c>
      <c r="H599" s="22">
        <v>80</v>
      </c>
      <c r="I599" s="25">
        <v>0.05</v>
      </c>
      <c r="J599" s="26">
        <f t="shared" si="9"/>
        <v>342</v>
      </c>
      <c r="K599" t="s">
        <v>142</v>
      </c>
    </row>
    <row r="600" spans="1:11" x14ac:dyDescent="0.25">
      <c r="A600" s="22">
        <v>10473</v>
      </c>
      <c r="B600" s="23">
        <v>42601</v>
      </c>
      <c r="C600" s="7" t="s">
        <v>212</v>
      </c>
      <c r="D600" s="7" t="s">
        <v>191</v>
      </c>
      <c r="E600" s="7" t="s">
        <v>164</v>
      </c>
      <c r="F600" s="7" t="s">
        <v>76</v>
      </c>
      <c r="G600" s="24">
        <v>21.5</v>
      </c>
      <c r="H600" s="22">
        <v>12</v>
      </c>
      <c r="I600" s="25">
        <v>0</v>
      </c>
      <c r="J600" s="26">
        <f t="shared" si="9"/>
        <v>258</v>
      </c>
      <c r="K600" t="s">
        <v>129</v>
      </c>
    </row>
    <row r="601" spans="1:11" x14ac:dyDescent="0.25">
      <c r="A601" s="22">
        <v>10473</v>
      </c>
      <c r="B601" s="23">
        <v>42601</v>
      </c>
      <c r="C601" s="7" t="s">
        <v>212</v>
      </c>
      <c r="D601" s="7" t="s">
        <v>191</v>
      </c>
      <c r="E601" s="7" t="s">
        <v>100</v>
      </c>
      <c r="F601" s="7" t="s">
        <v>76</v>
      </c>
      <c r="G601" s="24">
        <v>2.5</v>
      </c>
      <c r="H601" s="22">
        <v>12</v>
      </c>
      <c r="I601" s="25">
        <v>0</v>
      </c>
      <c r="J601" s="26">
        <f t="shared" si="9"/>
        <v>30</v>
      </c>
      <c r="K601" t="s">
        <v>129</v>
      </c>
    </row>
    <row r="602" spans="1:11" x14ac:dyDescent="0.25">
      <c r="A602" s="22">
        <v>10474</v>
      </c>
      <c r="B602" s="23">
        <v>42601</v>
      </c>
      <c r="C602" s="7" t="s">
        <v>213</v>
      </c>
      <c r="D602" s="7" t="s">
        <v>132</v>
      </c>
      <c r="E602" s="7" t="s">
        <v>176</v>
      </c>
      <c r="F602" s="7" t="s">
        <v>105</v>
      </c>
      <c r="G602" s="24">
        <v>7.75</v>
      </c>
      <c r="H602" s="22">
        <v>10</v>
      </c>
      <c r="I602" s="25">
        <v>0</v>
      </c>
      <c r="J602" s="26">
        <f t="shared" si="9"/>
        <v>77.5</v>
      </c>
      <c r="K602" t="s">
        <v>77</v>
      </c>
    </row>
    <row r="603" spans="1:11" x14ac:dyDescent="0.25">
      <c r="A603" s="22">
        <v>10474</v>
      </c>
      <c r="B603" s="23">
        <v>42601</v>
      </c>
      <c r="C603" s="7" t="s">
        <v>213</v>
      </c>
      <c r="D603" s="7" t="s">
        <v>132</v>
      </c>
      <c r="E603" s="7" t="s">
        <v>86</v>
      </c>
      <c r="F603" s="7" t="s">
        <v>84</v>
      </c>
      <c r="G603" s="24">
        <v>23.25</v>
      </c>
      <c r="H603" s="22">
        <v>12</v>
      </c>
      <c r="I603" s="25">
        <v>0</v>
      </c>
      <c r="J603" s="26">
        <f t="shared" si="9"/>
        <v>279</v>
      </c>
      <c r="K603" t="s">
        <v>77</v>
      </c>
    </row>
    <row r="604" spans="1:11" x14ac:dyDescent="0.25">
      <c r="A604" s="22">
        <v>10474</v>
      </c>
      <c r="B604" s="23">
        <v>42601</v>
      </c>
      <c r="C604" s="7" t="s">
        <v>213</v>
      </c>
      <c r="D604" s="7" t="s">
        <v>132</v>
      </c>
      <c r="E604" s="7" t="s">
        <v>170</v>
      </c>
      <c r="F604" s="7" t="s">
        <v>84</v>
      </c>
      <c r="G604" s="24">
        <v>45.6</v>
      </c>
      <c r="H604" s="22">
        <v>18</v>
      </c>
      <c r="I604" s="25">
        <v>0</v>
      </c>
      <c r="J604" s="26">
        <f t="shared" si="9"/>
        <v>820.8</v>
      </c>
      <c r="K604" t="s">
        <v>77</v>
      </c>
    </row>
    <row r="605" spans="1:11" x14ac:dyDescent="0.25">
      <c r="A605" s="22">
        <v>10474</v>
      </c>
      <c r="B605" s="23">
        <v>42601</v>
      </c>
      <c r="C605" s="7" t="s">
        <v>213</v>
      </c>
      <c r="D605" s="7" t="s">
        <v>132</v>
      </c>
      <c r="E605" s="7" t="s">
        <v>156</v>
      </c>
      <c r="F605" s="7" t="s">
        <v>91</v>
      </c>
      <c r="G605" s="24">
        <v>18.399999999999999</v>
      </c>
      <c r="H605" s="22">
        <v>21</v>
      </c>
      <c r="I605" s="25">
        <v>0</v>
      </c>
      <c r="J605" s="26">
        <f t="shared" si="9"/>
        <v>386.4</v>
      </c>
      <c r="K605" t="s">
        <v>77</v>
      </c>
    </row>
    <row r="606" spans="1:11" x14ac:dyDescent="0.25">
      <c r="A606" s="22">
        <v>10475</v>
      </c>
      <c r="B606" s="23">
        <v>42602</v>
      </c>
      <c r="C606" s="7" t="s">
        <v>98</v>
      </c>
      <c r="D606" s="7" t="s">
        <v>99</v>
      </c>
      <c r="E606" s="7" t="s">
        <v>201</v>
      </c>
      <c r="F606" s="7" t="s">
        <v>93</v>
      </c>
      <c r="G606" s="24">
        <v>17</v>
      </c>
      <c r="H606" s="22">
        <v>60</v>
      </c>
      <c r="I606" s="25">
        <v>0.15</v>
      </c>
      <c r="J606" s="26">
        <f t="shared" si="9"/>
        <v>867</v>
      </c>
      <c r="K606" t="s">
        <v>116</v>
      </c>
    </row>
    <row r="607" spans="1:11" x14ac:dyDescent="0.25">
      <c r="A607" s="22">
        <v>10475</v>
      </c>
      <c r="B607" s="23">
        <v>42602</v>
      </c>
      <c r="C607" s="7" t="s">
        <v>98</v>
      </c>
      <c r="D607" s="7" t="s">
        <v>99</v>
      </c>
      <c r="E607" s="7" t="s">
        <v>106</v>
      </c>
      <c r="F607" s="7" t="s">
        <v>76</v>
      </c>
      <c r="G607" s="24">
        <v>12.5</v>
      </c>
      <c r="H607" s="22">
        <v>35</v>
      </c>
      <c r="I607" s="25">
        <v>0.15</v>
      </c>
      <c r="J607" s="26">
        <f t="shared" si="9"/>
        <v>371.88</v>
      </c>
      <c r="K607" t="s">
        <v>116</v>
      </c>
    </row>
    <row r="608" spans="1:11" x14ac:dyDescent="0.25">
      <c r="A608" s="22">
        <v>10475</v>
      </c>
      <c r="B608" s="23">
        <v>42602</v>
      </c>
      <c r="C608" s="7" t="s">
        <v>98</v>
      </c>
      <c r="D608" s="7" t="s">
        <v>99</v>
      </c>
      <c r="E608" s="7" t="s">
        <v>155</v>
      </c>
      <c r="F608" s="7" t="s">
        <v>105</v>
      </c>
      <c r="G608" s="24">
        <v>18</v>
      </c>
      <c r="H608" s="22">
        <v>42</v>
      </c>
      <c r="I608" s="25">
        <v>0.15</v>
      </c>
      <c r="J608" s="26">
        <f t="shared" si="9"/>
        <v>642.6</v>
      </c>
      <c r="K608" t="s">
        <v>116</v>
      </c>
    </row>
    <row r="609" spans="1:11" x14ac:dyDescent="0.25">
      <c r="A609" s="22">
        <v>10476</v>
      </c>
      <c r="B609" s="23">
        <v>42605</v>
      </c>
      <c r="C609" s="7" t="s">
        <v>123</v>
      </c>
      <c r="D609" s="7" t="s">
        <v>124</v>
      </c>
      <c r="E609" s="7" t="s">
        <v>111</v>
      </c>
      <c r="F609" s="7" t="s">
        <v>112</v>
      </c>
      <c r="G609" s="24">
        <v>24</v>
      </c>
      <c r="H609" s="22">
        <v>2</v>
      </c>
      <c r="I609" s="25">
        <v>0.05</v>
      </c>
      <c r="J609" s="26">
        <f t="shared" si="9"/>
        <v>45.6</v>
      </c>
      <c r="K609" t="s">
        <v>142</v>
      </c>
    </row>
    <row r="610" spans="1:11" x14ac:dyDescent="0.25">
      <c r="A610" s="22">
        <v>10476</v>
      </c>
      <c r="B610" s="23">
        <v>42605</v>
      </c>
      <c r="C610" s="7" t="s">
        <v>123</v>
      </c>
      <c r="D610" s="7" t="s">
        <v>124</v>
      </c>
      <c r="E610" s="7" t="s">
        <v>136</v>
      </c>
      <c r="F610" s="7" t="s">
        <v>105</v>
      </c>
      <c r="G610" s="24">
        <v>15</v>
      </c>
      <c r="H610" s="22">
        <v>12</v>
      </c>
      <c r="I610" s="25">
        <v>0</v>
      </c>
      <c r="J610" s="26">
        <f t="shared" si="9"/>
        <v>180</v>
      </c>
      <c r="K610" t="s">
        <v>142</v>
      </c>
    </row>
    <row r="611" spans="1:11" x14ac:dyDescent="0.25">
      <c r="A611" s="22">
        <v>10477</v>
      </c>
      <c r="B611" s="23">
        <v>42605</v>
      </c>
      <c r="C611" s="7" t="s">
        <v>227</v>
      </c>
      <c r="D611" s="7" t="s">
        <v>220</v>
      </c>
      <c r="E611" s="7" t="s">
        <v>183</v>
      </c>
      <c r="F611" s="7" t="s">
        <v>105</v>
      </c>
      <c r="G611" s="24">
        <v>18</v>
      </c>
      <c r="H611" s="22">
        <v>15</v>
      </c>
      <c r="I611" s="25">
        <v>0</v>
      </c>
      <c r="J611" s="26">
        <f t="shared" si="9"/>
        <v>270</v>
      </c>
      <c r="K611" t="s">
        <v>77</v>
      </c>
    </row>
    <row r="612" spans="1:11" x14ac:dyDescent="0.25">
      <c r="A612" s="22">
        <v>10477</v>
      </c>
      <c r="B612" s="23">
        <v>42605</v>
      </c>
      <c r="C612" s="7" t="s">
        <v>227</v>
      </c>
      <c r="D612" s="7" t="s">
        <v>220</v>
      </c>
      <c r="E612" s="7" t="s">
        <v>104</v>
      </c>
      <c r="F612" s="7" t="s">
        <v>105</v>
      </c>
      <c r="G612" s="24">
        <v>18</v>
      </c>
      <c r="H612" s="22">
        <v>20</v>
      </c>
      <c r="I612" s="25">
        <v>0.25</v>
      </c>
      <c r="J612" s="26">
        <f t="shared" si="9"/>
        <v>270</v>
      </c>
      <c r="K612" t="s">
        <v>77</v>
      </c>
    </row>
    <row r="613" spans="1:11" x14ac:dyDescent="0.25">
      <c r="A613" s="22">
        <v>10477</v>
      </c>
      <c r="B613" s="23">
        <v>42605</v>
      </c>
      <c r="C613" s="7" t="s">
        <v>227</v>
      </c>
      <c r="D613" s="7" t="s">
        <v>220</v>
      </c>
      <c r="E613" s="7" t="s">
        <v>133</v>
      </c>
      <c r="F613" s="7" t="s">
        <v>103</v>
      </c>
      <c r="G613" s="24">
        <v>10</v>
      </c>
      <c r="H613" s="22">
        <v>21</v>
      </c>
      <c r="I613" s="25">
        <v>0.25</v>
      </c>
      <c r="J613" s="26">
        <f t="shared" si="9"/>
        <v>157.5</v>
      </c>
      <c r="K613" t="s">
        <v>77</v>
      </c>
    </row>
    <row r="614" spans="1:11" x14ac:dyDescent="0.25">
      <c r="A614" s="22">
        <v>10478</v>
      </c>
      <c r="B614" s="23">
        <v>42606</v>
      </c>
      <c r="C614" s="7" t="s">
        <v>94</v>
      </c>
      <c r="D614" s="7" t="s">
        <v>74</v>
      </c>
      <c r="E614" s="7" t="s">
        <v>163</v>
      </c>
      <c r="F614" s="7" t="s">
        <v>91</v>
      </c>
      <c r="G614" s="24">
        <v>31</v>
      </c>
      <c r="H614" s="22">
        <v>20</v>
      </c>
      <c r="I614" s="25">
        <v>0.05</v>
      </c>
      <c r="J614" s="26">
        <f t="shared" si="9"/>
        <v>589</v>
      </c>
      <c r="K614" t="s">
        <v>150</v>
      </c>
    </row>
    <row r="615" spans="1:11" x14ac:dyDescent="0.25">
      <c r="A615" s="22">
        <v>10479</v>
      </c>
      <c r="B615" s="23">
        <v>42607</v>
      </c>
      <c r="C615" s="7" t="s">
        <v>140</v>
      </c>
      <c r="D615" s="7" t="s">
        <v>141</v>
      </c>
      <c r="E615" s="7" t="s">
        <v>121</v>
      </c>
      <c r="F615" s="7" t="s">
        <v>112</v>
      </c>
      <c r="G615" s="24">
        <v>32.799999999999997</v>
      </c>
      <c r="H615" s="22">
        <v>28</v>
      </c>
      <c r="I615" s="25">
        <v>0</v>
      </c>
      <c r="J615" s="26">
        <f t="shared" si="9"/>
        <v>918.4</v>
      </c>
      <c r="K615" t="s">
        <v>96</v>
      </c>
    </row>
    <row r="616" spans="1:11" x14ac:dyDescent="0.25">
      <c r="A616" s="22">
        <v>10479</v>
      </c>
      <c r="B616" s="23">
        <v>42607</v>
      </c>
      <c r="C616" s="7" t="s">
        <v>140</v>
      </c>
      <c r="D616" s="7" t="s">
        <v>141</v>
      </c>
      <c r="E616" s="7" t="s">
        <v>117</v>
      </c>
      <c r="F616" s="7" t="s">
        <v>76</v>
      </c>
      <c r="G616" s="24">
        <v>55</v>
      </c>
      <c r="H616" s="22">
        <v>60</v>
      </c>
      <c r="I616" s="25">
        <v>0</v>
      </c>
      <c r="J616" s="26">
        <f t="shared" si="9"/>
        <v>3300</v>
      </c>
      <c r="K616" t="s">
        <v>96</v>
      </c>
    </row>
    <row r="617" spans="1:11" x14ac:dyDescent="0.25">
      <c r="A617" s="22">
        <v>10479</v>
      </c>
      <c r="B617" s="23">
        <v>42607</v>
      </c>
      <c r="C617" s="7" t="s">
        <v>140</v>
      </c>
      <c r="D617" s="7" t="s">
        <v>141</v>
      </c>
      <c r="E617" s="7" t="s">
        <v>221</v>
      </c>
      <c r="F617" s="7" t="s">
        <v>105</v>
      </c>
      <c r="G617" s="24">
        <v>263.5</v>
      </c>
      <c r="H617" s="22">
        <v>30</v>
      </c>
      <c r="I617" s="25">
        <v>0</v>
      </c>
      <c r="J617" s="26">
        <f t="shared" si="9"/>
        <v>7905</v>
      </c>
      <c r="K617" t="s">
        <v>96</v>
      </c>
    </row>
    <row r="618" spans="1:11" x14ac:dyDescent="0.25">
      <c r="A618" s="22">
        <v>10479</v>
      </c>
      <c r="B618" s="23">
        <v>42607</v>
      </c>
      <c r="C618" s="7" t="s">
        <v>140</v>
      </c>
      <c r="D618" s="7" t="s">
        <v>141</v>
      </c>
      <c r="E618" s="7" t="s">
        <v>194</v>
      </c>
      <c r="F618" s="7" t="s">
        <v>79</v>
      </c>
      <c r="G618" s="24">
        <v>33.25</v>
      </c>
      <c r="H618" s="22">
        <v>30</v>
      </c>
      <c r="I618" s="25">
        <v>0</v>
      </c>
      <c r="J618" s="26">
        <f t="shared" si="9"/>
        <v>997.5</v>
      </c>
      <c r="K618" t="s">
        <v>96</v>
      </c>
    </row>
    <row r="619" spans="1:11" x14ac:dyDescent="0.25">
      <c r="A619" s="22">
        <v>10480</v>
      </c>
      <c r="B619" s="23">
        <v>42608</v>
      </c>
      <c r="C619" s="7" t="s">
        <v>253</v>
      </c>
      <c r="D619" s="7" t="s">
        <v>74</v>
      </c>
      <c r="E619" s="7" t="s">
        <v>226</v>
      </c>
      <c r="F619" s="7" t="s">
        <v>103</v>
      </c>
      <c r="G619" s="24">
        <v>9.5</v>
      </c>
      <c r="H619" s="22">
        <v>30</v>
      </c>
      <c r="I619" s="25">
        <v>0</v>
      </c>
      <c r="J619" s="26">
        <f t="shared" si="9"/>
        <v>285</v>
      </c>
      <c r="K619" t="s">
        <v>85</v>
      </c>
    </row>
    <row r="620" spans="1:11" x14ac:dyDescent="0.25">
      <c r="A620" s="22">
        <v>10480</v>
      </c>
      <c r="B620" s="23">
        <v>42608</v>
      </c>
      <c r="C620" s="7" t="s">
        <v>253</v>
      </c>
      <c r="D620" s="7" t="s">
        <v>74</v>
      </c>
      <c r="E620" s="7" t="s">
        <v>117</v>
      </c>
      <c r="F620" s="7" t="s">
        <v>76</v>
      </c>
      <c r="G620" s="24">
        <v>55</v>
      </c>
      <c r="H620" s="22">
        <v>12</v>
      </c>
      <c r="I620" s="25">
        <v>0</v>
      </c>
      <c r="J620" s="26">
        <f t="shared" si="9"/>
        <v>660</v>
      </c>
      <c r="K620" t="s">
        <v>85</v>
      </c>
    </row>
    <row r="621" spans="1:11" x14ac:dyDescent="0.25">
      <c r="A621" s="22">
        <v>10481</v>
      </c>
      <c r="B621" s="23">
        <v>42608</v>
      </c>
      <c r="C621" s="7" t="s">
        <v>184</v>
      </c>
      <c r="D621" s="7" t="s">
        <v>88</v>
      </c>
      <c r="E621" s="7" t="s">
        <v>107</v>
      </c>
      <c r="F621" s="7" t="s">
        <v>103</v>
      </c>
      <c r="G621" s="24">
        <v>20</v>
      </c>
      <c r="H621" s="22">
        <v>24</v>
      </c>
      <c r="I621" s="25">
        <v>0</v>
      </c>
      <c r="J621" s="26">
        <f t="shared" si="9"/>
        <v>480</v>
      </c>
      <c r="K621" t="s">
        <v>142</v>
      </c>
    </row>
    <row r="622" spans="1:11" x14ac:dyDescent="0.25">
      <c r="A622" s="22">
        <v>10481</v>
      </c>
      <c r="B622" s="23">
        <v>42608</v>
      </c>
      <c r="C622" s="7" t="s">
        <v>184</v>
      </c>
      <c r="D622" s="7" t="s">
        <v>88</v>
      </c>
      <c r="E622" s="7" t="s">
        <v>101</v>
      </c>
      <c r="F622" s="7" t="s">
        <v>76</v>
      </c>
      <c r="G622" s="24">
        <v>34</v>
      </c>
      <c r="H622" s="22">
        <v>40</v>
      </c>
      <c r="I622" s="25">
        <v>0</v>
      </c>
      <c r="J622" s="26">
        <f t="shared" si="9"/>
        <v>1360</v>
      </c>
      <c r="K622" t="s">
        <v>142</v>
      </c>
    </row>
    <row r="623" spans="1:11" x14ac:dyDescent="0.25">
      <c r="A623" s="22">
        <v>10482</v>
      </c>
      <c r="B623" s="23">
        <v>42609</v>
      </c>
      <c r="C623" s="7" t="s">
        <v>262</v>
      </c>
      <c r="D623" s="7" t="s">
        <v>141</v>
      </c>
      <c r="E623" s="7" t="s">
        <v>156</v>
      </c>
      <c r="F623" s="7" t="s">
        <v>91</v>
      </c>
      <c r="G623" s="24">
        <v>18.399999999999999</v>
      </c>
      <c r="H623" s="22">
        <v>10</v>
      </c>
      <c r="I623" s="25">
        <v>0</v>
      </c>
      <c r="J623" s="26">
        <f t="shared" si="9"/>
        <v>184</v>
      </c>
      <c r="K623" t="s">
        <v>129</v>
      </c>
    </row>
    <row r="624" spans="1:11" x14ac:dyDescent="0.25">
      <c r="A624" s="22">
        <v>10483</v>
      </c>
      <c r="B624" s="23">
        <v>42612</v>
      </c>
      <c r="C624" s="7" t="s">
        <v>159</v>
      </c>
      <c r="D624" s="7" t="s">
        <v>141</v>
      </c>
      <c r="E624" s="7" t="s">
        <v>122</v>
      </c>
      <c r="F624" s="7" t="s">
        <v>93</v>
      </c>
      <c r="G624" s="24">
        <v>13</v>
      </c>
      <c r="H624" s="22">
        <v>30</v>
      </c>
      <c r="I624" s="25">
        <v>0.05</v>
      </c>
      <c r="J624" s="26">
        <f t="shared" si="9"/>
        <v>370.5</v>
      </c>
      <c r="K624" t="s">
        <v>193</v>
      </c>
    </row>
    <row r="625" spans="1:11" x14ac:dyDescent="0.25">
      <c r="A625" s="22">
        <v>10483</v>
      </c>
      <c r="B625" s="23">
        <v>42612</v>
      </c>
      <c r="C625" s="7" t="s">
        <v>159</v>
      </c>
      <c r="D625" s="7" t="s">
        <v>141</v>
      </c>
      <c r="E625" s="7" t="s">
        <v>186</v>
      </c>
      <c r="F625" s="7" t="s">
        <v>105</v>
      </c>
      <c r="G625" s="24">
        <v>14</v>
      </c>
      <c r="H625" s="22">
        <v>35</v>
      </c>
      <c r="I625" s="25">
        <v>0.05</v>
      </c>
      <c r="J625" s="26">
        <f t="shared" si="9"/>
        <v>465.5</v>
      </c>
      <c r="K625" t="s">
        <v>193</v>
      </c>
    </row>
    <row r="626" spans="1:11" x14ac:dyDescent="0.25">
      <c r="A626" s="22">
        <v>10484</v>
      </c>
      <c r="B626" s="23">
        <v>42612</v>
      </c>
      <c r="C626" s="7" t="s">
        <v>190</v>
      </c>
      <c r="D626" s="7" t="s">
        <v>191</v>
      </c>
      <c r="E626" s="7" t="s">
        <v>83</v>
      </c>
      <c r="F626" s="7" t="s">
        <v>84</v>
      </c>
      <c r="G626" s="24">
        <v>53</v>
      </c>
      <c r="H626" s="22">
        <v>3</v>
      </c>
      <c r="I626" s="25">
        <v>0</v>
      </c>
      <c r="J626" s="26">
        <f t="shared" si="9"/>
        <v>159</v>
      </c>
      <c r="K626" t="s">
        <v>96</v>
      </c>
    </row>
    <row r="627" spans="1:11" x14ac:dyDescent="0.25">
      <c r="A627" s="22">
        <v>10484</v>
      </c>
      <c r="B627" s="23">
        <v>42612</v>
      </c>
      <c r="C627" s="7" t="s">
        <v>190</v>
      </c>
      <c r="D627" s="7" t="s">
        <v>191</v>
      </c>
      <c r="E627" s="7" t="s">
        <v>133</v>
      </c>
      <c r="F627" s="7" t="s">
        <v>103</v>
      </c>
      <c r="G627" s="24">
        <v>10</v>
      </c>
      <c r="H627" s="22">
        <v>14</v>
      </c>
      <c r="I627" s="25">
        <v>0</v>
      </c>
      <c r="J627" s="26">
        <f t="shared" si="9"/>
        <v>140</v>
      </c>
      <c r="K627" t="s">
        <v>96</v>
      </c>
    </row>
    <row r="628" spans="1:11" x14ac:dyDescent="0.25">
      <c r="A628" s="22">
        <v>10484</v>
      </c>
      <c r="B628" s="23">
        <v>42612</v>
      </c>
      <c r="C628" s="7" t="s">
        <v>190</v>
      </c>
      <c r="D628" s="7" t="s">
        <v>191</v>
      </c>
      <c r="E628" s="7" t="s">
        <v>156</v>
      </c>
      <c r="F628" s="7" t="s">
        <v>91</v>
      </c>
      <c r="G628" s="24">
        <v>18.399999999999999</v>
      </c>
      <c r="H628" s="22">
        <v>10</v>
      </c>
      <c r="I628" s="25">
        <v>0</v>
      </c>
      <c r="J628" s="26">
        <f t="shared" si="9"/>
        <v>184</v>
      </c>
      <c r="K628" t="s">
        <v>96</v>
      </c>
    </row>
    <row r="629" spans="1:11" x14ac:dyDescent="0.25">
      <c r="A629" s="22">
        <v>10485</v>
      </c>
      <c r="B629" s="23">
        <v>42613</v>
      </c>
      <c r="C629" s="7" t="s">
        <v>252</v>
      </c>
      <c r="D629" s="7" t="s">
        <v>124</v>
      </c>
      <c r="E629" s="7" t="s">
        <v>111</v>
      </c>
      <c r="F629" s="7" t="s">
        <v>112</v>
      </c>
      <c r="G629" s="24">
        <v>24</v>
      </c>
      <c r="H629" s="22">
        <v>30</v>
      </c>
      <c r="I629" s="25">
        <v>0.1</v>
      </c>
      <c r="J629" s="26">
        <f t="shared" si="9"/>
        <v>648</v>
      </c>
      <c r="K629" t="s">
        <v>89</v>
      </c>
    </row>
    <row r="630" spans="1:11" x14ac:dyDescent="0.25">
      <c r="A630" s="22">
        <v>10485</v>
      </c>
      <c r="B630" s="23">
        <v>42613</v>
      </c>
      <c r="C630" s="7" t="s">
        <v>252</v>
      </c>
      <c r="D630" s="7" t="s">
        <v>124</v>
      </c>
      <c r="E630" s="7" t="s">
        <v>115</v>
      </c>
      <c r="F630" s="7" t="s">
        <v>105</v>
      </c>
      <c r="G630" s="24">
        <v>19</v>
      </c>
      <c r="H630" s="22">
        <v>20</v>
      </c>
      <c r="I630" s="25">
        <v>0.1</v>
      </c>
      <c r="J630" s="26">
        <f t="shared" si="9"/>
        <v>342</v>
      </c>
      <c r="K630" t="s">
        <v>89</v>
      </c>
    </row>
    <row r="631" spans="1:11" x14ac:dyDescent="0.25">
      <c r="A631" s="22">
        <v>10485</v>
      </c>
      <c r="B631" s="23">
        <v>42613</v>
      </c>
      <c r="C631" s="7" t="s">
        <v>252</v>
      </c>
      <c r="D631" s="7" t="s">
        <v>124</v>
      </c>
      <c r="E631" s="7" t="s">
        <v>192</v>
      </c>
      <c r="F631" s="7" t="s">
        <v>93</v>
      </c>
      <c r="G631" s="24">
        <v>10</v>
      </c>
      <c r="H631" s="22">
        <v>20</v>
      </c>
      <c r="I631" s="25">
        <v>0.1</v>
      </c>
      <c r="J631" s="26">
        <f t="shared" si="9"/>
        <v>180</v>
      </c>
      <c r="K631" t="s">
        <v>89</v>
      </c>
    </row>
    <row r="632" spans="1:11" x14ac:dyDescent="0.25">
      <c r="A632" s="22">
        <v>10485</v>
      </c>
      <c r="B632" s="23">
        <v>42613</v>
      </c>
      <c r="C632" s="7" t="s">
        <v>252</v>
      </c>
      <c r="D632" s="7" t="s">
        <v>124</v>
      </c>
      <c r="E632" s="7" t="s">
        <v>136</v>
      </c>
      <c r="F632" s="7" t="s">
        <v>105</v>
      </c>
      <c r="G632" s="24">
        <v>15</v>
      </c>
      <c r="H632" s="22">
        <v>60</v>
      </c>
      <c r="I632" s="25">
        <v>0.1</v>
      </c>
      <c r="J632" s="26">
        <f t="shared" si="9"/>
        <v>810</v>
      </c>
      <c r="K632" t="s">
        <v>89</v>
      </c>
    </row>
    <row r="633" spans="1:11" x14ac:dyDescent="0.25">
      <c r="A633" s="22">
        <v>10486</v>
      </c>
      <c r="B633" s="23">
        <v>42614</v>
      </c>
      <c r="C633" s="7" t="s">
        <v>123</v>
      </c>
      <c r="D633" s="7" t="s">
        <v>124</v>
      </c>
      <c r="E633" s="7" t="s">
        <v>110</v>
      </c>
      <c r="F633" s="7" t="s">
        <v>84</v>
      </c>
      <c r="G633" s="24">
        <v>10</v>
      </c>
      <c r="H633" s="22">
        <v>16</v>
      </c>
      <c r="I633" s="25">
        <v>0</v>
      </c>
      <c r="J633" s="26">
        <f t="shared" si="9"/>
        <v>160</v>
      </c>
      <c r="K633" t="s">
        <v>129</v>
      </c>
    </row>
    <row r="634" spans="1:11" x14ac:dyDescent="0.25">
      <c r="A634" s="22">
        <v>10486</v>
      </c>
      <c r="B634" s="23">
        <v>42614</v>
      </c>
      <c r="C634" s="7" t="s">
        <v>123</v>
      </c>
      <c r="D634" s="7" t="s">
        <v>124</v>
      </c>
      <c r="E634" s="7" t="s">
        <v>80</v>
      </c>
      <c r="F634" s="7" t="s">
        <v>76</v>
      </c>
      <c r="G634" s="24">
        <v>21</v>
      </c>
      <c r="H634" s="22">
        <v>5</v>
      </c>
      <c r="I634" s="25">
        <v>0</v>
      </c>
      <c r="J634" s="26">
        <f t="shared" si="9"/>
        <v>105</v>
      </c>
      <c r="K634" t="s">
        <v>129</v>
      </c>
    </row>
    <row r="635" spans="1:11" x14ac:dyDescent="0.25">
      <c r="A635" s="22">
        <v>10486</v>
      </c>
      <c r="B635" s="23">
        <v>42614</v>
      </c>
      <c r="C635" s="7" t="s">
        <v>123</v>
      </c>
      <c r="D635" s="7" t="s">
        <v>124</v>
      </c>
      <c r="E635" s="7" t="s">
        <v>83</v>
      </c>
      <c r="F635" s="7" t="s">
        <v>84</v>
      </c>
      <c r="G635" s="24">
        <v>53</v>
      </c>
      <c r="H635" s="22">
        <v>25</v>
      </c>
      <c r="I635" s="25">
        <v>0</v>
      </c>
      <c r="J635" s="26">
        <f t="shared" si="9"/>
        <v>1325</v>
      </c>
      <c r="K635" t="s">
        <v>129</v>
      </c>
    </row>
    <row r="636" spans="1:11" x14ac:dyDescent="0.25">
      <c r="A636" s="22">
        <v>10487</v>
      </c>
      <c r="B636" s="23">
        <v>42614</v>
      </c>
      <c r="C636" s="7" t="s">
        <v>243</v>
      </c>
      <c r="D636" s="7" t="s">
        <v>88</v>
      </c>
      <c r="E636" s="7" t="s">
        <v>222</v>
      </c>
      <c r="F636" s="7" t="s">
        <v>103</v>
      </c>
      <c r="G636" s="24">
        <v>31.23</v>
      </c>
      <c r="H636" s="22">
        <v>30</v>
      </c>
      <c r="I636" s="25">
        <v>0</v>
      </c>
      <c r="J636" s="26">
        <f t="shared" si="9"/>
        <v>936.9</v>
      </c>
      <c r="K636" t="s">
        <v>150</v>
      </c>
    </row>
    <row r="637" spans="1:11" x14ac:dyDescent="0.25">
      <c r="A637" s="22">
        <v>10487</v>
      </c>
      <c r="B637" s="23">
        <v>42614</v>
      </c>
      <c r="C637" s="7" t="s">
        <v>243</v>
      </c>
      <c r="D637" s="7" t="s">
        <v>88</v>
      </c>
      <c r="E637" s="7" t="s">
        <v>189</v>
      </c>
      <c r="F637" s="7" t="s">
        <v>112</v>
      </c>
      <c r="G637" s="24">
        <v>7.45</v>
      </c>
      <c r="H637" s="22">
        <v>24</v>
      </c>
      <c r="I637" s="25">
        <v>0.25</v>
      </c>
      <c r="J637" s="26">
        <f t="shared" si="9"/>
        <v>134.1</v>
      </c>
      <c r="K637" t="s">
        <v>150</v>
      </c>
    </row>
    <row r="638" spans="1:11" x14ac:dyDescent="0.25">
      <c r="A638" s="22">
        <v>10487</v>
      </c>
      <c r="B638" s="23">
        <v>42614</v>
      </c>
      <c r="C638" s="7" t="s">
        <v>243</v>
      </c>
      <c r="D638" s="7" t="s">
        <v>88</v>
      </c>
      <c r="E638" s="7" t="s">
        <v>179</v>
      </c>
      <c r="F638" s="7" t="s">
        <v>103</v>
      </c>
      <c r="G638" s="24">
        <v>9.1999999999999993</v>
      </c>
      <c r="H638" s="22">
        <v>5</v>
      </c>
      <c r="I638" s="25">
        <v>0</v>
      </c>
      <c r="J638" s="26">
        <f t="shared" si="9"/>
        <v>46</v>
      </c>
      <c r="K638" t="s">
        <v>150</v>
      </c>
    </row>
    <row r="639" spans="1:11" x14ac:dyDescent="0.25">
      <c r="A639" s="22">
        <v>10488</v>
      </c>
      <c r="B639" s="23">
        <v>42615</v>
      </c>
      <c r="C639" s="7" t="s">
        <v>154</v>
      </c>
      <c r="D639" s="7" t="s">
        <v>82</v>
      </c>
      <c r="E639" s="7" t="s">
        <v>117</v>
      </c>
      <c r="F639" s="7" t="s">
        <v>76</v>
      </c>
      <c r="G639" s="24">
        <v>55</v>
      </c>
      <c r="H639" s="22">
        <v>30</v>
      </c>
      <c r="I639" s="25">
        <v>0</v>
      </c>
      <c r="J639" s="26">
        <f t="shared" si="9"/>
        <v>1650</v>
      </c>
      <c r="K639" t="s">
        <v>142</v>
      </c>
    </row>
    <row r="640" spans="1:11" x14ac:dyDescent="0.25">
      <c r="A640" s="22">
        <v>10488</v>
      </c>
      <c r="B640" s="23">
        <v>42615</v>
      </c>
      <c r="C640" s="7" t="s">
        <v>154</v>
      </c>
      <c r="D640" s="7" t="s">
        <v>82</v>
      </c>
      <c r="E640" s="7" t="s">
        <v>172</v>
      </c>
      <c r="F640" s="7" t="s">
        <v>91</v>
      </c>
      <c r="G640" s="24">
        <v>15</v>
      </c>
      <c r="H640" s="22">
        <v>20</v>
      </c>
      <c r="I640" s="25">
        <v>0.2</v>
      </c>
      <c r="J640" s="26">
        <f t="shared" si="9"/>
        <v>240</v>
      </c>
      <c r="K640" t="s">
        <v>142</v>
      </c>
    </row>
    <row r="641" spans="1:11" x14ac:dyDescent="0.25">
      <c r="A641" s="22">
        <v>10489</v>
      </c>
      <c r="B641" s="23">
        <v>42616</v>
      </c>
      <c r="C641" s="7" t="s">
        <v>235</v>
      </c>
      <c r="D641" s="7" t="s">
        <v>127</v>
      </c>
      <c r="E641" s="7" t="s">
        <v>80</v>
      </c>
      <c r="F641" s="7" t="s">
        <v>76</v>
      </c>
      <c r="G641" s="24">
        <v>21</v>
      </c>
      <c r="H641" s="22">
        <v>15</v>
      </c>
      <c r="I641" s="25">
        <v>0.25</v>
      </c>
      <c r="J641" s="26">
        <f t="shared" si="9"/>
        <v>236.25</v>
      </c>
      <c r="K641" t="s">
        <v>85</v>
      </c>
    </row>
    <row r="642" spans="1:11" x14ac:dyDescent="0.25">
      <c r="A642" s="22">
        <v>10489</v>
      </c>
      <c r="B642" s="23">
        <v>42616</v>
      </c>
      <c r="C642" s="7" t="s">
        <v>235</v>
      </c>
      <c r="D642" s="7" t="s">
        <v>127</v>
      </c>
      <c r="E642" s="7" t="s">
        <v>118</v>
      </c>
      <c r="F642" s="7" t="s">
        <v>103</v>
      </c>
      <c r="G642" s="24">
        <v>17.45</v>
      </c>
      <c r="H642" s="22">
        <v>18</v>
      </c>
      <c r="I642" s="25">
        <v>0</v>
      </c>
      <c r="J642" s="26">
        <f t="shared" si="9"/>
        <v>314.10000000000002</v>
      </c>
      <c r="K642" t="s">
        <v>85</v>
      </c>
    </row>
    <row r="643" spans="1:11" x14ac:dyDescent="0.25">
      <c r="A643" s="22">
        <v>10490</v>
      </c>
      <c r="B643" s="23">
        <v>42619</v>
      </c>
      <c r="C643" s="7" t="s">
        <v>123</v>
      </c>
      <c r="D643" s="7" t="s">
        <v>124</v>
      </c>
      <c r="E643" s="7" t="s">
        <v>117</v>
      </c>
      <c r="F643" s="7" t="s">
        <v>76</v>
      </c>
      <c r="G643" s="24">
        <v>55</v>
      </c>
      <c r="H643" s="22">
        <v>60</v>
      </c>
      <c r="I643" s="25">
        <v>0</v>
      </c>
      <c r="J643" s="26">
        <f t="shared" ref="J643:J706" si="10">ROUND((G643*H643)*(1-I643),2)</f>
        <v>3300</v>
      </c>
      <c r="K643" t="s">
        <v>193</v>
      </c>
    </row>
    <row r="644" spans="1:11" x14ac:dyDescent="0.25">
      <c r="A644" s="22">
        <v>10490</v>
      </c>
      <c r="B644" s="23">
        <v>42619</v>
      </c>
      <c r="C644" s="7" t="s">
        <v>123</v>
      </c>
      <c r="D644" s="7" t="s">
        <v>124</v>
      </c>
      <c r="E644" s="7" t="s">
        <v>188</v>
      </c>
      <c r="F644" s="7" t="s">
        <v>103</v>
      </c>
      <c r="G644" s="24">
        <v>12.5</v>
      </c>
      <c r="H644" s="22">
        <v>30</v>
      </c>
      <c r="I644" s="25">
        <v>0</v>
      </c>
      <c r="J644" s="26">
        <f t="shared" si="10"/>
        <v>375</v>
      </c>
      <c r="K644" t="s">
        <v>193</v>
      </c>
    </row>
    <row r="645" spans="1:11" x14ac:dyDescent="0.25">
      <c r="A645" s="22">
        <v>10490</v>
      </c>
      <c r="B645" s="23">
        <v>42619</v>
      </c>
      <c r="C645" s="7" t="s">
        <v>123</v>
      </c>
      <c r="D645" s="7" t="s">
        <v>124</v>
      </c>
      <c r="E645" s="7" t="s">
        <v>176</v>
      </c>
      <c r="F645" s="7" t="s">
        <v>105</v>
      </c>
      <c r="G645" s="24">
        <v>7.75</v>
      </c>
      <c r="H645" s="22">
        <v>36</v>
      </c>
      <c r="I645" s="25">
        <v>0</v>
      </c>
      <c r="J645" s="26">
        <f t="shared" si="10"/>
        <v>279</v>
      </c>
      <c r="K645" t="s">
        <v>193</v>
      </c>
    </row>
    <row r="646" spans="1:11" x14ac:dyDescent="0.25">
      <c r="A646" s="22">
        <v>10491</v>
      </c>
      <c r="B646" s="23">
        <v>42619</v>
      </c>
      <c r="C646" s="7" t="s">
        <v>219</v>
      </c>
      <c r="D646" s="7" t="s">
        <v>220</v>
      </c>
      <c r="E646" s="7" t="s">
        <v>173</v>
      </c>
      <c r="F646" s="7" t="s">
        <v>93</v>
      </c>
      <c r="G646" s="24">
        <v>19.45</v>
      </c>
      <c r="H646" s="22">
        <v>15</v>
      </c>
      <c r="I646" s="25">
        <v>0.15</v>
      </c>
      <c r="J646" s="26">
        <f t="shared" si="10"/>
        <v>247.99</v>
      </c>
      <c r="K646" t="s">
        <v>142</v>
      </c>
    </row>
    <row r="647" spans="1:11" x14ac:dyDescent="0.25">
      <c r="A647" s="22">
        <v>10491</v>
      </c>
      <c r="B647" s="23">
        <v>42619</v>
      </c>
      <c r="C647" s="7" t="s">
        <v>219</v>
      </c>
      <c r="D647" s="7" t="s">
        <v>220</v>
      </c>
      <c r="E647" s="7" t="s">
        <v>122</v>
      </c>
      <c r="F647" s="7" t="s">
        <v>93</v>
      </c>
      <c r="G647" s="24">
        <v>13</v>
      </c>
      <c r="H647" s="22">
        <v>7</v>
      </c>
      <c r="I647" s="25">
        <v>0.15</v>
      </c>
      <c r="J647" s="26">
        <f t="shared" si="10"/>
        <v>77.349999999999994</v>
      </c>
      <c r="K647" t="s">
        <v>142</v>
      </c>
    </row>
    <row r="648" spans="1:11" x14ac:dyDescent="0.25">
      <c r="A648" s="22">
        <v>10492</v>
      </c>
      <c r="B648" s="23">
        <v>42620</v>
      </c>
      <c r="C648" s="7" t="s">
        <v>250</v>
      </c>
      <c r="D648" s="7" t="s">
        <v>225</v>
      </c>
      <c r="E648" s="7" t="s">
        <v>78</v>
      </c>
      <c r="F648" s="7" t="s">
        <v>79</v>
      </c>
      <c r="G648" s="24">
        <v>14</v>
      </c>
      <c r="H648" s="22">
        <v>20</v>
      </c>
      <c r="I648" s="25">
        <v>0.05</v>
      </c>
      <c r="J648" s="26">
        <f t="shared" si="10"/>
        <v>266</v>
      </c>
      <c r="K648" t="s">
        <v>96</v>
      </c>
    </row>
    <row r="649" spans="1:11" x14ac:dyDescent="0.25">
      <c r="A649" s="22">
        <v>10492</v>
      </c>
      <c r="B649" s="23">
        <v>42620</v>
      </c>
      <c r="C649" s="7" t="s">
        <v>250</v>
      </c>
      <c r="D649" s="7" t="s">
        <v>225</v>
      </c>
      <c r="E649" s="7" t="s">
        <v>216</v>
      </c>
      <c r="F649" s="7" t="s">
        <v>103</v>
      </c>
      <c r="G649" s="24">
        <v>14</v>
      </c>
      <c r="H649" s="22">
        <v>60</v>
      </c>
      <c r="I649" s="25">
        <v>0.05</v>
      </c>
      <c r="J649" s="26">
        <f t="shared" si="10"/>
        <v>798</v>
      </c>
      <c r="K649" t="s">
        <v>96</v>
      </c>
    </row>
    <row r="650" spans="1:11" x14ac:dyDescent="0.25">
      <c r="A650" s="22">
        <v>10493</v>
      </c>
      <c r="B650" s="23">
        <v>42621</v>
      </c>
      <c r="C650" s="7" t="s">
        <v>233</v>
      </c>
      <c r="D650" s="7" t="s">
        <v>74</v>
      </c>
      <c r="E650" s="7" t="s">
        <v>92</v>
      </c>
      <c r="F650" s="7" t="s">
        <v>93</v>
      </c>
      <c r="G650" s="24">
        <v>21.05</v>
      </c>
      <c r="H650" s="22">
        <v>15</v>
      </c>
      <c r="I650" s="25">
        <v>0.1</v>
      </c>
      <c r="J650" s="26">
        <f t="shared" si="10"/>
        <v>284.18</v>
      </c>
      <c r="K650" t="s">
        <v>89</v>
      </c>
    </row>
    <row r="651" spans="1:11" x14ac:dyDescent="0.25">
      <c r="A651" s="22">
        <v>10493</v>
      </c>
      <c r="B651" s="23">
        <v>42621</v>
      </c>
      <c r="C651" s="7" t="s">
        <v>233</v>
      </c>
      <c r="D651" s="7" t="s">
        <v>74</v>
      </c>
      <c r="E651" s="7" t="s">
        <v>201</v>
      </c>
      <c r="F651" s="7" t="s">
        <v>93</v>
      </c>
      <c r="G651" s="24">
        <v>17</v>
      </c>
      <c r="H651" s="22">
        <v>10</v>
      </c>
      <c r="I651" s="25">
        <v>0.1</v>
      </c>
      <c r="J651" s="26">
        <f t="shared" si="10"/>
        <v>153</v>
      </c>
      <c r="K651" t="s">
        <v>89</v>
      </c>
    </row>
    <row r="652" spans="1:11" x14ac:dyDescent="0.25">
      <c r="A652" s="22">
        <v>10493</v>
      </c>
      <c r="B652" s="23">
        <v>42621</v>
      </c>
      <c r="C652" s="7" t="s">
        <v>233</v>
      </c>
      <c r="D652" s="7" t="s">
        <v>74</v>
      </c>
      <c r="E652" s="7" t="s">
        <v>198</v>
      </c>
      <c r="F652" s="7" t="s">
        <v>76</v>
      </c>
      <c r="G652" s="24">
        <v>36</v>
      </c>
      <c r="H652" s="22">
        <v>10</v>
      </c>
      <c r="I652" s="25">
        <v>0.1</v>
      </c>
      <c r="J652" s="26">
        <f t="shared" si="10"/>
        <v>324</v>
      </c>
      <c r="K652" t="s">
        <v>89</v>
      </c>
    </row>
    <row r="653" spans="1:11" x14ac:dyDescent="0.25">
      <c r="A653" s="22">
        <v>10494</v>
      </c>
      <c r="B653" s="23">
        <v>42621</v>
      </c>
      <c r="C653" s="7" t="s">
        <v>195</v>
      </c>
      <c r="D653" s="7" t="s">
        <v>88</v>
      </c>
      <c r="E653" s="7" t="s">
        <v>144</v>
      </c>
      <c r="F653" s="7" t="s">
        <v>79</v>
      </c>
      <c r="G653" s="24">
        <v>38</v>
      </c>
      <c r="H653" s="22">
        <v>30</v>
      </c>
      <c r="I653" s="25">
        <v>0</v>
      </c>
      <c r="J653" s="26">
        <f t="shared" si="10"/>
        <v>1140</v>
      </c>
      <c r="K653" t="s">
        <v>89</v>
      </c>
    </row>
    <row r="654" spans="1:11" x14ac:dyDescent="0.25">
      <c r="A654" s="22">
        <v>10495</v>
      </c>
      <c r="B654" s="23">
        <v>42622</v>
      </c>
      <c r="C654" s="7" t="s">
        <v>263</v>
      </c>
      <c r="D654" s="7" t="s">
        <v>225</v>
      </c>
      <c r="E654" s="7" t="s">
        <v>122</v>
      </c>
      <c r="F654" s="7" t="s">
        <v>93</v>
      </c>
      <c r="G654" s="24">
        <v>13</v>
      </c>
      <c r="H654" s="22">
        <v>5</v>
      </c>
      <c r="I654" s="25">
        <v>0</v>
      </c>
      <c r="J654" s="26">
        <f t="shared" si="10"/>
        <v>65</v>
      </c>
      <c r="K654" t="s">
        <v>96</v>
      </c>
    </row>
    <row r="655" spans="1:11" x14ac:dyDescent="0.25">
      <c r="A655" s="22">
        <v>10495</v>
      </c>
      <c r="B655" s="23">
        <v>42622</v>
      </c>
      <c r="C655" s="7" t="s">
        <v>263</v>
      </c>
      <c r="D655" s="7" t="s">
        <v>225</v>
      </c>
      <c r="E655" s="7" t="s">
        <v>90</v>
      </c>
      <c r="F655" s="7" t="s">
        <v>91</v>
      </c>
      <c r="G655" s="24">
        <v>9.65</v>
      </c>
      <c r="H655" s="22">
        <v>20</v>
      </c>
      <c r="I655" s="25">
        <v>0</v>
      </c>
      <c r="J655" s="26">
        <f t="shared" si="10"/>
        <v>193</v>
      </c>
      <c r="K655" t="s">
        <v>96</v>
      </c>
    </row>
    <row r="656" spans="1:11" x14ac:dyDescent="0.25">
      <c r="A656" s="22">
        <v>10495</v>
      </c>
      <c r="B656" s="23">
        <v>42622</v>
      </c>
      <c r="C656" s="7" t="s">
        <v>263</v>
      </c>
      <c r="D656" s="7" t="s">
        <v>225</v>
      </c>
      <c r="E656" s="7" t="s">
        <v>228</v>
      </c>
      <c r="F656" s="7" t="s">
        <v>79</v>
      </c>
      <c r="G656" s="24">
        <v>9</v>
      </c>
      <c r="H656" s="22">
        <v>10</v>
      </c>
      <c r="I656" s="25">
        <v>0</v>
      </c>
      <c r="J656" s="26">
        <f t="shared" si="10"/>
        <v>90</v>
      </c>
      <c r="K656" t="s">
        <v>96</v>
      </c>
    </row>
    <row r="657" spans="1:11" x14ac:dyDescent="0.25">
      <c r="A657" s="22">
        <v>10496</v>
      </c>
      <c r="B657" s="23">
        <v>42623</v>
      </c>
      <c r="C657" s="7" t="s">
        <v>196</v>
      </c>
      <c r="D657" s="7" t="s">
        <v>88</v>
      </c>
      <c r="E657" s="7" t="s">
        <v>106</v>
      </c>
      <c r="F657" s="7" t="s">
        <v>76</v>
      </c>
      <c r="G657" s="24">
        <v>12.5</v>
      </c>
      <c r="H657" s="22">
        <v>20</v>
      </c>
      <c r="I657" s="25">
        <v>0.05</v>
      </c>
      <c r="J657" s="26">
        <f t="shared" si="10"/>
        <v>237.5</v>
      </c>
      <c r="K657" t="s">
        <v>193</v>
      </c>
    </row>
    <row r="658" spans="1:11" x14ac:dyDescent="0.25">
      <c r="A658" s="22">
        <v>10497</v>
      </c>
      <c r="B658" s="23">
        <v>42623</v>
      </c>
      <c r="C658" s="7" t="s">
        <v>175</v>
      </c>
      <c r="D658" s="7" t="s">
        <v>82</v>
      </c>
      <c r="E658" s="7" t="s">
        <v>75</v>
      </c>
      <c r="F658" s="7" t="s">
        <v>76</v>
      </c>
      <c r="G658" s="24">
        <v>34.799999999999997</v>
      </c>
      <c r="H658" s="22">
        <v>25</v>
      </c>
      <c r="I658" s="25">
        <v>0</v>
      </c>
      <c r="J658" s="26">
        <f t="shared" si="10"/>
        <v>870</v>
      </c>
      <c r="K658" t="s">
        <v>193</v>
      </c>
    </row>
    <row r="659" spans="1:11" x14ac:dyDescent="0.25">
      <c r="A659" s="22">
        <v>10497</v>
      </c>
      <c r="B659" s="23">
        <v>42623</v>
      </c>
      <c r="C659" s="7" t="s">
        <v>175</v>
      </c>
      <c r="D659" s="7" t="s">
        <v>82</v>
      </c>
      <c r="E659" s="7" t="s">
        <v>144</v>
      </c>
      <c r="F659" s="7" t="s">
        <v>79</v>
      </c>
      <c r="G659" s="24">
        <v>38</v>
      </c>
      <c r="H659" s="22">
        <v>14</v>
      </c>
      <c r="I659" s="25">
        <v>0</v>
      </c>
      <c r="J659" s="26">
        <f t="shared" si="10"/>
        <v>532</v>
      </c>
      <c r="K659" t="s">
        <v>193</v>
      </c>
    </row>
    <row r="660" spans="1:11" x14ac:dyDescent="0.25">
      <c r="A660" s="22">
        <v>10497</v>
      </c>
      <c r="B660" s="23">
        <v>42623</v>
      </c>
      <c r="C660" s="7" t="s">
        <v>175</v>
      </c>
      <c r="D660" s="7" t="s">
        <v>82</v>
      </c>
      <c r="E660" s="7" t="s">
        <v>122</v>
      </c>
      <c r="F660" s="7" t="s">
        <v>93</v>
      </c>
      <c r="G660" s="24">
        <v>13</v>
      </c>
      <c r="H660" s="22">
        <v>25</v>
      </c>
      <c r="I660" s="25">
        <v>0</v>
      </c>
      <c r="J660" s="26">
        <f t="shared" si="10"/>
        <v>325</v>
      </c>
      <c r="K660" t="s">
        <v>193</v>
      </c>
    </row>
    <row r="661" spans="1:11" x14ac:dyDescent="0.25">
      <c r="A661" s="22">
        <v>10498</v>
      </c>
      <c r="B661" s="23">
        <v>42626</v>
      </c>
      <c r="C661" s="7" t="s">
        <v>123</v>
      </c>
      <c r="D661" s="7" t="s">
        <v>124</v>
      </c>
      <c r="E661" s="7" t="s">
        <v>113</v>
      </c>
      <c r="F661" s="7" t="s">
        <v>105</v>
      </c>
      <c r="G661" s="24">
        <v>4.5</v>
      </c>
      <c r="H661" s="22">
        <v>14</v>
      </c>
      <c r="I661" s="25">
        <v>0</v>
      </c>
      <c r="J661" s="26">
        <f t="shared" si="10"/>
        <v>63</v>
      </c>
      <c r="K661" t="s">
        <v>142</v>
      </c>
    </row>
    <row r="662" spans="1:11" x14ac:dyDescent="0.25">
      <c r="A662" s="22">
        <v>10498</v>
      </c>
      <c r="B662" s="23">
        <v>42626</v>
      </c>
      <c r="C662" s="7" t="s">
        <v>123</v>
      </c>
      <c r="D662" s="7" t="s">
        <v>124</v>
      </c>
      <c r="E662" s="7" t="s">
        <v>156</v>
      </c>
      <c r="F662" s="7" t="s">
        <v>91</v>
      </c>
      <c r="G662" s="24">
        <v>18.399999999999999</v>
      </c>
      <c r="H662" s="22">
        <v>5</v>
      </c>
      <c r="I662" s="25">
        <v>0</v>
      </c>
      <c r="J662" s="26">
        <f t="shared" si="10"/>
        <v>92</v>
      </c>
      <c r="K662" t="s">
        <v>142</v>
      </c>
    </row>
    <row r="663" spans="1:11" x14ac:dyDescent="0.25">
      <c r="A663" s="22">
        <v>10498</v>
      </c>
      <c r="B663" s="23">
        <v>42626</v>
      </c>
      <c r="C663" s="7" t="s">
        <v>123</v>
      </c>
      <c r="D663" s="7" t="s">
        <v>124</v>
      </c>
      <c r="E663" s="7" t="s">
        <v>78</v>
      </c>
      <c r="F663" s="7" t="s">
        <v>79</v>
      </c>
      <c r="G663" s="24">
        <v>14</v>
      </c>
      <c r="H663" s="22">
        <v>30</v>
      </c>
      <c r="I663" s="25">
        <v>0</v>
      </c>
      <c r="J663" s="26">
        <f t="shared" si="10"/>
        <v>420</v>
      </c>
      <c r="K663" t="s">
        <v>142</v>
      </c>
    </row>
    <row r="664" spans="1:11" x14ac:dyDescent="0.25">
      <c r="A664" s="22">
        <v>10499</v>
      </c>
      <c r="B664" s="23">
        <v>42627</v>
      </c>
      <c r="C664" s="7" t="s">
        <v>180</v>
      </c>
      <c r="D664" s="7" t="s">
        <v>124</v>
      </c>
      <c r="E664" s="7" t="s">
        <v>107</v>
      </c>
      <c r="F664" s="7" t="s">
        <v>103</v>
      </c>
      <c r="G664" s="24">
        <v>20</v>
      </c>
      <c r="H664" s="22">
        <v>25</v>
      </c>
      <c r="I664" s="25">
        <v>0</v>
      </c>
      <c r="J664" s="26">
        <f t="shared" si="10"/>
        <v>500</v>
      </c>
      <c r="K664" t="s">
        <v>89</v>
      </c>
    </row>
    <row r="665" spans="1:11" x14ac:dyDescent="0.25">
      <c r="A665" s="22">
        <v>10499</v>
      </c>
      <c r="B665" s="23">
        <v>42627</v>
      </c>
      <c r="C665" s="7" t="s">
        <v>180</v>
      </c>
      <c r="D665" s="7" t="s">
        <v>124</v>
      </c>
      <c r="E665" s="7" t="s">
        <v>170</v>
      </c>
      <c r="F665" s="7" t="s">
        <v>84</v>
      </c>
      <c r="G665" s="24">
        <v>45.6</v>
      </c>
      <c r="H665" s="22">
        <v>20</v>
      </c>
      <c r="I665" s="25">
        <v>0</v>
      </c>
      <c r="J665" s="26">
        <f t="shared" si="10"/>
        <v>912</v>
      </c>
      <c r="K665" t="s">
        <v>89</v>
      </c>
    </row>
    <row r="666" spans="1:11" x14ac:dyDescent="0.25">
      <c r="A666" s="22">
        <v>10500</v>
      </c>
      <c r="B666" s="23">
        <v>42628</v>
      </c>
      <c r="C666" s="7" t="s">
        <v>233</v>
      </c>
      <c r="D666" s="7" t="s">
        <v>74</v>
      </c>
      <c r="E666" s="7" t="s">
        <v>181</v>
      </c>
      <c r="F666" s="7" t="s">
        <v>93</v>
      </c>
      <c r="G666" s="24">
        <v>15.5</v>
      </c>
      <c r="H666" s="22">
        <v>12</v>
      </c>
      <c r="I666" s="25">
        <v>0.05</v>
      </c>
      <c r="J666" s="26">
        <f t="shared" si="10"/>
        <v>176.7</v>
      </c>
      <c r="K666" t="s">
        <v>85</v>
      </c>
    </row>
    <row r="667" spans="1:11" x14ac:dyDescent="0.25">
      <c r="A667" s="22">
        <v>10500</v>
      </c>
      <c r="B667" s="23">
        <v>42628</v>
      </c>
      <c r="C667" s="7" t="s">
        <v>233</v>
      </c>
      <c r="D667" s="7" t="s">
        <v>74</v>
      </c>
      <c r="E667" s="7" t="s">
        <v>170</v>
      </c>
      <c r="F667" s="7" t="s">
        <v>84</v>
      </c>
      <c r="G667" s="24">
        <v>45.6</v>
      </c>
      <c r="H667" s="22">
        <v>8</v>
      </c>
      <c r="I667" s="25">
        <v>0.05</v>
      </c>
      <c r="J667" s="26">
        <f t="shared" si="10"/>
        <v>346.56</v>
      </c>
      <c r="K667" t="s">
        <v>85</v>
      </c>
    </row>
    <row r="668" spans="1:11" x14ac:dyDescent="0.25">
      <c r="A668" s="22">
        <v>10501</v>
      </c>
      <c r="B668" s="23">
        <v>42628</v>
      </c>
      <c r="C668" s="7" t="s">
        <v>264</v>
      </c>
      <c r="D668" s="7" t="s">
        <v>82</v>
      </c>
      <c r="E668" s="7" t="s">
        <v>189</v>
      </c>
      <c r="F668" s="7" t="s">
        <v>112</v>
      </c>
      <c r="G668" s="24">
        <v>7.45</v>
      </c>
      <c r="H668" s="22">
        <v>20</v>
      </c>
      <c r="I668" s="25">
        <v>0</v>
      </c>
      <c r="J668" s="26">
        <f t="shared" si="10"/>
        <v>149</v>
      </c>
      <c r="K668" t="s">
        <v>116</v>
      </c>
    </row>
    <row r="669" spans="1:11" x14ac:dyDescent="0.25">
      <c r="A669" s="22">
        <v>10502</v>
      </c>
      <c r="B669" s="23">
        <v>42629</v>
      </c>
      <c r="C669" s="7" t="s">
        <v>213</v>
      </c>
      <c r="D669" s="7" t="s">
        <v>132</v>
      </c>
      <c r="E669" s="7" t="s">
        <v>121</v>
      </c>
      <c r="F669" s="7" t="s">
        <v>112</v>
      </c>
      <c r="G669" s="24">
        <v>32.799999999999997</v>
      </c>
      <c r="H669" s="22">
        <v>6</v>
      </c>
      <c r="I669" s="25">
        <v>0</v>
      </c>
      <c r="J669" s="26">
        <f t="shared" si="10"/>
        <v>196.8</v>
      </c>
      <c r="K669" t="s">
        <v>150</v>
      </c>
    </row>
    <row r="670" spans="1:11" x14ac:dyDescent="0.25">
      <c r="A670" s="22">
        <v>10502</v>
      </c>
      <c r="B670" s="23">
        <v>42629</v>
      </c>
      <c r="C670" s="7" t="s">
        <v>213</v>
      </c>
      <c r="D670" s="7" t="s">
        <v>132</v>
      </c>
      <c r="E670" s="7" t="s">
        <v>249</v>
      </c>
      <c r="F670" s="7" t="s">
        <v>91</v>
      </c>
      <c r="G670" s="24">
        <v>9.5</v>
      </c>
      <c r="H670" s="22">
        <v>21</v>
      </c>
      <c r="I670" s="25">
        <v>0</v>
      </c>
      <c r="J670" s="26">
        <f t="shared" si="10"/>
        <v>199.5</v>
      </c>
      <c r="K670" t="s">
        <v>150</v>
      </c>
    </row>
    <row r="671" spans="1:11" x14ac:dyDescent="0.25">
      <c r="A671" s="22">
        <v>10502</v>
      </c>
      <c r="B671" s="23">
        <v>42629</v>
      </c>
      <c r="C671" s="7" t="s">
        <v>213</v>
      </c>
      <c r="D671" s="7" t="s">
        <v>132</v>
      </c>
      <c r="E671" s="7" t="s">
        <v>182</v>
      </c>
      <c r="F671" s="7" t="s">
        <v>105</v>
      </c>
      <c r="G671" s="24">
        <v>14</v>
      </c>
      <c r="H671" s="22">
        <v>30</v>
      </c>
      <c r="I671" s="25">
        <v>0</v>
      </c>
      <c r="J671" s="26">
        <f t="shared" si="10"/>
        <v>420</v>
      </c>
      <c r="K671" t="s">
        <v>150</v>
      </c>
    </row>
    <row r="672" spans="1:11" x14ac:dyDescent="0.25">
      <c r="A672" s="22">
        <v>10503</v>
      </c>
      <c r="B672" s="23">
        <v>42630</v>
      </c>
      <c r="C672" s="7" t="s">
        <v>199</v>
      </c>
      <c r="D672" s="7" t="s">
        <v>200</v>
      </c>
      <c r="E672" s="7" t="s">
        <v>92</v>
      </c>
      <c r="F672" s="7" t="s">
        <v>93</v>
      </c>
      <c r="G672" s="24">
        <v>21.05</v>
      </c>
      <c r="H672" s="22">
        <v>20</v>
      </c>
      <c r="I672" s="25">
        <v>0</v>
      </c>
      <c r="J672" s="26">
        <f t="shared" si="10"/>
        <v>421</v>
      </c>
      <c r="K672" t="s">
        <v>85</v>
      </c>
    </row>
    <row r="673" spans="1:11" x14ac:dyDescent="0.25">
      <c r="A673" s="22">
        <v>10503</v>
      </c>
      <c r="B673" s="23">
        <v>42630</v>
      </c>
      <c r="C673" s="7" t="s">
        <v>199</v>
      </c>
      <c r="D673" s="7" t="s">
        <v>200</v>
      </c>
      <c r="E673" s="7" t="s">
        <v>86</v>
      </c>
      <c r="F673" s="7" t="s">
        <v>84</v>
      </c>
      <c r="G673" s="24">
        <v>23.25</v>
      </c>
      <c r="H673" s="22">
        <v>70</v>
      </c>
      <c r="I673" s="25">
        <v>0</v>
      </c>
      <c r="J673" s="26">
        <f t="shared" si="10"/>
        <v>1627.5</v>
      </c>
      <c r="K673" t="s">
        <v>85</v>
      </c>
    </row>
    <row r="674" spans="1:11" x14ac:dyDescent="0.25">
      <c r="A674" s="22">
        <v>10504</v>
      </c>
      <c r="B674" s="23">
        <v>42630</v>
      </c>
      <c r="C674" s="7" t="s">
        <v>159</v>
      </c>
      <c r="D674" s="7" t="s">
        <v>141</v>
      </c>
      <c r="E674" s="7" t="s">
        <v>121</v>
      </c>
      <c r="F674" s="7" t="s">
        <v>112</v>
      </c>
      <c r="G674" s="24">
        <v>32.799999999999997</v>
      </c>
      <c r="H674" s="22">
        <v>10</v>
      </c>
      <c r="I674" s="25">
        <v>0</v>
      </c>
      <c r="J674" s="26">
        <f t="shared" si="10"/>
        <v>328</v>
      </c>
      <c r="K674" t="s">
        <v>89</v>
      </c>
    </row>
    <row r="675" spans="1:11" x14ac:dyDescent="0.25">
      <c r="A675" s="22">
        <v>10504</v>
      </c>
      <c r="B675" s="23">
        <v>42630</v>
      </c>
      <c r="C675" s="7" t="s">
        <v>159</v>
      </c>
      <c r="D675" s="7" t="s">
        <v>141</v>
      </c>
      <c r="E675" s="7" t="s">
        <v>256</v>
      </c>
      <c r="F675" s="7" t="s">
        <v>93</v>
      </c>
      <c r="G675" s="24">
        <v>28.5</v>
      </c>
      <c r="H675" s="22">
        <v>25</v>
      </c>
      <c r="I675" s="25">
        <v>0</v>
      </c>
      <c r="J675" s="26">
        <f t="shared" si="10"/>
        <v>712.5</v>
      </c>
      <c r="K675" t="s">
        <v>89</v>
      </c>
    </row>
    <row r="676" spans="1:11" x14ac:dyDescent="0.25">
      <c r="A676" s="22">
        <v>10504</v>
      </c>
      <c r="B676" s="23">
        <v>42630</v>
      </c>
      <c r="C676" s="7" t="s">
        <v>159</v>
      </c>
      <c r="D676" s="7" t="s">
        <v>141</v>
      </c>
      <c r="E676" s="7" t="s">
        <v>133</v>
      </c>
      <c r="F676" s="7" t="s">
        <v>103</v>
      </c>
      <c r="G676" s="24">
        <v>10</v>
      </c>
      <c r="H676" s="22">
        <v>12</v>
      </c>
      <c r="I676" s="25">
        <v>0</v>
      </c>
      <c r="J676" s="26">
        <f t="shared" si="10"/>
        <v>120</v>
      </c>
      <c r="K676" t="s">
        <v>89</v>
      </c>
    </row>
    <row r="677" spans="1:11" x14ac:dyDescent="0.25">
      <c r="A677" s="22">
        <v>10504</v>
      </c>
      <c r="B677" s="23">
        <v>42630</v>
      </c>
      <c r="C677" s="7" t="s">
        <v>159</v>
      </c>
      <c r="D677" s="7" t="s">
        <v>141</v>
      </c>
      <c r="E677" s="7" t="s">
        <v>115</v>
      </c>
      <c r="F677" s="7" t="s">
        <v>105</v>
      </c>
      <c r="G677" s="24">
        <v>19</v>
      </c>
      <c r="H677" s="22">
        <v>12</v>
      </c>
      <c r="I677" s="25">
        <v>0</v>
      </c>
      <c r="J677" s="26">
        <f t="shared" si="10"/>
        <v>228</v>
      </c>
      <c r="K677" t="s">
        <v>89</v>
      </c>
    </row>
    <row r="678" spans="1:11" x14ac:dyDescent="0.25">
      <c r="A678" s="22">
        <v>10505</v>
      </c>
      <c r="B678" s="23">
        <v>42633</v>
      </c>
      <c r="C678" s="7" t="s">
        <v>224</v>
      </c>
      <c r="D678" s="7" t="s">
        <v>225</v>
      </c>
      <c r="E678" s="7" t="s">
        <v>137</v>
      </c>
      <c r="F678" s="7" t="s">
        <v>103</v>
      </c>
      <c r="G678" s="24">
        <v>49.3</v>
      </c>
      <c r="H678" s="22">
        <v>3</v>
      </c>
      <c r="I678" s="25">
        <v>0</v>
      </c>
      <c r="J678" s="26">
        <f t="shared" si="10"/>
        <v>147.9</v>
      </c>
      <c r="K678" t="s">
        <v>96</v>
      </c>
    </row>
    <row r="679" spans="1:11" x14ac:dyDescent="0.25">
      <c r="A679" s="22">
        <v>10506</v>
      </c>
      <c r="B679" s="23">
        <v>42634</v>
      </c>
      <c r="C679" s="7" t="s">
        <v>215</v>
      </c>
      <c r="D679" s="7" t="s">
        <v>82</v>
      </c>
      <c r="E679" s="7" t="s">
        <v>216</v>
      </c>
      <c r="F679" s="7" t="s">
        <v>103</v>
      </c>
      <c r="G679" s="24">
        <v>14</v>
      </c>
      <c r="H679" s="22">
        <v>18</v>
      </c>
      <c r="I679" s="25">
        <v>0.1</v>
      </c>
      <c r="J679" s="26">
        <f t="shared" si="10"/>
        <v>226.8</v>
      </c>
      <c r="K679" t="s">
        <v>116</v>
      </c>
    </row>
    <row r="680" spans="1:11" x14ac:dyDescent="0.25">
      <c r="A680" s="22">
        <v>10506</v>
      </c>
      <c r="B680" s="23">
        <v>42634</v>
      </c>
      <c r="C680" s="7" t="s">
        <v>215</v>
      </c>
      <c r="D680" s="7" t="s">
        <v>82</v>
      </c>
      <c r="E680" s="7" t="s">
        <v>136</v>
      </c>
      <c r="F680" s="7" t="s">
        <v>105</v>
      </c>
      <c r="G680" s="24">
        <v>15</v>
      </c>
      <c r="H680" s="22">
        <v>14</v>
      </c>
      <c r="I680" s="25">
        <v>0.1</v>
      </c>
      <c r="J680" s="26">
        <f t="shared" si="10"/>
        <v>189</v>
      </c>
      <c r="K680" t="s">
        <v>116</v>
      </c>
    </row>
    <row r="681" spans="1:11" x14ac:dyDescent="0.25">
      <c r="A681" s="22">
        <v>10507</v>
      </c>
      <c r="B681" s="23">
        <v>42634</v>
      </c>
      <c r="C681" s="7" t="s">
        <v>240</v>
      </c>
      <c r="D681" s="7" t="s">
        <v>132</v>
      </c>
      <c r="E681" s="7" t="s">
        <v>160</v>
      </c>
      <c r="F681" s="7" t="s">
        <v>105</v>
      </c>
      <c r="G681" s="24">
        <v>46</v>
      </c>
      <c r="H681" s="22">
        <v>15</v>
      </c>
      <c r="I681" s="25">
        <v>0.15</v>
      </c>
      <c r="J681" s="26">
        <f t="shared" si="10"/>
        <v>586.5</v>
      </c>
      <c r="K681" t="s">
        <v>193</v>
      </c>
    </row>
    <row r="682" spans="1:11" x14ac:dyDescent="0.25">
      <c r="A682" s="22">
        <v>10507</v>
      </c>
      <c r="B682" s="23">
        <v>42634</v>
      </c>
      <c r="C682" s="7" t="s">
        <v>240</v>
      </c>
      <c r="D682" s="7" t="s">
        <v>132</v>
      </c>
      <c r="E682" s="7" t="s">
        <v>251</v>
      </c>
      <c r="F682" s="7" t="s">
        <v>103</v>
      </c>
      <c r="G682" s="24">
        <v>12.75</v>
      </c>
      <c r="H682" s="22">
        <v>15</v>
      </c>
      <c r="I682" s="25">
        <v>0.15</v>
      </c>
      <c r="J682" s="26">
        <f t="shared" si="10"/>
        <v>162.56</v>
      </c>
      <c r="K682" t="s">
        <v>193</v>
      </c>
    </row>
    <row r="683" spans="1:11" x14ac:dyDescent="0.25">
      <c r="A683" s="22">
        <v>10508</v>
      </c>
      <c r="B683" s="23">
        <v>42635</v>
      </c>
      <c r="C683" s="7" t="s">
        <v>135</v>
      </c>
      <c r="D683" s="7" t="s">
        <v>82</v>
      </c>
      <c r="E683" s="7" t="s">
        <v>168</v>
      </c>
      <c r="F683" s="7" t="s">
        <v>91</v>
      </c>
      <c r="G683" s="24">
        <v>6</v>
      </c>
      <c r="H683" s="22">
        <v>10</v>
      </c>
      <c r="I683" s="25">
        <v>0</v>
      </c>
      <c r="J683" s="26">
        <f t="shared" si="10"/>
        <v>60</v>
      </c>
      <c r="K683" t="s">
        <v>129</v>
      </c>
    </row>
    <row r="684" spans="1:11" x14ac:dyDescent="0.25">
      <c r="A684" s="22">
        <v>10508</v>
      </c>
      <c r="B684" s="23">
        <v>42635</v>
      </c>
      <c r="C684" s="7" t="s">
        <v>135</v>
      </c>
      <c r="D684" s="7" t="s">
        <v>82</v>
      </c>
      <c r="E684" s="7" t="s">
        <v>104</v>
      </c>
      <c r="F684" s="7" t="s">
        <v>105</v>
      </c>
      <c r="G684" s="24">
        <v>18</v>
      </c>
      <c r="H684" s="22">
        <v>10</v>
      </c>
      <c r="I684" s="25">
        <v>0</v>
      </c>
      <c r="J684" s="26">
        <f t="shared" si="10"/>
        <v>180</v>
      </c>
      <c r="K684" t="s">
        <v>129</v>
      </c>
    </row>
    <row r="685" spans="1:11" x14ac:dyDescent="0.25">
      <c r="A685" s="22">
        <v>10509</v>
      </c>
      <c r="B685" s="23">
        <v>42636</v>
      </c>
      <c r="C685" s="7" t="s">
        <v>264</v>
      </c>
      <c r="D685" s="7" t="s">
        <v>82</v>
      </c>
      <c r="E685" s="7" t="s">
        <v>170</v>
      </c>
      <c r="F685" s="7" t="s">
        <v>84</v>
      </c>
      <c r="G685" s="24">
        <v>45.6</v>
      </c>
      <c r="H685" s="22">
        <v>3</v>
      </c>
      <c r="I685" s="25">
        <v>0</v>
      </c>
      <c r="J685" s="26">
        <f t="shared" si="10"/>
        <v>136.80000000000001</v>
      </c>
      <c r="K685" t="s">
        <v>89</v>
      </c>
    </row>
    <row r="686" spans="1:11" x14ac:dyDescent="0.25">
      <c r="A686" s="22">
        <v>10510</v>
      </c>
      <c r="B686" s="23">
        <v>42637</v>
      </c>
      <c r="C686" s="7" t="s">
        <v>217</v>
      </c>
      <c r="D686" s="7" t="s">
        <v>141</v>
      </c>
      <c r="E686" s="7" t="s">
        <v>176</v>
      </c>
      <c r="F686" s="7" t="s">
        <v>105</v>
      </c>
      <c r="G686" s="24">
        <v>7.75</v>
      </c>
      <c r="H686" s="22">
        <v>36</v>
      </c>
      <c r="I686" s="25">
        <v>0.1</v>
      </c>
      <c r="J686" s="26">
        <f t="shared" si="10"/>
        <v>251.1</v>
      </c>
      <c r="K686" t="s">
        <v>85</v>
      </c>
    </row>
    <row r="687" spans="1:11" x14ac:dyDescent="0.25">
      <c r="A687" s="22">
        <v>10510</v>
      </c>
      <c r="B687" s="23">
        <v>42637</v>
      </c>
      <c r="C687" s="7" t="s">
        <v>217</v>
      </c>
      <c r="D687" s="7" t="s">
        <v>141</v>
      </c>
      <c r="E687" s="7" t="s">
        <v>158</v>
      </c>
      <c r="F687" s="7" t="s">
        <v>112</v>
      </c>
      <c r="G687" s="24">
        <v>123.79</v>
      </c>
      <c r="H687" s="22">
        <v>36</v>
      </c>
      <c r="I687" s="25">
        <v>0</v>
      </c>
      <c r="J687" s="26">
        <f t="shared" si="10"/>
        <v>4456.4399999999996</v>
      </c>
      <c r="K687" t="s">
        <v>85</v>
      </c>
    </row>
    <row r="688" spans="1:11" x14ac:dyDescent="0.25">
      <c r="A688" s="22">
        <v>10511</v>
      </c>
      <c r="B688" s="23">
        <v>42637</v>
      </c>
      <c r="C688" s="7" t="s">
        <v>223</v>
      </c>
      <c r="D688" s="7" t="s">
        <v>74</v>
      </c>
      <c r="E688" s="7" t="s">
        <v>143</v>
      </c>
      <c r="F688" s="7" t="s">
        <v>84</v>
      </c>
      <c r="G688" s="24">
        <v>30</v>
      </c>
      <c r="H688" s="22">
        <v>50</v>
      </c>
      <c r="I688" s="25">
        <v>0.15</v>
      </c>
      <c r="J688" s="26">
        <f t="shared" si="10"/>
        <v>1275</v>
      </c>
      <c r="K688" t="s">
        <v>89</v>
      </c>
    </row>
    <row r="689" spans="1:11" x14ac:dyDescent="0.25">
      <c r="A689" s="22">
        <v>10511</v>
      </c>
      <c r="B689" s="23">
        <v>42637</v>
      </c>
      <c r="C689" s="7" t="s">
        <v>223</v>
      </c>
      <c r="D689" s="7" t="s">
        <v>74</v>
      </c>
      <c r="E689" s="7" t="s">
        <v>208</v>
      </c>
      <c r="F689" s="7" t="s">
        <v>93</v>
      </c>
      <c r="G689" s="24">
        <v>22</v>
      </c>
      <c r="H689" s="22">
        <v>50</v>
      </c>
      <c r="I689" s="25">
        <v>0.15</v>
      </c>
      <c r="J689" s="26">
        <f t="shared" si="10"/>
        <v>935</v>
      </c>
      <c r="K689" t="s">
        <v>89</v>
      </c>
    </row>
    <row r="690" spans="1:11" x14ac:dyDescent="0.25">
      <c r="A690" s="22">
        <v>10511</v>
      </c>
      <c r="B690" s="23">
        <v>42637</v>
      </c>
      <c r="C690" s="7" t="s">
        <v>223</v>
      </c>
      <c r="D690" s="7" t="s">
        <v>74</v>
      </c>
      <c r="E690" s="7" t="s">
        <v>231</v>
      </c>
      <c r="F690" s="7" t="s">
        <v>93</v>
      </c>
      <c r="G690" s="24">
        <v>40</v>
      </c>
      <c r="H690" s="22">
        <v>10</v>
      </c>
      <c r="I690" s="25">
        <v>0.15</v>
      </c>
      <c r="J690" s="26">
        <f t="shared" si="10"/>
        <v>340</v>
      </c>
      <c r="K690" t="s">
        <v>89</v>
      </c>
    </row>
    <row r="691" spans="1:11" x14ac:dyDescent="0.25">
      <c r="A691" s="22">
        <v>10512</v>
      </c>
      <c r="B691" s="23">
        <v>42640</v>
      </c>
      <c r="C691" s="7" t="s">
        <v>232</v>
      </c>
      <c r="D691" s="7" t="s">
        <v>88</v>
      </c>
      <c r="E691" s="7" t="s">
        <v>113</v>
      </c>
      <c r="F691" s="7" t="s">
        <v>105</v>
      </c>
      <c r="G691" s="24">
        <v>4.5</v>
      </c>
      <c r="H691" s="22">
        <v>10</v>
      </c>
      <c r="I691" s="25">
        <v>0.15</v>
      </c>
      <c r="J691" s="26">
        <f t="shared" si="10"/>
        <v>38.25</v>
      </c>
      <c r="K691" t="s">
        <v>193</v>
      </c>
    </row>
    <row r="692" spans="1:11" x14ac:dyDescent="0.25">
      <c r="A692" s="22">
        <v>10512</v>
      </c>
      <c r="B692" s="23">
        <v>42640</v>
      </c>
      <c r="C692" s="7" t="s">
        <v>232</v>
      </c>
      <c r="D692" s="7" t="s">
        <v>88</v>
      </c>
      <c r="E692" s="7" t="s">
        <v>101</v>
      </c>
      <c r="F692" s="7" t="s">
        <v>76</v>
      </c>
      <c r="G692" s="24">
        <v>34</v>
      </c>
      <c r="H692" s="22">
        <v>12</v>
      </c>
      <c r="I692" s="25">
        <v>0.15</v>
      </c>
      <c r="J692" s="26">
        <f t="shared" si="10"/>
        <v>346.8</v>
      </c>
      <c r="K692" t="s">
        <v>193</v>
      </c>
    </row>
    <row r="693" spans="1:11" x14ac:dyDescent="0.25">
      <c r="A693" s="22">
        <v>10512</v>
      </c>
      <c r="B693" s="23">
        <v>42640</v>
      </c>
      <c r="C693" s="7" t="s">
        <v>232</v>
      </c>
      <c r="D693" s="7" t="s">
        <v>88</v>
      </c>
      <c r="E693" s="7" t="s">
        <v>185</v>
      </c>
      <c r="F693" s="7" t="s">
        <v>91</v>
      </c>
      <c r="G693" s="24">
        <v>12</v>
      </c>
      <c r="H693" s="22">
        <v>9</v>
      </c>
      <c r="I693" s="25">
        <v>0.15</v>
      </c>
      <c r="J693" s="26">
        <f t="shared" si="10"/>
        <v>91.8</v>
      </c>
      <c r="K693" t="s">
        <v>193</v>
      </c>
    </row>
    <row r="694" spans="1:11" x14ac:dyDescent="0.25">
      <c r="A694" s="22">
        <v>10512</v>
      </c>
      <c r="B694" s="23">
        <v>42640</v>
      </c>
      <c r="C694" s="7" t="s">
        <v>232</v>
      </c>
      <c r="D694" s="7" t="s">
        <v>88</v>
      </c>
      <c r="E694" s="7" t="s">
        <v>226</v>
      </c>
      <c r="F694" s="7" t="s">
        <v>103</v>
      </c>
      <c r="G694" s="24">
        <v>9.5</v>
      </c>
      <c r="H694" s="22">
        <v>6</v>
      </c>
      <c r="I694" s="25">
        <v>0.15</v>
      </c>
      <c r="J694" s="26">
        <f t="shared" si="10"/>
        <v>48.45</v>
      </c>
      <c r="K694" t="s">
        <v>193</v>
      </c>
    </row>
    <row r="695" spans="1:11" x14ac:dyDescent="0.25">
      <c r="A695" s="22">
        <v>10513</v>
      </c>
      <c r="B695" s="23">
        <v>42641</v>
      </c>
      <c r="C695" s="7" t="s">
        <v>202</v>
      </c>
      <c r="D695" s="7" t="s">
        <v>82</v>
      </c>
      <c r="E695" s="7" t="s">
        <v>130</v>
      </c>
      <c r="F695" s="7" t="s">
        <v>76</v>
      </c>
      <c r="G695" s="24">
        <v>32</v>
      </c>
      <c r="H695" s="22">
        <v>50</v>
      </c>
      <c r="I695" s="25">
        <v>0.2</v>
      </c>
      <c r="J695" s="26">
        <f t="shared" si="10"/>
        <v>1280</v>
      </c>
      <c r="K695" t="s">
        <v>193</v>
      </c>
    </row>
    <row r="696" spans="1:11" x14ac:dyDescent="0.25">
      <c r="A696" s="22">
        <v>10513</v>
      </c>
      <c r="B696" s="23">
        <v>42641</v>
      </c>
      <c r="C696" s="7" t="s">
        <v>202</v>
      </c>
      <c r="D696" s="7" t="s">
        <v>82</v>
      </c>
      <c r="E696" s="7" t="s">
        <v>256</v>
      </c>
      <c r="F696" s="7" t="s">
        <v>93</v>
      </c>
      <c r="G696" s="24">
        <v>28.5</v>
      </c>
      <c r="H696" s="22">
        <v>15</v>
      </c>
      <c r="I696" s="25">
        <v>0.2</v>
      </c>
      <c r="J696" s="26">
        <f t="shared" si="10"/>
        <v>342</v>
      </c>
      <c r="K696" t="s">
        <v>193</v>
      </c>
    </row>
    <row r="697" spans="1:11" x14ac:dyDescent="0.25">
      <c r="A697" s="22">
        <v>10513</v>
      </c>
      <c r="B697" s="23">
        <v>42641</v>
      </c>
      <c r="C697" s="7" t="s">
        <v>202</v>
      </c>
      <c r="D697" s="7" t="s">
        <v>82</v>
      </c>
      <c r="E697" s="7" t="s">
        <v>133</v>
      </c>
      <c r="F697" s="7" t="s">
        <v>103</v>
      </c>
      <c r="G697" s="24">
        <v>10</v>
      </c>
      <c r="H697" s="22">
        <v>40</v>
      </c>
      <c r="I697" s="25">
        <v>0.2</v>
      </c>
      <c r="J697" s="26">
        <f t="shared" si="10"/>
        <v>320</v>
      </c>
      <c r="K697" t="s">
        <v>193</v>
      </c>
    </row>
    <row r="698" spans="1:11" x14ac:dyDescent="0.25">
      <c r="A698" s="22">
        <v>10514</v>
      </c>
      <c r="B698" s="23">
        <v>42641</v>
      </c>
      <c r="C698" s="7" t="s">
        <v>126</v>
      </c>
      <c r="D698" s="7" t="s">
        <v>127</v>
      </c>
      <c r="E698" s="7" t="s">
        <v>102</v>
      </c>
      <c r="F698" s="7" t="s">
        <v>103</v>
      </c>
      <c r="G698" s="24">
        <v>81</v>
      </c>
      <c r="H698" s="22">
        <v>39</v>
      </c>
      <c r="I698" s="25">
        <v>0</v>
      </c>
      <c r="J698" s="26">
        <f t="shared" si="10"/>
        <v>3159</v>
      </c>
      <c r="K698" t="s">
        <v>96</v>
      </c>
    </row>
    <row r="699" spans="1:11" x14ac:dyDescent="0.25">
      <c r="A699" s="22">
        <v>10514</v>
      </c>
      <c r="B699" s="23">
        <v>42641</v>
      </c>
      <c r="C699" s="7" t="s">
        <v>126</v>
      </c>
      <c r="D699" s="7" t="s">
        <v>127</v>
      </c>
      <c r="E699" s="7" t="s">
        <v>176</v>
      </c>
      <c r="F699" s="7" t="s">
        <v>105</v>
      </c>
      <c r="G699" s="24">
        <v>7.75</v>
      </c>
      <c r="H699" s="22">
        <v>50</v>
      </c>
      <c r="I699" s="25">
        <v>0</v>
      </c>
      <c r="J699" s="26">
        <f t="shared" si="10"/>
        <v>387.5</v>
      </c>
      <c r="K699" t="s">
        <v>96</v>
      </c>
    </row>
    <row r="700" spans="1:11" x14ac:dyDescent="0.25">
      <c r="A700" s="22">
        <v>10514</v>
      </c>
      <c r="B700" s="23">
        <v>42641</v>
      </c>
      <c r="C700" s="7" t="s">
        <v>126</v>
      </c>
      <c r="D700" s="7" t="s">
        <v>127</v>
      </c>
      <c r="E700" s="7" t="s">
        <v>170</v>
      </c>
      <c r="F700" s="7" t="s">
        <v>84</v>
      </c>
      <c r="G700" s="24">
        <v>45.6</v>
      </c>
      <c r="H700" s="22">
        <v>35</v>
      </c>
      <c r="I700" s="25">
        <v>0</v>
      </c>
      <c r="J700" s="26">
        <f t="shared" si="10"/>
        <v>1596</v>
      </c>
      <c r="K700" t="s">
        <v>96</v>
      </c>
    </row>
    <row r="701" spans="1:11" x14ac:dyDescent="0.25">
      <c r="A701" s="22">
        <v>10514</v>
      </c>
      <c r="B701" s="23">
        <v>42641</v>
      </c>
      <c r="C701" s="7" t="s">
        <v>126</v>
      </c>
      <c r="D701" s="7" t="s">
        <v>127</v>
      </c>
      <c r="E701" s="7" t="s">
        <v>144</v>
      </c>
      <c r="F701" s="7" t="s">
        <v>79</v>
      </c>
      <c r="G701" s="24">
        <v>38</v>
      </c>
      <c r="H701" s="22">
        <v>70</v>
      </c>
      <c r="I701" s="25">
        <v>0</v>
      </c>
      <c r="J701" s="26">
        <f t="shared" si="10"/>
        <v>2660</v>
      </c>
      <c r="K701" t="s">
        <v>96</v>
      </c>
    </row>
    <row r="702" spans="1:11" x14ac:dyDescent="0.25">
      <c r="A702" s="22">
        <v>10514</v>
      </c>
      <c r="B702" s="23">
        <v>42641</v>
      </c>
      <c r="C702" s="7" t="s">
        <v>126</v>
      </c>
      <c r="D702" s="7" t="s">
        <v>127</v>
      </c>
      <c r="E702" s="7" t="s">
        <v>92</v>
      </c>
      <c r="F702" s="7" t="s">
        <v>93</v>
      </c>
      <c r="G702" s="24">
        <v>21.05</v>
      </c>
      <c r="H702" s="22">
        <v>39</v>
      </c>
      <c r="I702" s="25">
        <v>0</v>
      </c>
      <c r="J702" s="26">
        <f t="shared" si="10"/>
        <v>820.95</v>
      </c>
      <c r="K702" t="s">
        <v>96</v>
      </c>
    </row>
    <row r="703" spans="1:11" x14ac:dyDescent="0.25">
      <c r="A703" s="22">
        <v>10515</v>
      </c>
      <c r="B703" s="23">
        <v>42642</v>
      </c>
      <c r="C703" s="7" t="s">
        <v>162</v>
      </c>
      <c r="D703" s="7" t="s">
        <v>82</v>
      </c>
      <c r="E703" s="7" t="s">
        <v>125</v>
      </c>
      <c r="F703" s="7" t="s">
        <v>103</v>
      </c>
      <c r="G703" s="24">
        <v>43.9</v>
      </c>
      <c r="H703" s="22">
        <v>120</v>
      </c>
      <c r="I703" s="25">
        <v>0</v>
      </c>
      <c r="J703" s="26">
        <f t="shared" si="10"/>
        <v>5268</v>
      </c>
      <c r="K703" t="s">
        <v>150</v>
      </c>
    </row>
    <row r="704" spans="1:11" x14ac:dyDescent="0.25">
      <c r="A704" s="22">
        <v>10515</v>
      </c>
      <c r="B704" s="23">
        <v>42642</v>
      </c>
      <c r="C704" s="7" t="s">
        <v>162</v>
      </c>
      <c r="D704" s="7" t="s">
        <v>82</v>
      </c>
      <c r="E704" s="7" t="s">
        <v>101</v>
      </c>
      <c r="F704" s="7" t="s">
        <v>76</v>
      </c>
      <c r="G704" s="24">
        <v>34</v>
      </c>
      <c r="H704" s="22">
        <v>84</v>
      </c>
      <c r="I704" s="25">
        <v>0.15</v>
      </c>
      <c r="J704" s="26">
        <f t="shared" si="10"/>
        <v>2427.6</v>
      </c>
      <c r="K704" t="s">
        <v>150</v>
      </c>
    </row>
    <row r="705" spans="1:11" x14ac:dyDescent="0.25">
      <c r="A705" s="22">
        <v>10515</v>
      </c>
      <c r="B705" s="23">
        <v>42642</v>
      </c>
      <c r="C705" s="7" t="s">
        <v>162</v>
      </c>
      <c r="D705" s="7" t="s">
        <v>82</v>
      </c>
      <c r="E705" s="7" t="s">
        <v>118</v>
      </c>
      <c r="F705" s="7" t="s">
        <v>103</v>
      </c>
      <c r="G705" s="24">
        <v>17.45</v>
      </c>
      <c r="H705" s="22">
        <v>50</v>
      </c>
      <c r="I705" s="25">
        <v>0</v>
      </c>
      <c r="J705" s="26">
        <f t="shared" si="10"/>
        <v>872.5</v>
      </c>
      <c r="K705" t="s">
        <v>150</v>
      </c>
    </row>
    <row r="706" spans="1:11" x14ac:dyDescent="0.25">
      <c r="A706" s="22">
        <v>10515</v>
      </c>
      <c r="B706" s="23">
        <v>42642</v>
      </c>
      <c r="C706" s="7" t="s">
        <v>162</v>
      </c>
      <c r="D706" s="7" t="s">
        <v>82</v>
      </c>
      <c r="E706" s="7" t="s">
        <v>257</v>
      </c>
      <c r="F706" s="7" t="s">
        <v>112</v>
      </c>
      <c r="G706" s="24">
        <v>97</v>
      </c>
      <c r="H706" s="22">
        <v>16</v>
      </c>
      <c r="I706" s="25">
        <v>0.15</v>
      </c>
      <c r="J706" s="26">
        <f t="shared" si="10"/>
        <v>1319.2</v>
      </c>
      <c r="K706" t="s">
        <v>150</v>
      </c>
    </row>
    <row r="707" spans="1:11" x14ac:dyDescent="0.25">
      <c r="A707" s="22">
        <v>10515</v>
      </c>
      <c r="B707" s="23">
        <v>42642</v>
      </c>
      <c r="C707" s="7" t="s">
        <v>162</v>
      </c>
      <c r="D707" s="7" t="s">
        <v>82</v>
      </c>
      <c r="E707" s="7" t="s">
        <v>100</v>
      </c>
      <c r="F707" s="7" t="s">
        <v>76</v>
      </c>
      <c r="G707" s="24">
        <v>2.5</v>
      </c>
      <c r="H707" s="22">
        <v>16</v>
      </c>
      <c r="I707" s="25">
        <v>0.15</v>
      </c>
      <c r="J707" s="26">
        <f t="shared" ref="J707:J770" si="11">ROUND((G707*H707)*(1-I707),2)</f>
        <v>34</v>
      </c>
      <c r="K707" t="s">
        <v>150</v>
      </c>
    </row>
    <row r="708" spans="1:11" x14ac:dyDescent="0.25">
      <c r="A708" s="22">
        <v>10516</v>
      </c>
      <c r="B708" s="23">
        <v>42643</v>
      </c>
      <c r="C708" s="7" t="s">
        <v>199</v>
      </c>
      <c r="D708" s="7" t="s">
        <v>200</v>
      </c>
      <c r="E708" s="7" t="s">
        <v>78</v>
      </c>
      <c r="F708" s="7" t="s">
        <v>79</v>
      </c>
      <c r="G708" s="24">
        <v>14</v>
      </c>
      <c r="H708" s="22">
        <v>20</v>
      </c>
      <c r="I708" s="25">
        <v>0</v>
      </c>
      <c r="J708" s="26">
        <f t="shared" si="11"/>
        <v>280</v>
      </c>
      <c r="K708" t="s">
        <v>150</v>
      </c>
    </row>
    <row r="709" spans="1:11" x14ac:dyDescent="0.25">
      <c r="A709" s="22">
        <v>10516</v>
      </c>
      <c r="B709" s="23">
        <v>42643</v>
      </c>
      <c r="C709" s="7" t="s">
        <v>199</v>
      </c>
      <c r="D709" s="7" t="s">
        <v>200</v>
      </c>
      <c r="E709" s="7" t="s">
        <v>90</v>
      </c>
      <c r="F709" s="7" t="s">
        <v>91</v>
      </c>
      <c r="G709" s="24">
        <v>9.65</v>
      </c>
      <c r="H709" s="22">
        <v>80</v>
      </c>
      <c r="I709" s="25">
        <v>0.1</v>
      </c>
      <c r="J709" s="26">
        <f t="shared" si="11"/>
        <v>694.8</v>
      </c>
      <c r="K709" t="s">
        <v>150</v>
      </c>
    </row>
    <row r="710" spans="1:11" x14ac:dyDescent="0.25">
      <c r="A710" s="22">
        <v>10516</v>
      </c>
      <c r="B710" s="23">
        <v>42643</v>
      </c>
      <c r="C710" s="7" t="s">
        <v>199</v>
      </c>
      <c r="D710" s="7" t="s">
        <v>200</v>
      </c>
      <c r="E710" s="7" t="s">
        <v>197</v>
      </c>
      <c r="F710" s="7" t="s">
        <v>91</v>
      </c>
      <c r="G710" s="24">
        <v>62.5</v>
      </c>
      <c r="H710" s="22">
        <v>25</v>
      </c>
      <c r="I710" s="25">
        <v>0.1</v>
      </c>
      <c r="J710" s="26">
        <f t="shared" si="11"/>
        <v>1406.25</v>
      </c>
      <c r="K710" t="s">
        <v>150</v>
      </c>
    </row>
    <row r="711" spans="1:11" x14ac:dyDescent="0.25">
      <c r="A711" s="22">
        <v>10517</v>
      </c>
      <c r="B711" s="23">
        <v>42643</v>
      </c>
      <c r="C711" s="7" t="s">
        <v>265</v>
      </c>
      <c r="D711" s="7" t="s">
        <v>191</v>
      </c>
      <c r="E711" s="7" t="s">
        <v>214</v>
      </c>
      <c r="F711" s="7" t="s">
        <v>79</v>
      </c>
      <c r="G711" s="24">
        <v>7</v>
      </c>
      <c r="H711" s="22">
        <v>6</v>
      </c>
      <c r="I711" s="25">
        <v>0</v>
      </c>
      <c r="J711" s="26">
        <f t="shared" si="11"/>
        <v>42</v>
      </c>
      <c r="K711" t="s">
        <v>96</v>
      </c>
    </row>
    <row r="712" spans="1:11" x14ac:dyDescent="0.25">
      <c r="A712" s="22">
        <v>10517</v>
      </c>
      <c r="B712" s="23">
        <v>42643</v>
      </c>
      <c r="C712" s="7" t="s">
        <v>265</v>
      </c>
      <c r="D712" s="7" t="s">
        <v>191</v>
      </c>
      <c r="E712" s="7" t="s">
        <v>136</v>
      </c>
      <c r="F712" s="7" t="s">
        <v>105</v>
      </c>
      <c r="G712" s="24">
        <v>15</v>
      </c>
      <c r="H712" s="22">
        <v>6</v>
      </c>
      <c r="I712" s="25">
        <v>0</v>
      </c>
      <c r="J712" s="26">
        <f t="shared" si="11"/>
        <v>90</v>
      </c>
      <c r="K712" t="s">
        <v>96</v>
      </c>
    </row>
    <row r="713" spans="1:11" x14ac:dyDescent="0.25">
      <c r="A713" s="22">
        <v>10517</v>
      </c>
      <c r="B713" s="23">
        <v>42643</v>
      </c>
      <c r="C713" s="7" t="s">
        <v>265</v>
      </c>
      <c r="D713" s="7" t="s">
        <v>191</v>
      </c>
      <c r="E713" s="7" t="s">
        <v>117</v>
      </c>
      <c r="F713" s="7" t="s">
        <v>76</v>
      </c>
      <c r="G713" s="24">
        <v>55</v>
      </c>
      <c r="H713" s="22">
        <v>4</v>
      </c>
      <c r="I713" s="25">
        <v>0</v>
      </c>
      <c r="J713" s="26">
        <f t="shared" si="11"/>
        <v>220</v>
      </c>
      <c r="K713" t="s">
        <v>96</v>
      </c>
    </row>
    <row r="714" spans="1:11" x14ac:dyDescent="0.25">
      <c r="A714" s="22">
        <v>10518</v>
      </c>
      <c r="B714" s="23">
        <v>42644</v>
      </c>
      <c r="C714" s="7" t="s">
        <v>167</v>
      </c>
      <c r="D714" s="7" t="s">
        <v>132</v>
      </c>
      <c r="E714" s="7" t="s">
        <v>173</v>
      </c>
      <c r="F714" s="7" t="s">
        <v>93</v>
      </c>
      <c r="G714" s="24">
        <v>19.45</v>
      </c>
      <c r="H714" s="22">
        <v>9</v>
      </c>
      <c r="I714" s="25">
        <v>0</v>
      </c>
      <c r="J714" s="26">
        <f t="shared" si="11"/>
        <v>175.05</v>
      </c>
      <c r="K714" t="s">
        <v>89</v>
      </c>
    </row>
    <row r="715" spans="1:11" x14ac:dyDescent="0.25">
      <c r="A715" s="22">
        <v>10518</v>
      </c>
      <c r="B715" s="23">
        <v>42644</v>
      </c>
      <c r="C715" s="7" t="s">
        <v>167</v>
      </c>
      <c r="D715" s="7" t="s">
        <v>132</v>
      </c>
      <c r="E715" s="7" t="s">
        <v>113</v>
      </c>
      <c r="F715" s="7" t="s">
        <v>105</v>
      </c>
      <c r="G715" s="24">
        <v>4.5</v>
      </c>
      <c r="H715" s="22">
        <v>5</v>
      </c>
      <c r="I715" s="25">
        <v>0</v>
      </c>
      <c r="J715" s="26">
        <f t="shared" si="11"/>
        <v>22.5</v>
      </c>
      <c r="K715" t="s">
        <v>89</v>
      </c>
    </row>
    <row r="716" spans="1:11" x14ac:dyDescent="0.25">
      <c r="A716" s="22">
        <v>10518</v>
      </c>
      <c r="B716" s="23">
        <v>42644</v>
      </c>
      <c r="C716" s="7" t="s">
        <v>167</v>
      </c>
      <c r="D716" s="7" t="s">
        <v>132</v>
      </c>
      <c r="E716" s="7" t="s">
        <v>221</v>
      </c>
      <c r="F716" s="7" t="s">
        <v>105</v>
      </c>
      <c r="G716" s="24">
        <v>263.5</v>
      </c>
      <c r="H716" s="22">
        <v>15</v>
      </c>
      <c r="I716" s="25">
        <v>0</v>
      </c>
      <c r="J716" s="26">
        <f t="shared" si="11"/>
        <v>3952.5</v>
      </c>
      <c r="K716" t="s">
        <v>89</v>
      </c>
    </row>
    <row r="717" spans="1:11" x14ac:dyDescent="0.25">
      <c r="A717" s="22">
        <v>10519</v>
      </c>
      <c r="B717" s="23">
        <v>42647</v>
      </c>
      <c r="C717" s="7" t="s">
        <v>108</v>
      </c>
      <c r="D717" s="7" t="s">
        <v>109</v>
      </c>
      <c r="E717" s="7" t="s">
        <v>163</v>
      </c>
      <c r="F717" s="7" t="s">
        <v>91</v>
      </c>
      <c r="G717" s="24">
        <v>31</v>
      </c>
      <c r="H717" s="22">
        <v>16</v>
      </c>
      <c r="I717" s="25">
        <v>0.05</v>
      </c>
      <c r="J717" s="26">
        <f t="shared" si="11"/>
        <v>471.2</v>
      </c>
      <c r="K717" t="s">
        <v>85</v>
      </c>
    </row>
    <row r="718" spans="1:11" x14ac:dyDescent="0.25">
      <c r="A718" s="22">
        <v>10519</v>
      </c>
      <c r="B718" s="23">
        <v>42647</v>
      </c>
      <c r="C718" s="7" t="s">
        <v>108</v>
      </c>
      <c r="D718" s="7" t="s">
        <v>109</v>
      </c>
      <c r="E718" s="7" t="s">
        <v>144</v>
      </c>
      <c r="F718" s="7" t="s">
        <v>79</v>
      </c>
      <c r="G718" s="24">
        <v>38</v>
      </c>
      <c r="H718" s="22">
        <v>40</v>
      </c>
      <c r="I718" s="25">
        <v>0</v>
      </c>
      <c r="J718" s="26">
        <f t="shared" si="11"/>
        <v>1520</v>
      </c>
      <c r="K718" t="s">
        <v>85</v>
      </c>
    </row>
    <row r="719" spans="1:11" x14ac:dyDescent="0.25">
      <c r="A719" s="22">
        <v>10519</v>
      </c>
      <c r="B719" s="23">
        <v>42647</v>
      </c>
      <c r="C719" s="7" t="s">
        <v>108</v>
      </c>
      <c r="D719" s="7" t="s">
        <v>109</v>
      </c>
      <c r="E719" s="7" t="s">
        <v>101</v>
      </c>
      <c r="F719" s="7" t="s">
        <v>76</v>
      </c>
      <c r="G719" s="24">
        <v>34</v>
      </c>
      <c r="H719" s="22">
        <v>10</v>
      </c>
      <c r="I719" s="25">
        <v>0.05</v>
      </c>
      <c r="J719" s="26">
        <f t="shared" si="11"/>
        <v>323</v>
      </c>
      <c r="K719" t="s">
        <v>85</v>
      </c>
    </row>
    <row r="720" spans="1:11" x14ac:dyDescent="0.25">
      <c r="A720" s="22">
        <v>10520</v>
      </c>
      <c r="B720" s="23">
        <v>42648</v>
      </c>
      <c r="C720" s="7" t="s">
        <v>247</v>
      </c>
      <c r="D720" s="7" t="s">
        <v>248</v>
      </c>
      <c r="E720" s="7" t="s">
        <v>113</v>
      </c>
      <c r="F720" s="7" t="s">
        <v>105</v>
      </c>
      <c r="G720" s="24">
        <v>4.5</v>
      </c>
      <c r="H720" s="22">
        <v>8</v>
      </c>
      <c r="I720" s="25">
        <v>0</v>
      </c>
      <c r="J720" s="26">
        <f t="shared" si="11"/>
        <v>36</v>
      </c>
      <c r="K720" t="s">
        <v>193</v>
      </c>
    </row>
    <row r="721" spans="1:11" x14ac:dyDescent="0.25">
      <c r="A721" s="22">
        <v>10520</v>
      </c>
      <c r="B721" s="23">
        <v>42648</v>
      </c>
      <c r="C721" s="7" t="s">
        <v>247</v>
      </c>
      <c r="D721" s="7" t="s">
        <v>248</v>
      </c>
      <c r="E721" s="7" t="s">
        <v>121</v>
      </c>
      <c r="F721" s="7" t="s">
        <v>112</v>
      </c>
      <c r="G721" s="24">
        <v>32.799999999999997</v>
      </c>
      <c r="H721" s="22">
        <v>5</v>
      </c>
      <c r="I721" s="25">
        <v>0</v>
      </c>
      <c r="J721" s="26">
        <f t="shared" si="11"/>
        <v>164</v>
      </c>
      <c r="K721" t="s">
        <v>193</v>
      </c>
    </row>
    <row r="722" spans="1:11" x14ac:dyDescent="0.25">
      <c r="A722" s="22">
        <v>10521</v>
      </c>
      <c r="B722" s="23">
        <v>42648</v>
      </c>
      <c r="C722" s="7" t="s">
        <v>266</v>
      </c>
      <c r="D722" s="7" t="s">
        <v>255</v>
      </c>
      <c r="E722" s="7" t="s">
        <v>139</v>
      </c>
      <c r="F722" s="7" t="s">
        <v>105</v>
      </c>
      <c r="G722" s="24">
        <v>18</v>
      </c>
      <c r="H722" s="22">
        <v>3</v>
      </c>
      <c r="I722" s="25">
        <v>0</v>
      </c>
      <c r="J722" s="26">
        <f t="shared" si="11"/>
        <v>54</v>
      </c>
      <c r="K722" t="s">
        <v>142</v>
      </c>
    </row>
    <row r="723" spans="1:11" x14ac:dyDescent="0.25">
      <c r="A723" s="22">
        <v>10521</v>
      </c>
      <c r="B723" s="23">
        <v>42648</v>
      </c>
      <c r="C723" s="7" t="s">
        <v>266</v>
      </c>
      <c r="D723" s="7" t="s">
        <v>255</v>
      </c>
      <c r="E723" s="7" t="s">
        <v>188</v>
      </c>
      <c r="F723" s="7" t="s">
        <v>103</v>
      </c>
      <c r="G723" s="24">
        <v>12.5</v>
      </c>
      <c r="H723" s="22">
        <v>6</v>
      </c>
      <c r="I723" s="25">
        <v>0</v>
      </c>
      <c r="J723" s="26">
        <f t="shared" si="11"/>
        <v>75</v>
      </c>
      <c r="K723" t="s">
        <v>142</v>
      </c>
    </row>
    <row r="724" spans="1:11" x14ac:dyDescent="0.25">
      <c r="A724" s="22">
        <v>10521</v>
      </c>
      <c r="B724" s="23">
        <v>42648</v>
      </c>
      <c r="C724" s="7" t="s">
        <v>266</v>
      </c>
      <c r="D724" s="7" t="s">
        <v>255</v>
      </c>
      <c r="E724" s="7" t="s">
        <v>90</v>
      </c>
      <c r="F724" s="7" t="s">
        <v>91</v>
      </c>
      <c r="G724" s="24">
        <v>9.65</v>
      </c>
      <c r="H724" s="22">
        <v>10</v>
      </c>
      <c r="I724" s="25">
        <v>0</v>
      </c>
      <c r="J724" s="26">
        <f t="shared" si="11"/>
        <v>96.5</v>
      </c>
      <c r="K724" t="s">
        <v>142</v>
      </c>
    </row>
    <row r="725" spans="1:11" x14ac:dyDescent="0.25">
      <c r="A725" s="22">
        <v>10522</v>
      </c>
      <c r="B725" s="23">
        <v>42649</v>
      </c>
      <c r="C725" s="7" t="s">
        <v>175</v>
      </c>
      <c r="D725" s="7" t="s">
        <v>82</v>
      </c>
      <c r="E725" s="7" t="s">
        <v>183</v>
      </c>
      <c r="F725" s="7" t="s">
        <v>105</v>
      </c>
      <c r="G725" s="24">
        <v>18</v>
      </c>
      <c r="H725" s="22">
        <v>40</v>
      </c>
      <c r="I725" s="25">
        <v>0.2</v>
      </c>
      <c r="J725" s="26">
        <f t="shared" si="11"/>
        <v>576</v>
      </c>
      <c r="K725" t="s">
        <v>89</v>
      </c>
    </row>
    <row r="726" spans="1:11" x14ac:dyDescent="0.25">
      <c r="A726" s="22">
        <v>10522</v>
      </c>
      <c r="B726" s="23">
        <v>42649</v>
      </c>
      <c r="C726" s="7" t="s">
        <v>175</v>
      </c>
      <c r="D726" s="7" t="s">
        <v>82</v>
      </c>
      <c r="E726" s="7" t="s">
        <v>145</v>
      </c>
      <c r="F726" s="7" t="s">
        <v>91</v>
      </c>
      <c r="G726" s="24">
        <v>25.89</v>
      </c>
      <c r="H726" s="22">
        <v>20</v>
      </c>
      <c r="I726" s="25">
        <v>0.2</v>
      </c>
      <c r="J726" s="26">
        <f t="shared" si="11"/>
        <v>414.24</v>
      </c>
      <c r="K726" t="s">
        <v>89</v>
      </c>
    </row>
    <row r="727" spans="1:11" x14ac:dyDescent="0.25">
      <c r="A727" s="22">
        <v>10522</v>
      </c>
      <c r="B727" s="23">
        <v>42649</v>
      </c>
      <c r="C727" s="7" t="s">
        <v>175</v>
      </c>
      <c r="D727" s="7" t="s">
        <v>82</v>
      </c>
      <c r="E727" s="7" t="s">
        <v>231</v>
      </c>
      <c r="F727" s="7" t="s">
        <v>93</v>
      </c>
      <c r="G727" s="24">
        <v>40</v>
      </c>
      <c r="H727" s="22">
        <v>24</v>
      </c>
      <c r="I727" s="25">
        <v>0</v>
      </c>
      <c r="J727" s="26">
        <f t="shared" si="11"/>
        <v>960</v>
      </c>
      <c r="K727" t="s">
        <v>89</v>
      </c>
    </row>
    <row r="728" spans="1:11" x14ac:dyDescent="0.25">
      <c r="A728" s="22">
        <v>10522</v>
      </c>
      <c r="B728" s="23">
        <v>42649</v>
      </c>
      <c r="C728" s="7" t="s">
        <v>175</v>
      </c>
      <c r="D728" s="7" t="s">
        <v>82</v>
      </c>
      <c r="E728" s="7" t="s">
        <v>156</v>
      </c>
      <c r="F728" s="7" t="s">
        <v>91</v>
      </c>
      <c r="G728" s="24">
        <v>18.399999999999999</v>
      </c>
      <c r="H728" s="22">
        <v>25</v>
      </c>
      <c r="I728" s="25">
        <v>0.2</v>
      </c>
      <c r="J728" s="26">
        <f t="shared" si="11"/>
        <v>368</v>
      </c>
      <c r="K728" t="s">
        <v>89</v>
      </c>
    </row>
    <row r="729" spans="1:11" x14ac:dyDescent="0.25">
      <c r="A729" s="22">
        <v>10523</v>
      </c>
      <c r="B729" s="23">
        <v>42650</v>
      </c>
      <c r="C729" s="7" t="s">
        <v>237</v>
      </c>
      <c r="D729" s="7" t="s">
        <v>191</v>
      </c>
      <c r="E729" s="7" t="s">
        <v>134</v>
      </c>
      <c r="F729" s="7" t="s">
        <v>91</v>
      </c>
      <c r="G729" s="24">
        <v>26</v>
      </c>
      <c r="H729" s="22">
        <v>18</v>
      </c>
      <c r="I729" s="25">
        <v>0.1</v>
      </c>
      <c r="J729" s="26">
        <f t="shared" si="11"/>
        <v>421.2</v>
      </c>
      <c r="K729" t="s">
        <v>193</v>
      </c>
    </row>
    <row r="730" spans="1:11" x14ac:dyDescent="0.25">
      <c r="A730" s="22">
        <v>10523</v>
      </c>
      <c r="B730" s="23">
        <v>42650</v>
      </c>
      <c r="C730" s="7" t="s">
        <v>237</v>
      </c>
      <c r="D730" s="7" t="s">
        <v>191</v>
      </c>
      <c r="E730" s="7" t="s">
        <v>90</v>
      </c>
      <c r="F730" s="7" t="s">
        <v>91</v>
      </c>
      <c r="G730" s="24">
        <v>9.65</v>
      </c>
      <c r="H730" s="22">
        <v>6</v>
      </c>
      <c r="I730" s="25">
        <v>0.1</v>
      </c>
      <c r="J730" s="26">
        <f t="shared" si="11"/>
        <v>52.11</v>
      </c>
      <c r="K730" t="s">
        <v>193</v>
      </c>
    </row>
    <row r="731" spans="1:11" x14ac:dyDescent="0.25">
      <c r="A731" s="22">
        <v>10523</v>
      </c>
      <c r="B731" s="23">
        <v>42650</v>
      </c>
      <c r="C731" s="7" t="s">
        <v>237</v>
      </c>
      <c r="D731" s="7" t="s">
        <v>191</v>
      </c>
      <c r="E731" s="7" t="s">
        <v>149</v>
      </c>
      <c r="F731" s="7" t="s">
        <v>112</v>
      </c>
      <c r="G731" s="24">
        <v>39</v>
      </c>
      <c r="H731" s="22">
        <v>25</v>
      </c>
      <c r="I731" s="25">
        <v>0.1</v>
      </c>
      <c r="J731" s="26">
        <f t="shared" si="11"/>
        <v>877.5</v>
      </c>
      <c r="K731" t="s">
        <v>193</v>
      </c>
    </row>
    <row r="732" spans="1:11" x14ac:dyDescent="0.25">
      <c r="A732" s="22">
        <v>10523</v>
      </c>
      <c r="B732" s="23">
        <v>42650</v>
      </c>
      <c r="C732" s="7" t="s">
        <v>237</v>
      </c>
      <c r="D732" s="7" t="s">
        <v>191</v>
      </c>
      <c r="E732" s="7" t="s">
        <v>102</v>
      </c>
      <c r="F732" s="7" t="s">
        <v>103</v>
      </c>
      <c r="G732" s="24">
        <v>81</v>
      </c>
      <c r="H732" s="22">
        <v>15</v>
      </c>
      <c r="I732" s="25">
        <v>0.1</v>
      </c>
      <c r="J732" s="26">
        <f t="shared" si="11"/>
        <v>1093.5</v>
      </c>
      <c r="K732" t="s">
        <v>193</v>
      </c>
    </row>
    <row r="733" spans="1:11" x14ac:dyDescent="0.25">
      <c r="A733" s="22">
        <v>10524</v>
      </c>
      <c r="B733" s="23">
        <v>42650</v>
      </c>
      <c r="C733" s="7" t="s">
        <v>171</v>
      </c>
      <c r="D733" s="7" t="s">
        <v>147</v>
      </c>
      <c r="E733" s="7" t="s">
        <v>189</v>
      </c>
      <c r="F733" s="7" t="s">
        <v>112</v>
      </c>
      <c r="G733" s="24">
        <v>7.45</v>
      </c>
      <c r="H733" s="22">
        <v>15</v>
      </c>
      <c r="I733" s="25">
        <v>0</v>
      </c>
      <c r="J733" s="26">
        <f t="shared" si="11"/>
        <v>111.75</v>
      </c>
      <c r="K733" t="s">
        <v>129</v>
      </c>
    </row>
    <row r="734" spans="1:11" x14ac:dyDescent="0.25">
      <c r="A734" s="22">
        <v>10524</v>
      </c>
      <c r="B734" s="23">
        <v>42650</v>
      </c>
      <c r="C734" s="7" t="s">
        <v>171</v>
      </c>
      <c r="D734" s="7" t="s">
        <v>147</v>
      </c>
      <c r="E734" s="7" t="s">
        <v>160</v>
      </c>
      <c r="F734" s="7" t="s">
        <v>105</v>
      </c>
      <c r="G734" s="24">
        <v>46</v>
      </c>
      <c r="H734" s="22">
        <v>60</v>
      </c>
      <c r="I734" s="25">
        <v>0</v>
      </c>
      <c r="J734" s="26">
        <f t="shared" si="11"/>
        <v>2760</v>
      </c>
      <c r="K734" t="s">
        <v>129</v>
      </c>
    </row>
    <row r="735" spans="1:11" x14ac:dyDescent="0.25">
      <c r="A735" s="22">
        <v>10524</v>
      </c>
      <c r="B735" s="23">
        <v>42650</v>
      </c>
      <c r="C735" s="7" t="s">
        <v>171</v>
      </c>
      <c r="D735" s="7" t="s">
        <v>147</v>
      </c>
      <c r="E735" s="7" t="s">
        <v>145</v>
      </c>
      <c r="F735" s="7" t="s">
        <v>91</v>
      </c>
      <c r="G735" s="24">
        <v>25.89</v>
      </c>
      <c r="H735" s="22">
        <v>10</v>
      </c>
      <c r="I735" s="25">
        <v>0</v>
      </c>
      <c r="J735" s="26">
        <f t="shared" si="11"/>
        <v>258.89999999999998</v>
      </c>
      <c r="K735" t="s">
        <v>129</v>
      </c>
    </row>
    <row r="736" spans="1:11" x14ac:dyDescent="0.25">
      <c r="A736" s="22">
        <v>10524</v>
      </c>
      <c r="B736" s="23">
        <v>42650</v>
      </c>
      <c r="C736" s="7" t="s">
        <v>171</v>
      </c>
      <c r="D736" s="7" t="s">
        <v>147</v>
      </c>
      <c r="E736" s="7" t="s">
        <v>163</v>
      </c>
      <c r="F736" s="7" t="s">
        <v>91</v>
      </c>
      <c r="G736" s="24">
        <v>31</v>
      </c>
      <c r="H736" s="22">
        <v>2</v>
      </c>
      <c r="I736" s="25">
        <v>0</v>
      </c>
      <c r="J736" s="26">
        <f t="shared" si="11"/>
        <v>62</v>
      </c>
      <c r="K736" t="s">
        <v>129</v>
      </c>
    </row>
    <row r="737" spans="1:11" x14ac:dyDescent="0.25">
      <c r="A737" s="22">
        <v>10525</v>
      </c>
      <c r="B737" s="23">
        <v>42651</v>
      </c>
      <c r="C737" s="7" t="s">
        <v>223</v>
      </c>
      <c r="D737" s="7" t="s">
        <v>74</v>
      </c>
      <c r="E737" s="7" t="s">
        <v>119</v>
      </c>
      <c r="F737" s="7" t="s">
        <v>91</v>
      </c>
      <c r="G737" s="24">
        <v>19</v>
      </c>
      <c r="H737" s="22">
        <v>30</v>
      </c>
      <c r="I737" s="25">
        <v>0</v>
      </c>
      <c r="J737" s="26">
        <f t="shared" si="11"/>
        <v>570</v>
      </c>
      <c r="K737" t="s">
        <v>129</v>
      </c>
    </row>
    <row r="738" spans="1:11" x14ac:dyDescent="0.25">
      <c r="A738" s="22">
        <v>10525</v>
      </c>
      <c r="B738" s="23">
        <v>42651</v>
      </c>
      <c r="C738" s="7" t="s">
        <v>223</v>
      </c>
      <c r="D738" s="7" t="s">
        <v>74</v>
      </c>
      <c r="E738" s="7" t="s">
        <v>156</v>
      </c>
      <c r="F738" s="7" t="s">
        <v>91</v>
      </c>
      <c r="G738" s="24">
        <v>18.399999999999999</v>
      </c>
      <c r="H738" s="22">
        <v>15</v>
      </c>
      <c r="I738" s="25">
        <v>0.1</v>
      </c>
      <c r="J738" s="26">
        <f t="shared" si="11"/>
        <v>248.4</v>
      </c>
      <c r="K738" t="s">
        <v>129</v>
      </c>
    </row>
    <row r="739" spans="1:11" x14ac:dyDescent="0.25">
      <c r="A739" s="22">
        <v>10526</v>
      </c>
      <c r="B739" s="23">
        <v>42654</v>
      </c>
      <c r="C739" s="7" t="s">
        <v>151</v>
      </c>
      <c r="D739" s="7" t="s">
        <v>152</v>
      </c>
      <c r="E739" s="7" t="s">
        <v>168</v>
      </c>
      <c r="F739" s="7" t="s">
        <v>91</v>
      </c>
      <c r="G739" s="24">
        <v>6</v>
      </c>
      <c r="H739" s="22">
        <v>10</v>
      </c>
      <c r="I739" s="25">
        <v>0</v>
      </c>
      <c r="J739" s="26">
        <f t="shared" si="11"/>
        <v>60</v>
      </c>
      <c r="K739" t="s">
        <v>89</v>
      </c>
    </row>
    <row r="740" spans="1:11" x14ac:dyDescent="0.25">
      <c r="A740" s="22">
        <v>10526</v>
      </c>
      <c r="B740" s="23">
        <v>42654</v>
      </c>
      <c r="C740" s="7" t="s">
        <v>151</v>
      </c>
      <c r="D740" s="7" t="s">
        <v>152</v>
      </c>
      <c r="E740" s="7" t="s">
        <v>183</v>
      </c>
      <c r="F740" s="7" t="s">
        <v>105</v>
      </c>
      <c r="G740" s="24">
        <v>18</v>
      </c>
      <c r="H740" s="22">
        <v>8</v>
      </c>
      <c r="I740" s="25">
        <v>0.15</v>
      </c>
      <c r="J740" s="26">
        <f t="shared" si="11"/>
        <v>122.4</v>
      </c>
      <c r="K740" t="s">
        <v>89</v>
      </c>
    </row>
    <row r="741" spans="1:11" x14ac:dyDescent="0.25">
      <c r="A741" s="22">
        <v>10526</v>
      </c>
      <c r="B741" s="23">
        <v>42654</v>
      </c>
      <c r="C741" s="7" t="s">
        <v>151</v>
      </c>
      <c r="D741" s="7" t="s">
        <v>152</v>
      </c>
      <c r="E741" s="7" t="s">
        <v>144</v>
      </c>
      <c r="F741" s="7" t="s">
        <v>79</v>
      </c>
      <c r="G741" s="24">
        <v>38</v>
      </c>
      <c r="H741" s="22">
        <v>30</v>
      </c>
      <c r="I741" s="25">
        <v>0.15</v>
      </c>
      <c r="J741" s="26">
        <f t="shared" si="11"/>
        <v>969</v>
      </c>
      <c r="K741" t="s">
        <v>89</v>
      </c>
    </row>
    <row r="742" spans="1:11" x14ac:dyDescent="0.25">
      <c r="A742" s="22">
        <v>10527</v>
      </c>
      <c r="B742" s="23">
        <v>42654</v>
      </c>
      <c r="C742" s="7" t="s">
        <v>162</v>
      </c>
      <c r="D742" s="7" t="s">
        <v>82</v>
      </c>
      <c r="E742" s="7" t="s">
        <v>208</v>
      </c>
      <c r="F742" s="7" t="s">
        <v>93</v>
      </c>
      <c r="G742" s="24">
        <v>22</v>
      </c>
      <c r="H742" s="22">
        <v>50</v>
      </c>
      <c r="I742" s="25">
        <v>0.1</v>
      </c>
      <c r="J742" s="26">
        <f t="shared" si="11"/>
        <v>990</v>
      </c>
      <c r="K742" t="s">
        <v>193</v>
      </c>
    </row>
    <row r="743" spans="1:11" x14ac:dyDescent="0.25">
      <c r="A743" s="22">
        <v>10527</v>
      </c>
      <c r="B743" s="23">
        <v>42654</v>
      </c>
      <c r="C743" s="7" t="s">
        <v>162</v>
      </c>
      <c r="D743" s="7" t="s">
        <v>82</v>
      </c>
      <c r="E743" s="7" t="s">
        <v>119</v>
      </c>
      <c r="F743" s="7" t="s">
        <v>91</v>
      </c>
      <c r="G743" s="24">
        <v>19</v>
      </c>
      <c r="H743" s="22">
        <v>30</v>
      </c>
      <c r="I743" s="25">
        <v>0.1</v>
      </c>
      <c r="J743" s="26">
        <f t="shared" si="11"/>
        <v>513</v>
      </c>
      <c r="K743" t="s">
        <v>193</v>
      </c>
    </row>
    <row r="744" spans="1:11" x14ac:dyDescent="0.25">
      <c r="A744" s="22">
        <v>10528</v>
      </c>
      <c r="B744" s="23">
        <v>42655</v>
      </c>
      <c r="C744" s="7" t="s">
        <v>267</v>
      </c>
      <c r="D744" s="7" t="s">
        <v>141</v>
      </c>
      <c r="E744" s="7" t="s">
        <v>80</v>
      </c>
      <c r="F744" s="7" t="s">
        <v>76</v>
      </c>
      <c r="G744" s="24">
        <v>21</v>
      </c>
      <c r="H744" s="22">
        <v>3</v>
      </c>
      <c r="I744" s="25">
        <v>0</v>
      </c>
      <c r="J744" s="26">
        <f t="shared" si="11"/>
        <v>63</v>
      </c>
      <c r="K744" t="s">
        <v>85</v>
      </c>
    </row>
    <row r="745" spans="1:11" x14ac:dyDescent="0.25">
      <c r="A745" s="22">
        <v>10528</v>
      </c>
      <c r="B745" s="23">
        <v>42655</v>
      </c>
      <c r="C745" s="7" t="s">
        <v>267</v>
      </c>
      <c r="D745" s="7" t="s">
        <v>141</v>
      </c>
      <c r="E745" s="7" t="s">
        <v>75</v>
      </c>
      <c r="F745" s="7" t="s">
        <v>76</v>
      </c>
      <c r="G745" s="24">
        <v>34.799999999999997</v>
      </c>
      <c r="H745" s="22">
        <v>9</v>
      </c>
      <c r="I745" s="25">
        <v>0</v>
      </c>
      <c r="J745" s="26">
        <f t="shared" si="11"/>
        <v>313.2</v>
      </c>
      <c r="K745" t="s">
        <v>85</v>
      </c>
    </row>
    <row r="746" spans="1:11" x14ac:dyDescent="0.25">
      <c r="A746" s="22">
        <v>10528</v>
      </c>
      <c r="B746" s="23">
        <v>42655</v>
      </c>
      <c r="C746" s="7" t="s">
        <v>267</v>
      </c>
      <c r="D746" s="7" t="s">
        <v>141</v>
      </c>
      <c r="E746" s="7" t="s">
        <v>100</v>
      </c>
      <c r="F746" s="7" t="s">
        <v>76</v>
      </c>
      <c r="G746" s="24">
        <v>2.5</v>
      </c>
      <c r="H746" s="22">
        <v>8</v>
      </c>
      <c r="I746" s="25">
        <v>0.2</v>
      </c>
      <c r="J746" s="26">
        <f t="shared" si="11"/>
        <v>16</v>
      </c>
      <c r="K746" t="s">
        <v>85</v>
      </c>
    </row>
    <row r="747" spans="1:11" x14ac:dyDescent="0.25">
      <c r="A747" s="22">
        <v>10529</v>
      </c>
      <c r="B747" s="23">
        <v>42656</v>
      </c>
      <c r="C747" s="7" t="s">
        <v>268</v>
      </c>
      <c r="D747" s="7" t="s">
        <v>99</v>
      </c>
      <c r="E747" s="7" t="s">
        <v>188</v>
      </c>
      <c r="F747" s="7" t="s">
        <v>103</v>
      </c>
      <c r="G747" s="24">
        <v>12.5</v>
      </c>
      <c r="H747" s="22">
        <v>20</v>
      </c>
      <c r="I747" s="25">
        <v>0</v>
      </c>
      <c r="J747" s="26">
        <f t="shared" si="11"/>
        <v>250</v>
      </c>
      <c r="K747" t="s">
        <v>77</v>
      </c>
    </row>
    <row r="748" spans="1:11" x14ac:dyDescent="0.25">
      <c r="A748" s="22">
        <v>10529</v>
      </c>
      <c r="B748" s="23">
        <v>42656</v>
      </c>
      <c r="C748" s="7" t="s">
        <v>268</v>
      </c>
      <c r="D748" s="7" t="s">
        <v>99</v>
      </c>
      <c r="E748" s="7" t="s">
        <v>198</v>
      </c>
      <c r="F748" s="7" t="s">
        <v>76</v>
      </c>
      <c r="G748" s="24">
        <v>36</v>
      </c>
      <c r="H748" s="22">
        <v>10</v>
      </c>
      <c r="I748" s="25">
        <v>0</v>
      </c>
      <c r="J748" s="26">
        <f t="shared" si="11"/>
        <v>360</v>
      </c>
      <c r="K748" t="s">
        <v>77</v>
      </c>
    </row>
    <row r="749" spans="1:11" x14ac:dyDescent="0.25">
      <c r="A749" s="22">
        <v>10529</v>
      </c>
      <c r="B749" s="23">
        <v>42656</v>
      </c>
      <c r="C749" s="7" t="s">
        <v>268</v>
      </c>
      <c r="D749" s="7" t="s">
        <v>99</v>
      </c>
      <c r="E749" s="7" t="s">
        <v>111</v>
      </c>
      <c r="F749" s="7" t="s">
        <v>112</v>
      </c>
      <c r="G749" s="24">
        <v>24</v>
      </c>
      <c r="H749" s="22">
        <v>14</v>
      </c>
      <c r="I749" s="25">
        <v>0</v>
      </c>
      <c r="J749" s="26">
        <f t="shared" si="11"/>
        <v>336</v>
      </c>
      <c r="K749" t="s">
        <v>77</v>
      </c>
    </row>
    <row r="750" spans="1:11" x14ac:dyDescent="0.25">
      <c r="A750" s="22">
        <v>10530</v>
      </c>
      <c r="B750" s="23">
        <v>42657</v>
      </c>
      <c r="C750" s="7" t="s">
        <v>235</v>
      </c>
      <c r="D750" s="7" t="s">
        <v>127</v>
      </c>
      <c r="E750" s="7" t="s">
        <v>160</v>
      </c>
      <c r="F750" s="7" t="s">
        <v>105</v>
      </c>
      <c r="G750" s="24">
        <v>46</v>
      </c>
      <c r="H750" s="22">
        <v>25</v>
      </c>
      <c r="I750" s="25">
        <v>0</v>
      </c>
      <c r="J750" s="26">
        <f t="shared" si="11"/>
        <v>1150</v>
      </c>
      <c r="K750" t="s">
        <v>96</v>
      </c>
    </row>
    <row r="751" spans="1:11" x14ac:dyDescent="0.25">
      <c r="A751" s="22">
        <v>10530</v>
      </c>
      <c r="B751" s="23">
        <v>42657</v>
      </c>
      <c r="C751" s="7" t="s">
        <v>235</v>
      </c>
      <c r="D751" s="7" t="s">
        <v>127</v>
      </c>
      <c r="E751" s="7" t="s">
        <v>149</v>
      </c>
      <c r="F751" s="7" t="s">
        <v>112</v>
      </c>
      <c r="G751" s="24">
        <v>39</v>
      </c>
      <c r="H751" s="22">
        <v>40</v>
      </c>
      <c r="I751" s="25">
        <v>0</v>
      </c>
      <c r="J751" s="26">
        <f t="shared" si="11"/>
        <v>1560</v>
      </c>
      <c r="K751" t="s">
        <v>96</v>
      </c>
    </row>
    <row r="752" spans="1:11" x14ac:dyDescent="0.25">
      <c r="A752" s="22">
        <v>10530</v>
      </c>
      <c r="B752" s="23">
        <v>42657</v>
      </c>
      <c r="C752" s="7" t="s">
        <v>235</v>
      </c>
      <c r="D752" s="7" t="s">
        <v>127</v>
      </c>
      <c r="E752" s="7" t="s">
        <v>256</v>
      </c>
      <c r="F752" s="7" t="s">
        <v>93</v>
      </c>
      <c r="G752" s="24">
        <v>28.5</v>
      </c>
      <c r="H752" s="22">
        <v>20</v>
      </c>
      <c r="I752" s="25">
        <v>0</v>
      </c>
      <c r="J752" s="26">
        <f t="shared" si="11"/>
        <v>570</v>
      </c>
      <c r="K752" t="s">
        <v>96</v>
      </c>
    </row>
    <row r="753" spans="1:11" x14ac:dyDescent="0.25">
      <c r="A753" s="22">
        <v>10530</v>
      </c>
      <c r="B753" s="23">
        <v>42657</v>
      </c>
      <c r="C753" s="7" t="s">
        <v>235</v>
      </c>
      <c r="D753" s="7" t="s">
        <v>127</v>
      </c>
      <c r="E753" s="7" t="s">
        <v>155</v>
      </c>
      <c r="F753" s="7" t="s">
        <v>105</v>
      </c>
      <c r="G753" s="24">
        <v>18</v>
      </c>
      <c r="H753" s="22">
        <v>50</v>
      </c>
      <c r="I753" s="25">
        <v>0</v>
      </c>
      <c r="J753" s="26">
        <f t="shared" si="11"/>
        <v>900</v>
      </c>
      <c r="K753" t="s">
        <v>96</v>
      </c>
    </row>
    <row r="754" spans="1:11" x14ac:dyDescent="0.25">
      <c r="A754" s="22">
        <v>10531</v>
      </c>
      <c r="B754" s="23">
        <v>42657</v>
      </c>
      <c r="C754" s="7" t="s">
        <v>254</v>
      </c>
      <c r="D754" s="7" t="s">
        <v>255</v>
      </c>
      <c r="E754" s="7" t="s">
        <v>117</v>
      </c>
      <c r="F754" s="7" t="s">
        <v>76</v>
      </c>
      <c r="G754" s="24">
        <v>55</v>
      </c>
      <c r="H754" s="22">
        <v>2</v>
      </c>
      <c r="I754" s="25">
        <v>0</v>
      </c>
      <c r="J754" s="26">
        <f t="shared" si="11"/>
        <v>110</v>
      </c>
      <c r="K754" t="s">
        <v>193</v>
      </c>
    </row>
    <row r="755" spans="1:11" x14ac:dyDescent="0.25">
      <c r="A755" s="22">
        <v>10532</v>
      </c>
      <c r="B755" s="23">
        <v>42658</v>
      </c>
      <c r="C755" s="7" t="s">
        <v>239</v>
      </c>
      <c r="D755" s="7" t="s">
        <v>191</v>
      </c>
      <c r="E755" s="7" t="s">
        <v>201</v>
      </c>
      <c r="F755" s="7" t="s">
        <v>93</v>
      </c>
      <c r="G755" s="24">
        <v>17</v>
      </c>
      <c r="H755" s="22">
        <v>24</v>
      </c>
      <c r="I755" s="25">
        <v>0</v>
      </c>
      <c r="J755" s="26">
        <f t="shared" si="11"/>
        <v>408</v>
      </c>
      <c r="K755" t="s">
        <v>193</v>
      </c>
    </row>
    <row r="756" spans="1:11" x14ac:dyDescent="0.25">
      <c r="A756" s="22">
        <v>10532</v>
      </c>
      <c r="B756" s="23">
        <v>42658</v>
      </c>
      <c r="C756" s="7" t="s">
        <v>239</v>
      </c>
      <c r="D756" s="7" t="s">
        <v>191</v>
      </c>
      <c r="E756" s="7" t="s">
        <v>145</v>
      </c>
      <c r="F756" s="7" t="s">
        <v>91</v>
      </c>
      <c r="G756" s="24">
        <v>25.89</v>
      </c>
      <c r="H756" s="22">
        <v>15</v>
      </c>
      <c r="I756" s="25">
        <v>0</v>
      </c>
      <c r="J756" s="26">
        <f t="shared" si="11"/>
        <v>388.35</v>
      </c>
      <c r="K756" t="s">
        <v>193</v>
      </c>
    </row>
    <row r="757" spans="1:11" x14ac:dyDescent="0.25">
      <c r="A757" s="22">
        <v>10533</v>
      </c>
      <c r="B757" s="23">
        <v>42661</v>
      </c>
      <c r="C757" s="7" t="s">
        <v>146</v>
      </c>
      <c r="D757" s="7" t="s">
        <v>147</v>
      </c>
      <c r="E757" s="7" t="s">
        <v>172</v>
      </c>
      <c r="F757" s="7" t="s">
        <v>91</v>
      </c>
      <c r="G757" s="24">
        <v>15</v>
      </c>
      <c r="H757" s="22">
        <v>24</v>
      </c>
      <c r="I757" s="25">
        <v>0.05</v>
      </c>
      <c r="J757" s="26">
        <f t="shared" si="11"/>
        <v>342</v>
      </c>
      <c r="K757" t="s">
        <v>142</v>
      </c>
    </row>
    <row r="758" spans="1:11" x14ac:dyDescent="0.25">
      <c r="A758" s="22">
        <v>10533</v>
      </c>
      <c r="B758" s="23">
        <v>42661</v>
      </c>
      <c r="C758" s="7" t="s">
        <v>146</v>
      </c>
      <c r="D758" s="7" t="s">
        <v>147</v>
      </c>
      <c r="E758" s="7" t="s">
        <v>208</v>
      </c>
      <c r="F758" s="7" t="s">
        <v>93</v>
      </c>
      <c r="G758" s="24">
        <v>22</v>
      </c>
      <c r="H758" s="22">
        <v>50</v>
      </c>
      <c r="I758" s="25">
        <v>0.05</v>
      </c>
      <c r="J758" s="26">
        <f t="shared" si="11"/>
        <v>1045</v>
      </c>
      <c r="K758" t="s">
        <v>142</v>
      </c>
    </row>
    <row r="759" spans="1:11" x14ac:dyDescent="0.25">
      <c r="A759" s="22">
        <v>10533</v>
      </c>
      <c r="B759" s="23">
        <v>42661</v>
      </c>
      <c r="C759" s="7" t="s">
        <v>146</v>
      </c>
      <c r="D759" s="7" t="s">
        <v>147</v>
      </c>
      <c r="E759" s="7" t="s">
        <v>75</v>
      </c>
      <c r="F759" s="7" t="s">
        <v>76</v>
      </c>
      <c r="G759" s="24">
        <v>34.799999999999997</v>
      </c>
      <c r="H759" s="22">
        <v>24</v>
      </c>
      <c r="I759" s="25">
        <v>0</v>
      </c>
      <c r="J759" s="26">
        <f t="shared" si="11"/>
        <v>835.2</v>
      </c>
      <c r="K759" t="s">
        <v>142</v>
      </c>
    </row>
    <row r="760" spans="1:11" x14ac:dyDescent="0.25">
      <c r="A760" s="22">
        <v>10534</v>
      </c>
      <c r="B760" s="23">
        <v>42661</v>
      </c>
      <c r="C760" s="7" t="s">
        <v>175</v>
      </c>
      <c r="D760" s="7" t="s">
        <v>82</v>
      </c>
      <c r="E760" s="7" t="s">
        <v>145</v>
      </c>
      <c r="F760" s="7" t="s">
        <v>91</v>
      </c>
      <c r="G760" s="24">
        <v>25.89</v>
      </c>
      <c r="H760" s="22">
        <v>10</v>
      </c>
      <c r="I760" s="25">
        <v>0</v>
      </c>
      <c r="J760" s="26">
        <f t="shared" si="11"/>
        <v>258.89999999999998</v>
      </c>
      <c r="K760" t="s">
        <v>142</v>
      </c>
    </row>
    <row r="761" spans="1:11" x14ac:dyDescent="0.25">
      <c r="A761" s="22">
        <v>10534</v>
      </c>
      <c r="B761" s="23">
        <v>42661</v>
      </c>
      <c r="C761" s="7" t="s">
        <v>175</v>
      </c>
      <c r="D761" s="7" t="s">
        <v>82</v>
      </c>
      <c r="E761" s="7" t="s">
        <v>189</v>
      </c>
      <c r="F761" s="7" t="s">
        <v>112</v>
      </c>
      <c r="G761" s="24">
        <v>7.45</v>
      </c>
      <c r="H761" s="22">
        <v>10</v>
      </c>
      <c r="I761" s="25">
        <v>0.2</v>
      </c>
      <c r="J761" s="26">
        <f t="shared" si="11"/>
        <v>59.6</v>
      </c>
      <c r="K761" t="s">
        <v>142</v>
      </c>
    </row>
    <row r="762" spans="1:11" x14ac:dyDescent="0.25">
      <c r="A762" s="22">
        <v>10534</v>
      </c>
      <c r="B762" s="23">
        <v>42661</v>
      </c>
      <c r="C762" s="7" t="s">
        <v>175</v>
      </c>
      <c r="D762" s="7" t="s">
        <v>82</v>
      </c>
      <c r="E762" s="7" t="s">
        <v>156</v>
      </c>
      <c r="F762" s="7" t="s">
        <v>91</v>
      </c>
      <c r="G762" s="24">
        <v>18.399999999999999</v>
      </c>
      <c r="H762" s="22">
        <v>10</v>
      </c>
      <c r="I762" s="25">
        <v>0.2</v>
      </c>
      <c r="J762" s="26">
        <f t="shared" si="11"/>
        <v>147.19999999999999</v>
      </c>
      <c r="K762" t="s">
        <v>142</v>
      </c>
    </row>
    <row r="763" spans="1:11" x14ac:dyDescent="0.25">
      <c r="A763" s="22">
        <v>10535</v>
      </c>
      <c r="B763" s="23">
        <v>42662</v>
      </c>
      <c r="C763" s="7" t="s">
        <v>240</v>
      </c>
      <c r="D763" s="7" t="s">
        <v>132</v>
      </c>
      <c r="E763" s="7" t="s">
        <v>97</v>
      </c>
      <c r="F763" s="7" t="s">
        <v>79</v>
      </c>
      <c r="G763" s="24">
        <v>19.5</v>
      </c>
      <c r="H763" s="22">
        <v>5</v>
      </c>
      <c r="I763" s="25">
        <v>0.1</v>
      </c>
      <c r="J763" s="26">
        <f t="shared" si="11"/>
        <v>87.75</v>
      </c>
      <c r="K763" t="s">
        <v>89</v>
      </c>
    </row>
    <row r="764" spans="1:11" x14ac:dyDescent="0.25">
      <c r="A764" s="22">
        <v>10535</v>
      </c>
      <c r="B764" s="23">
        <v>42662</v>
      </c>
      <c r="C764" s="7" t="s">
        <v>240</v>
      </c>
      <c r="D764" s="7" t="s">
        <v>132</v>
      </c>
      <c r="E764" s="7" t="s">
        <v>117</v>
      </c>
      <c r="F764" s="7" t="s">
        <v>76</v>
      </c>
      <c r="G764" s="24">
        <v>55</v>
      </c>
      <c r="H764" s="22">
        <v>15</v>
      </c>
      <c r="I764" s="25">
        <v>0.1</v>
      </c>
      <c r="J764" s="26">
        <f t="shared" si="11"/>
        <v>742.5</v>
      </c>
      <c r="K764" t="s">
        <v>89</v>
      </c>
    </row>
    <row r="765" spans="1:11" x14ac:dyDescent="0.25">
      <c r="A765" s="22">
        <v>10535</v>
      </c>
      <c r="B765" s="23">
        <v>42662</v>
      </c>
      <c r="C765" s="7" t="s">
        <v>240</v>
      </c>
      <c r="D765" s="7" t="s">
        <v>132</v>
      </c>
      <c r="E765" s="7" t="s">
        <v>80</v>
      </c>
      <c r="F765" s="7" t="s">
        <v>76</v>
      </c>
      <c r="G765" s="24">
        <v>21</v>
      </c>
      <c r="H765" s="22">
        <v>50</v>
      </c>
      <c r="I765" s="25">
        <v>0.1</v>
      </c>
      <c r="J765" s="26">
        <f t="shared" si="11"/>
        <v>945</v>
      </c>
      <c r="K765" t="s">
        <v>89</v>
      </c>
    </row>
    <row r="766" spans="1:11" x14ac:dyDescent="0.25">
      <c r="A766" s="22">
        <v>10535</v>
      </c>
      <c r="B766" s="23">
        <v>42662</v>
      </c>
      <c r="C766" s="7" t="s">
        <v>240</v>
      </c>
      <c r="D766" s="7" t="s">
        <v>132</v>
      </c>
      <c r="E766" s="7" t="s">
        <v>156</v>
      </c>
      <c r="F766" s="7" t="s">
        <v>91</v>
      </c>
      <c r="G766" s="24">
        <v>18.399999999999999</v>
      </c>
      <c r="H766" s="22">
        <v>10</v>
      </c>
      <c r="I766" s="25">
        <v>0.1</v>
      </c>
      <c r="J766" s="26">
        <f t="shared" si="11"/>
        <v>165.6</v>
      </c>
      <c r="K766" t="s">
        <v>89</v>
      </c>
    </row>
    <row r="767" spans="1:11" x14ac:dyDescent="0.25">
      <c r="A767" s="22">
        <v>10536</v>
      </c>
      <c r="B767" s="23">
        <v>42663</v>
      </c>
      <c r="C767" s="7" t="s">
        <v>175</v>
      </c>
      <c r="D767" s="7" t="s">
        <v>82</v>
      </c>
      <c r="E767" s="7" t="s">
        <v>100</v>
      </c>
      <c r="F767" s="7" t="s">
        <v>76</v>
      </c>
      <c r="G767" s="24">
        <v>2.5</v>
      </c>
      <c r="H767" s="22">
        <v>30</v>
      </c>
      <c r="I767" s="25">
        <v>0</v>
      </c>
      <c r="J767" s="26">
        <f t="shared" si="11"/>
        <v>75</v>
      </c>
      <c r="K767" t="s">
        <v>96</v>
      </c>
    </row>
    <row r="768" spans="1:11" x14ac:dyDescent="0.25">
      <c r="A768" s="22">
        <v>10536</v>
      </c>
      <c r="B768" s="23">
        <v>42663</v>
      </c>
      <c r="C768" s="7" t="s">
        <v>175</v>
      </c>
      <c r="D768" s="7" t="s">
        <v>82</v>
      </c>
      <c r="E768" s="7" t="s">
        <v>106</v>
      </c>
      <c r="F768" s="7" t="s">
        <v>76</v>
      </c>
      <c r="G768" s="24">
        <v>12.5</v>
      </c>
      <c r="H768" s="22">
        <v>20</v>
      </c>
      <c r="I768" s="25">
        <v>0</v>
      </c>
      <c r="J768" s="26">
        <f t="shared" si="11"/>
        <v>250</v>
      </c>
      <c r="K768" t="s">
        <v>96</v>
      </c>
    </row>
    <row r="769" spans="1:11" x14ac:dyDescent="0.25">
      <c r="A769" s="22">
        <v>10536</v>
      </c>
      <c r="B769" s="23">
        <v>42663</v>
      </c>
      <c r="C769" s="7" t="s">
        <v>175</v>
      </c>
      <c r="D769" s="7" t="s">
        <v>82</v>
      </c>
      <c r="E769" s="7" t="s">
        <v>153</v>
      </c>
      <c r="F769" s="7" t="s">
        <v>76</v>
      </c>
      <c r="G769" s="24">
        <v>38</v>
      </c>
      <c r="H769" s="22">
        <v>15</v>
      </c>
      <c r="I769" s="25">
        <v>0.25</v>
      </c>
      <c r="J769" s="26">
        <f t="shared" si="11"/>
        <v>427.5</v>
      </c>
      <c r="K769" t="s">
        <v>96</v>
      </c>
    </row>
    <row r="770" spans="1:11" x14ac:dyDescent="0.25">
      <c r="A770" s="22">
        <v>10536</v>
      </c>
      <c r="B770" s="23">
        <v>42663</v>
      </c>
      <c r="C770" s="7" t="s">
        <v>175</v>
      </c>
      <c r="D770" s="7" t="s">
        <v>82</v>
      </c>
      <c r="E770" s="7" t="s">
        <v>101</v>
      </c>
      <c r="F770" s="7" t="s">
        <v>76</v>
      </c>
      <c r="G770" s="24">
        <v>34</v>
      </c>
      <c r="H770" s="22">
        <v>35</v>
      </c>
      <c r="I770" s="25">
        <v>0.25</v>
      </c>
      <c r="J770" s="26">
        <f t="shared" si="11"/>
        <v>892.5</v>
      </c>
      <c r="K770" t="s">
        <v>96</v>
      </c>
    </row>
    <row r="771" spans="1:11" x14ac:dyDescent="0.25">
      <c r="A771" s="22">
        <v>10537</v>
      </c>
      <c r="B771" s="23">
        <v>42663</v>
      </c>
      <c r="C771" s="7" t="s">
        <v>114</v>
      </c>
      <c r="D771" s="7" t="s">
        <v>109</v>
      </c>
      <c r="E771" s="7" t="s">
        <v>211</v>
      </c>
      <c r="F771" s="7" t="s">
        <v>91</v>
      </c>
      <c r="G771" s="24">
        <v>13.25</v>
      </c>
      <c r="H771" s="22">
        <v>20</v>
      </c>
      <c r="I771" s="25">
        <v>0</v>
      </c>
      <c r="J771" s="26">
        <f t="shared" ref="J771:J834" si="12">ROUND((G771*H771)*(1-I771),2)</f>
        <v>265</v>
      </c>
      <c r="K771" t="s">
        <v>129</v>
      </c>
    </row>
    <row r="772" spans="1:11" x14ac:dyDescent="0.25">
      <c r="A772" s="22">
        <v>10537</v>
      </c>
      <c r="B772" s="23">
        <v>42663</v>
      </c>
      <c r="C772" s="7" t="s">
        <v>114</v>
      </c>
      <c r="D772" s="7" t="s">
        <v>109</v>
      </c>
      <c r="E772" s="7" t="s">
        <v>172</v>
      </c>
      <c r="F772" s="7" t="s">
        <v>91</v>
      </c>
      <c r="G772" s="24">
        <v>15</v>
      </c>
      <c r="H772" s="22">
        <v>9</v>
      </c>
      <c r="I772" s="25">
        <v>0</v>
      </c>
      <c r="J772" s="26">
        <f t="shared" si="12"/>
        <v>135</v>
      </c>
      <c r="K772" t="s">
        <v>129</v>
      </c>
    </row>
    <row r="773" spans="1:11" x14ac:dyDescent="0.25">
      <c r="A773" s="22">
        <v>10537</v>
      </c>
      <c r="B773" s="23">
        <v>42663</v>
      </c>
      <c r="C773" s="7" t="s">
        <v>114</v>
      </c>
      <c r="D773" s="7" t="s">
        <v>109</v>
      </c>
      <c r="E773" s="7" t="s">
        <v>106</v>
      </c>
      <c r="F773" s="7" t="s">
        <v>76</v>
      </c>
      <c r="G773" s="24">
        <v>12.5</v>
      </c>
      <c r="H773" s="22">
        <v>30</v>
      </c>
      <c r="I773" s="25">
        <v>0</v>
      </c>
      <c r="J773" s="26">
        <f t="shared" si="12"/>
        <v>375</v>
      </c>
      <c r="K773" t="s">
        <v>129</v>
      </c>
    </row>
    <row r="774" spans="1:11" x14ac:dyDescent="0.25">
      <c r="A774" s="22">
        <v>10537</v>
      </c>
      <c r="B774" s="23">
        <v>42663</v>
      </c>
      <c r="C774" s="7" t="s">
        <v>114</v>
      </c>
      <c r="D774" s="7" t="s">
        <v>109</v>
      </c>
      <c r="E774" s="7" t="s">
        <v>75</v>
      </c>
      <c r="F774" s="7" t="s">
        <v>76</v>
      </c>
      <c r="G774" s="24">
        <v>34.799999999999997</v>
      </c>
      <c r="H774" s="22">
        <v>21</v>
      </c>
      <c r="I774" s="25">
        <v>0</v>
      </c>
      <c r="J774" s="26">
        <f t="shared" si="12"/>
        <v>730.8</v>
      </c>
      <c r="K774" t="s">
        <v>129</v>
      </c>
    </row>
    <row r="775" spans="1:11" x14ac:dyDescent="0.25">
      <c r="A775" s="22">
        <v>10537</v>
      </c>
      <c r="B775" s="23">
        <v>42663</v>
      </c>
      <c r="C775" s="7" t="s">
        <v>114</v>
      </c>
      <c r="D775" s="7" t="s">
        <v>109</v>
      </c>
      <c r="E775" s="7" t="s">
        <v>83</v>
      </c>
      <c r="F775" s="7" t="s">
        <v>84</v>
      </c>
      <c r="G775" s="24">
        <v>53</v>
      </c>
      <c r="H775" s="22">
        <v>6</v>
      </c>
      <c r="I775" s="25">
        <v>0</v>
      </c>
      <c r="J775" s="26">
        <f t="shared" si="12"/>
        <v>318</v>
      </c>
      <c r="K775" t="s">
        <v>129</v>
      </c>
    </row>
    <row r="776" spans="1:11" x14ac:dyDescent="0.25">
      <c r="A776" s="22">
        <v>10538</v>
      </c>
      <c r="B776" s="23">
        <v>42664</v>
      </c>
      <c r="C776" s="7" t="s">
        <v>190</v>
      </c>
      <c r="D776" s="7" t="s">
        <v>191</v>
      </c>
      <c r="E776" s="7" t="s">
        <v>75</v>
      </c>
      <c r="F776" s="7" t="s">
        <v>76</v>
      </c>
      <c r="G776" s="24">
        <v>34.799999999999997</v>
      </c>
      <c r="H776" s="22">
        <v>1</v>
      </c>
      <c r="I776" s="25">
        <v>0</v>
      </c>
      <c r="J776" s="26">
        <f t="shared" si="12"/>
        <v>34.799999999999997</v>
      </c>
      <c r="K776" t="s">
        <v>116</v>
      </c>
    </row>
    <row r="777" spans="1:11" x14ac:dyDescent="0.25">
      <c r="A777" s="22">
        <v>10538</v>
      </c>
      <c r="B777" s="23">
        <v>42664</v>
      </c>
      <c r="C777" s="7" t="s">
        <v>190</v>
      </c>
      <c r="D777" s="7" t="s">
        <v>191</v>
      </c>
      <c r="E777" s="7" t="s">
        <v>136</v>
      </c>
      <c r="F777" s="7" t="s">
        <v>105</v>
      </c>
      <c r="G777" s="24">
        <v>15</v>
      </c>
      <c r="H777" s="22">
        <v>7</v>
      </c>
      <c r="I777" s="25">
        <v>0</v>
      </c>
      <c r="J777" s="26">
        <f t="shared" si="12"/>
        <v>105</v>
      </c>
      <c r="K777" t="s">
        <v>116</v>
      </c>
    </row>
    <row r="778" spans="1:11" x14ac:dyDescent="0.25">
      <c r="A778" s="22">
        <v>10539</v>
      </c>
      <c r="B778" s="23">
        <v>42665</v>
      </c>
      <c r="C778" s="7" t="s">
        <v>190</v>
      </c>
      <c r="D778" s="7" t="s">
        <v>191</v>
      </c>
      <c r="E778" s="7" t="s">
        <v>133</v>
      </c>
      <c r="F778" s="7" t="s">
        <v>103</v>
      </c>
      <c r="G778" s="24">
        <v>10</v>
      </c>
      <c r="H778" s="22">
        <v>15</v>
      </c>
      <c r="I778" s="25">
        <v>0</v>
      </c>
      <c r="J778" s="26">
        <f t="shared" si="12"/>
        <v>150</v>
      </c>
      <c r="K778" t="s">
        <v>85</v>
      </c>
    </row>
    <row r="779" spans="1:11" x14ac:dyDescent="0.25">
      <c r="A779" s="22">
        <v>10539</v>
      </c>
      <c r="B779" s="23">
        <v>42665</v>
      </c>
      <c r="C779" s="7" t="s">
        <v>190</v>
      </c>
      <c r="D779" s="7" t="s">
        <v>191</v>
      </c>
      <c r="E779" s="7" t="s">
        <v>168</v>
      </c>
      <c r="F779" s="7" t="s">
        <v>91</v>
      </c>
      <c r="G779" s="24">
        <v>6</v>
      </c>
      <c r="H779" s="22">
        <v>8</v>
      </c>
      <c r="I779" s="25">
        <v>0</v>
      </c>
      <c r="J779" s="26">
        <f t="shared" si="12"/>
        <v>48</v>
      </c>
      <c r="K779" t="s">
        <v>85</v>
      </c>
    </row>
    <row r="780" spans="1:11" x14ac:dyDescent="0.25">
      <c r="A780" s="22">
        <v>10539</v>
      </c>
      <c r="B780" s="23">
        <v>42665</v>
      </c>
      <c r="C780" s="7" t="s">
        <v>190</v>
      </c>
      <c r="D780" s="7" t="s">
        <v>191</v>
      </c>
      <c r="E780" s="7" t="s">
        <v>107</v>
      </c>
      <c r="F780" s="7" t="s">
        <v>103</v>
      </c>
      <c r="G780" s="24">
        <v>20</v>
      </c>
      <c r="H780" s="22">
        <v>6</v>
      </c>
      <c r="I780" s="25">
        <v>0</v>
      </c>
      <c r="J780" s="26">
        <f t="shared" si="12"/>
        <v>120</v>
      </c>
      <c r="K780" t="s">
        <v>85</v>
      </c>
    </row>
    <row r="781" spans="1:11" x14ac:dyDescent="0.25">
      <c r="A781" s="22">
        <v>10539</v>
      </c>
      <c r="B781" s="23">
        <v>42665</v>
      </c>
      <c r="C781" s="7" t="s">
        <v>190</v>
      </c>
      <c r="D781" s="7" t="s">
        <v>191</v>
      </c>
      <c r="E781" s="7" t="s">
        <v>100</v>
      </c>
      <c r="F781" s="7" t="s">
        <v>76</v>
      </c>
      <c r="G781" s="24">
        <v>2.5</v>
      </c>
      <c r="H781" s="22">
        <v>15</v>
      </c>
      <c r="I781" s="25">
        <v>0</v>
      </c>
      <c r="J781" s="26">
        <f t="shared" si="12"/>
        <v>37.5</v>
      </c>
      <c r="K781" t="s">
        <v>85</v>
      </c>
    </row>
    <row r="782" spans="1:11" x14ac:dyDescent="0.25">
      <c r="A782" s="22">
        <v>10540</v>
      </c>
      <c r="B782" s="23">
        <v>42668</v>
      </c>
      <c r="C782" s="7" t="s">
        <v>162</v>
      </c>
      <c r="D782" s="7" t="s">
        <v>82</v>
      </c>
      <c r="E782" s="7" t="s">
        <v>188</v>
      </c>
      <c r="F782" s="7" t="s">
        <v>103</v>
      </c>
      <c r="G782" s="24">
        <v>12.5</v>
      </c>
      <c r="H782" s="22">
        <v>35</v>
      </c>
      <c r="I782" s="25">
        <v>0</v>
      </c>
      <c r="J782" s="26">
        <f t="shared" si="12"/>
        <v>437.5</v>
      </c>
      <c r="K782" t="s">
        <v>96</v>
      </c>
    </row>
    <row r="783" spans="1:11" x14ac:dyDescent="0.25">
      <c r="A783" s="22">
        <v>10540</v>
      </c>
      <c r="B783" s="23">
        <v>42668</v>
      </c>
      <c r="C783" s="7" t="s">
        <v>162</v>
      </c>
      <c r="D783" s="7" t="s">
        <v>82</v>
      </c>
      <c r="E783" s="7" t="s">
        <v>221</v>
      </c>
      <c r="F783" s="7" t="s">
        <v>105</v>
      </c>
      <c r="G783" s="24">
        <v>263.5</v>
      </c>
      <c r="H783" s="22">
        <v>30</v>
      </c>
      <c r="I783" s="25">
        <v>0</v>
      </c>
      <c r="J783" s="26">
        <f t="shared" si="12"/>
        <v>7905</v>
      </c>
      <c r="K783" t="s">
        <v>96</v>
      </c>
    </row>
    <row r="784" spans="1:11" x14ac:dyDescent="0.25">
      <c r="A784" s="22">
        <v>10540</v>
      </c>
      <c r="B784" s="23">
        <v>42668</v>
      </c>
      <c r="C784" s="7" t="s">
        <v>162</v>
      </c>
      <c r="D784" s="7" t="s">
        <v>82</v>
      </c>
      <c r="E784" s="7" t="s">
        <v>222</v>
      </c>
      <c r="F784" s="7" t="s">
        <v>103</v>
      </c>
      <c r="G784" s="24">
        <v>31.23</v>
      </c>
      <c r="H784" s="22">
        <v>40</v>
      </c>
      <c r="I784" s="25">
        <v>0</v>
      </c>
      <c r="J784" s="26">
        <f t="shared" si="12"/>
        <v>1249.2</v>
      </c>
      <c r="K784" t="s">
        <v>96</v>
      </c>
    </row>
    <row r="785" spans="1:11" x14ac:dyDescent="0.25">
      <c r="A785" s="22">
        <v>10540</v>
      </c>
      <c r="B785" s="23">
        <v>42668</v>
      </c>
      <c r="C785" s="7" t="s">
        <v>162</v>
      </c>
      <c r="D785" s="7" t="s">
        <v>82</v>
      </c>
      <c r="E785" s="7" t="s">
        <v>192</v>
      </c>
      <c r="F785" s="7" t="s">
        <v>93</v>
      </c>
      <c r="G785" s="24">
        <v>10</v>
      </c>
      <c r="H785" s="22">
        <v>60</v>
      </c>
      <c r="I785" s="25">
        <v>0</v>
      </c>
      <c r="J785" s="26">
        <f t="shared" si="12"/>
        <v>600</v>
      </c>
      <c r="K785" t="s">
        <v>96</v>
      </c>
    </row>
    <row r="786" spans="1:11" x14ac:dyDescent="0.25">
      <c r="A786" s="22">
        <v>10541</v>
      </c>
      <c r="B786" s="23">
        <v>42668</v>
      </c>
      <c r="C786" s="7" t="s">
        <v>87</v>
      </c>
      <c r="D786" s="7" t="s">
        <v>88</v>
      </c>
      <c r="E786" s="7" t="s">
        <v>221</v>
      </c>
      <c r="F786" s="7" t="s">
        <v>105</v>
      </c>
      <c r="G786" s="24">
        <v>263.5</v>
      </c>
      <c r="H786" s="22">
        <v>4</v>
      </c>
      <c r="I786" s="25">
        <v>0.1</v>
      </c>
      <c r="J786" s="26">
        <f t="shared" si="12"/>
        <v>948.6</v>
      </c>
      <c r="K786" t="s">
        <v>150</v>
      </c>
    </row>
    <row r="787" spans="1:11" x14ac:dyDescent="0.25">
      <c r="A787" s="22">
        <v>10541</v>
      </c>
      <c r="B787" s="23">
        <v>42668</v>
      </c>
      <c r="C787" s="7" t="s">
        <v>87</v>
      </c>
      <c r="D787" s="7" t="s">
        <v>88</v>
      </c>
      <c r="E787" s="7" t="s">
        <v>113</v>
      </c>
      <c r="F787" s="7" t="s">
        <v>105</v>
      </c>
      <c r="G787" s="24">
        <v>4.5</v>
      </c>
      <c r="H787" s="22">
        <v>35</v>
      </c>
      <c r="I787" s="25">
        <v>0.1</v>
      </c>
      <c r="J787" s="26">
        <f t="shared" si="12"/>
        <v>141.75</v>
      </c>
      <c r="K787" t="s">
        <v>150</v>
      </c>
    </row>
    <row r="788" spans="1:11" x14ac:dyDescent="0.25">
      <c r="A788" s="22">
        <v>10541</v>
      </c>
      <c r="B788" s="23">
        <v>42668</v>
      </c>
      <c r="C788" s="7" t="s">
        <v>87</v>
      </c>
      <c r="D788" s="7" t="s">
        <v>88</v>
      </c>
      <c r="E788" s="7" t="s">
        <v>92</v>
      </c>
      <c r="F788" s="7" t="s">
        <v>93</v>
      </c>
      <c r="G788" s="24">
        <v>21.05</v>
      </c>
      <c r="H788" s="22">
        <v>36</v>
      </c>
      <c r="I788" s="25">
        <v>0.1</v>
      </c>
      <c r="J788" s="26">
        <f t="shared" si="12"/>
        <v>682.02</v>
      </c>
      <c r="K788" t="s">
        <v>150</v>
      </c>
    </row>
    <row r="789" spans="1:11" x14ac:dyDescent="0.25">
      <c r="A789" s="22">
        <v>10541</v>
      </c>
      <c r="B789" s="23">
        <v>42668</v>
      </c>
      <c r="C789" s="7" t="s">
        <v>87</v>
      </c>
      <c r="D789" s="7" t="s">
        <v>88</v>
      </c>
      <c r="E789" s="7" t="s">
        <v>164</v>
      </c>
      <c r="F789" s="7" t="s">
        <v>76</v>
      </c>
      <c r="G789" s="24">
        <v>21.5</v>
      </c>
      <c r="H789" s="22">
        <v>9</v>
      </c>
      <c r="I789" s="25">
        <v>0.1</v>
      </c>
      <c r="J789" s="26">
        <f t="shared" si="12"/>
        <v>174.15</v>
      </c>
      <c r="K789" t="s">
        <v>150</v>
      </c>
    </row>
    <row r="790" spans="1:11" x14ac:dyDescent="0.25">
      <c r="A790" s="22">
        <v>10542</v>
      </c>
      <c r="B790" s="23">
        <v>42669</v>
      </c>
      <c r="C790" s="7" t="s">
        <v>215</v>
      </c>
      <c r="D790" s="7" t="s">
        <v>82</v>
      </c>
      <c r="E790" s="7" t="s">
        <v>189</v>
      </c>
      <c r="F790" s="7" t="s">
        <v>112</v>
      </c>
      <c r="G790" s="24">
        <v>7.45</v>
      </c>
      <c r="H790" s="22">
        <v>24</v>
      </c>
      <c r="I790" s="25">
        <v>0.05</v>
      </c>
      <c r="J790" s="26">
        <f t="shared" si="12"/>
        <v>169.86</v>
      </c>
      <c r="K790" t="s">
        <v>129</v>
      </c>
    </row>
    <row r="791" spans="1:11" x14ac:dyDescent="0.25">
      <c r="A791" s="22">
        <v>10542</v>
      </c>
      <c r="B791" s="23">
        <v>42669</v>
      </c>
      <c r="C791" s="7" t="s">
        <v>215</v>
      </c>
      <c r="D791" s="7" t="s">
        <v>82</v>
      </c>
      <c r="E791" s="7" t="s">
        <v>80</v>
      </c>
      <c r="F791" s="7" t="s">
        <v>76</v>
      </c>
      <c r="G791" s="24">
        <v>21</v>
      </c>
      <c r="H791" s="22">
        <v>15</v>
      </c>
      <c r="I791" s="25">
        <v>0.05</v>
      </c>
      <c r="J791" s="26">
        <f t="shared" si="12"/>
        <v>299.25</v>
      </c>
      <c r="K791" t="s">
        <v>129</v>
      </c>
    </row>
    <row r="792" spans="1:11" x14ac:dyDescent="0.25">
      <c r="A792" s="22">
        <v>10543</v>
      </c>
      <c r="B792" s="23">
        <v>42670</v>
      </c>
      <c r="C792" s="7" t="s">
        <v>180</v>
      </c>
      <c r="D792" s="7" t="s">
        <v>124</v>
      </c>
      <c r="E792" s="7" t="s">
        <v>153</v>
      </c>
      <c r="F792" s="7" t="s">
        <v>76</v>
      </c>
      <c r="G792" s="24">
        <v>38</v>
      </c>
      <c r="H792" s="22">
        <v>30</v>
      </c>
      <c r="I792" s="25">
        <v>0.15</v>
      </c>
      <c r="J792" s="26">
        <f t="shared" si="12"/>
        <v>969</v>
      </c>
      <c r="K792" t="s">
        <v>142</v>
      </c>
    </row>
    <row r="793" spans="1:11" x14ac:dyDescent="0.25">
      <c r="A793" s="22">
        <v>10543</v>
      </c>
      <c r="B793" s="23">
        <v>42670</v>
      </c>
      <c r="C793" s="7" t="s">
        <v>180</v>
      </c>
      <c r="D793" s="7" t="s">
        <v>124</v>
      </c>
      <c r="E793" s="7" t="s">
        <v>228</v>
      </c>
      <c r="F793" s="7" t="s">
        <v>79</v>
      </c>
      <c r="G793" s="24">
        <v>9</v>
      </c>
      <c r="H793" s="22">
        <v>70</v>
      </c>
      <c r="I793" s="25">
        <v>0.15</v>
      </c>
      <c r="J793" s="26">
        <f t="shared" si="12"/>
        <v>535.5</v>
      </c>
      <c r="K793" t="s">
        <v>142</v>
      </c>
    </row>
    <row r="794" spans="1:11" x14ac:dyDescent="0.25">
      <c r="A794" s="22">
        <v>10544</v>
      </c>
      <c r="B794" s="23">
        <v>42670</v>
      </c>
      <c r="C794" s="7" t="s">
        <v>205</v>
      </c>
      <c r="D794" s="7" t="s">
        <v>141</v>
      </c>
      <c r="E794" s="7" t="s">
        <v>170</v>
      </c>
      <c r="F794" s="7" t="s">
        <v>84</v>
      </c>
      <c r="G794" s="24">
        <v>45.6</v>
      </c>
      <c r="H794" s="22">
        <v>7</v>
      </c>
      <c r="I794" s="25">
        <v>0</v>
      </c>
      <c r="J794" s="26">
        <f t="shared" si="12"/>
        <v>319.2</v>
      </c>
      <c r="K794" t="s">
        <v>89</v>
      </c>
    </row>
    <row r="795" spans="1:11" x14ac:dyDescent="0.25">
      <c r="A795" s="22">
        <v>10544</v>
      </c>
      <c r="B795" s="23">
        <v>42670</v>
      </c>
      <c r="C795" s="7" t="s">
        <v>205</v>
      </c>
      <c r="D795" s="7" t="s">
        <v>141</v>
      </c>
      <c r="E795" s="7" t="s">
        <v>182</v>
      </c>
      <c r="F795" s="7" t="s">
        <v>105</v>
      </c>
      <c r="G795" s="24">
        <v>14</v>
      </c>
      <c r="H795" s="22">
        <v>7</v>
      </c>
      <c r="I795" s="25">
        <v>0</v>
      </c>
      <c r="J795" s="26">
        <f t="shared" si="12"/>
        <v>98</v>
      </c>
      <c r="K795" t="s">
        <v>89</v>
      </c>
    </row>
    <row r="796" spans="1:11" x14ac:dyDescent="0.25">
      <c r="A796" s="22">
        <v>10545</v>
      </c>
      <c r="B796" s="23">
        <v>42671</v>
      </c>
      <c r="C796" s="7" t="s">
        <v>262</v>
      </c>
      <c r="D796" s="7" t="s">
        <v>141</v>
      </c>
      <c r="E796" s="7" t="s">
        <v>80</v>
      </c>
      <c r="F796" s="7" t="s">
        <v>76</v>
      </c>
      <c r="G796" s="24">
        <v>21</v>
      </c>
      <c r="H796" s="22">
        <v>10</v>
      </c>
      <c r="I796" s="25">
        <v>0</v>
      </c>
      <c r="J796" s="26">
        <f t="shared" si="12"/>
        <v>210</v>
      </c>
      <c r="K796" t="s">
        <v>142</v>
      </c>
    </row>
    <row r="797" spans="1:11" x14ac:dyDescent="0.25">
      <c r="A797" s="22">
        <v>10546</v>
      </c>
      <c r="B797" s="23">
        <v>42672</v>
      </c>
      <c r="C797" s="7" t="s">
        <v>94</v>
      </c>
      <c r="D797" s="7" t="s">
        <v>74</v>
      </c>
      <c r="E797" s="7" t="s">
        <v>137</v>
      </c>
      <c r="F797" s="7" t="s">
        <v>103</v>
      </c>
      <c r="G797" s="24">
        <v>49.3</v>
      </c>
      <c r="H797" s="22">
        <v>40</v>
      </c>
      <c r="I797" s="25">
        <v>0</v>
      </c>
      <c r="J797" s="26">
        <f t="shared" si="12"/>
        <v>1972</v>
      </c>
      <c r="K797" t="s">
        <v>129</v>
      </c>
    </row>
    <row r="798" spans="1:11" x14ac:dyDescent="0.25">
      <c r="A798" s="22">
        <v>10546</v>
      </c>
      <c r="B798" s="23">
        <v>42672</v>
      </c>
      <c r="C798" s="7" t="s">
        <v>94</v>
      </c>
      <c r="D798" s="7" t="s">
        <v>74</v>
      </c>
      <c r="E798" s="7" t="s">
        <v>139</v>
      </c>
      <c r="F798" s="7" t="s">
        <v>105</v>
      </c>
      <c r="G798" s="24">
        <v>18</v>
      </c>
      <c r="H798" s="22">
        <v>30</v>
      </c>
      <c r="I798" s="25">
        <v>0</v>
      </c>
      <c r="J798" s="26">
        <f t="shared" si="12"/>
        <v>540</v>
      </c>
      <c r="K798" t="s">
        <v>129</v>
      </c>
    </row>
    <row r="799" spans="1:11" x14ac:dyDescent="0.25">
      <c r="A799" s="22">
        <v>10546</v>
      </c>
      <c r="B799" s="23">
        <v>42672</v>
      </c>
      <c r="C799" s="7" t="s">
        <v>94</v>
      </c>
      <c r="D799" s="7" t="s">
        <v>74</v>
      </c>
      <c r="E799" s="7" t="s">
        <v>143</v>
      </c>
      <c r="F799" s="7" t="s">
        <v>84</v>
      </c>
      <c r="G799" s="24">
        <v>30</v>
      </c>
      <c r="H799" s="22">
        <v>10</v>
      </c>
      <c r="I799" s="25">
        <v>0</v>
      </c>
      <c r="J799" s="26">
        <f t="shared" si="12"/>
        <v>300</v>
      </c>
      <c r="K799" t="s">
        <v>129</v>
      </c>
    </row>
    <row r="800" spans="1:11" x14ac:dyDescent="0.25">
      <c r="A800" s="22">
        <v>10547</v>
      </c>
      <c r="B800" s="23">
        <v>42672</v>
      </c>
      <c r="C800" s="7" t="s">
        <v>237</v>
      </c>
      <c r="D800" s="7" t="s">
        <v>191</v>
      </c>
      <c r="E800" s="7" t="s">
        <v>130</v>
      </c>
      <c r="F800" s="7" t="s">
        <v>76</v>
      </c>
      <c r="G800" s="24">
        <v>32</v>
      </c>
      <c r="H800" s="22">
        <v>24</v>
      </c>
      <c r="I800" s="25">
        <v>0.15</v>
      </c>
      <c r="J800" s="26">
        <f t="shared" si="12"/>
        <v>652.79999999999995</v>
      </c>
      <c r="K800" t="s">
        <v>96</v>
      </c>
    </row>
    <row r="801" spans="1:11" x14ac:dyDescent="0.25">
      <c r="A801" s="22">
        <v>10547</v>
      </c>
      <c r="B801" s="23">
        <v>42672</v>
      </c>
      <c r="C801" s="7" t="s">
        <v>237</v>
      </c>
      <c r="D801" s="7" t="s">
        <v>191</v>
      </c>
      <c r="E801" s="7" t="s">
        <v>119</v>
      </c>
      <c r="F801" s="7" t="s">
        <v>91</v>
      </c>
      <c r="G801" s="24">
        <v>19</v>
      </c>
      <c r="H801" s="22">
        <v>60</v>
      </c>
      <c r="I801" s="25">
        <v>0</v>
      </c>
      <c r="J801" s="26">
        <f t="shared" si="12"/>
        <v>1140</v>
      </c>
      <c r="K801" t="s">
        <v>96</v>
      </c>
    </row>
    <row r="802" spans="1:11" x14ac:dyDescent="0.25">
      <c r="A802" s="22">
        <v>10548</v>
      </c>
      <c r="B802" s="23">
        <v>42675</v>
      </c>
      <c r="C802" s="7" t="s">
        <v>81</v>
      </c>
      <c r="D802" s="7" t="s">
        <v>82</v>
      </c>
      <c r="E802" s="7" t="s">
        <v>90</v>
      </c>
      <c r="F802" s="7" t="s">
        <v>91</v>
      </c>
      <c r="G802" s="24">
        <v>9.65</v>
      </c>
      <c r="H802" s="22">
        <v>14</v>
      </c>
      <c r="I802" s="25">
        <v>0</v>
      </c>
      <c r="J802" s="26">
        <f t="shared" si="12"/>
        <v>135.1</v>
      </c>
      <c r="K802" t="s">
        <v>96</v>
      </c>
    </row>
    <row r="803" spans="1:11" x14ac:dyDescent="0.25">
      <c r="A803" s="22">
        <v>10548</v>
      </c>
      <c r="B803" s="23">
        <v>42675</v>
      </c>
      <c r="C803" s="7" t="s">
        <v>81</v>
      </c>
      <c r="D803" s="7" t="s">
        <v>82</v>
      </c>
      <c r="E803" s="7" t="s">
        <v>186</v>
      </c>
      <c r="F803" s="7" t="s">
        <v>105</v>
      </c>
      <c r="G803" s="24">
        <v>14</v>
      </c>
      <c r="H803" s="22">
        <v>10</v>
      </c>
      <c r="I803" s="25">
        <v>0.25</v>
      </c>
      <c r="J803" s="26">
        <f t="shared" si="12"/>
        <v>105</v>
      </c>
      <c r="K803" t="s">
        <v>96</v>
      </c>
    </row>
    <row r="804" spans="1:11" x14ac:dyDescent="0.25">
      <c r="A804" s="22">
        <v>10549</v>
      </c>
      <c r="B804" s="23">
        <v>42676</v>
      </c>
      <c r="C804" s="7" t="s">
        <v>162</v>
      </c>
      <c r="D804" s="7" t="s">
        <v>82</v>
      </c>
      <c r="E804" s="7" t="s">
        <v>83</v>
      </c>
      <c r="F804" s="7" t="s">
        <v>84</v>
      </c>
      <c r="G804" s="24">
        <v>53</v>
      </c>
      <c r="H804" s="22">
        <v>48</v>
      </c>
      <c r="I804" s="25">
        <v>0.15</v>
      </c>
      <c r="J804" s="26">
        <f t="shared" si="12"/>
        <v>2162.4</v>
      </c>
      <c r="K804" t="s">
        <v>77</v>
      </c>
    </row>
    <row r="805" spans="1:11" x14ac:dyDescent="0.25">
      <c r="A805" s="22">
        <v>10549</v>
      </c>
      <c r="B805" s="23">
        <v>42676</v>
      </c>
      <c r="C805" s="7" t="s">
        <v>162</v>
      </c>
      <c r="D805" s="7" t="s">
        <v>82</v>
      </c>
      <c r="E805" s="7" t="s">
        <v>249</v>
      </c>
      <c r="F805" s="7" t="s">
        <v>91</v>
      </c>
      <c r="G805" s="24">
        <v>9.5</v>
      </c>
      <c r="H805" s="22">
        <v>100</v>
      </c>
      <c r="I805" s="25">
        <v>0.15</v>
      </c>
      <c r="J805" s="26">
        <f t="shared" si="12"/>
        <v>807.5</v>
      </c>
      <c r="K805" t="s">
        <v>77</v>
      </c>
    </row>
    <row r="806" spans="1:11" x14ac:dyDescent="0.25">
      <c r="A806" s="22">
        <v>10549</v>
      </c>
      <c r="B806" s="23">
        <v>42676</v>
      </c>
      <c r="C806" s="7" t="s">
        <v>162</v>
      </c>
      <c r="D806" s="7" t="s">
        <v>82</v>
      </c>
      <c r="E806" s="7" t="s">
        <v>106</v>
      </c>
      <c r="F806" s="7" t="s">
        <v>76</v>
      </c>
      <c r="G806" s="24">
        <v>12.5</v>
      </c>
      <c r="H806" s="22">
        <v>55</v>
      </c>
      <c r="I806" s="25">
        <v>0.15</v>
      </c>
      <c r="J806" s="26">
        <f t="shared" si="12"/>
        <v>584.38</v>
      </c>
      <c r="K806" t="s">
        <v>77</v>
      </c>
    </row>
    <row r="807" spans="1:11" x14ac:dyDescent="0.25">
      <c r="A807" s="22">
        <v>10550</v>
      </c>
      <c r="B807" s="23">
        <v>42677</v>
      </c>
      <c r="C807" s="7" t="s">
        <v>203</v>
      </c>
      <c r="D807" s="7" t="s">
        <v>178</v>
      </c>
      <c r="E807" s="7" t="s">
        <v>256</v>
      </c>
      <c r="F807" s="7" t="s">
        <v>93</v>
      </c>
      <c r="G807" s="24">
        <v>28.5</v>
      </c>
      <c r="H807" s="22">
        <v>10</v>
      </c>
      <c r="I807" s="25">
        <v>0.1</v>
      </c>
      <c r="J807" s="26">
        <f t="shared" si="12"/>
        <v>256.5</v>
      </c>
      <c r="K807" t="s">
        <v>193</v>
      </c>
    </row>
    <row r="808" spans="1:11" x14ac:dyDescent="0.25">
      <c r="A808" s="22">
        <v>10550</v>
      </c>
      <c r="B808" s="23">
        <v>42677</v>
      </c>
      <c r="C808" s="7" t="s">
        <v>203</v>
      </c>
      <c r="D808" s="7" t="s">
        <v>178</v>
      </c>
      <c r="E808" s="7" t="s">
        <v>149</v>
      </c>
      <c r="F808" s="7" t="s">
        <v>112</v>
      </c>
      <c r="G808" s="24">
        <v>39</v>
      </c>
      <c r="H808" s="22">
        <v>8</v>
      </c>
      <c r="I808" s="25">
        <v>0.1</v>
      </c>
      <c r="J808" s="26">
        <f t="shared" si="12"/>
        <v>280.8</v>
      </c>
      <c r="K808" t="s">
        <v>193</v>
      </c>
    </row>
    <row r="809" spans="1:11" x14ac:dyDescent="0.25">
      <c r="A809" s="22">
        <v>10550</v>
      </c>
      <c r="B809" s="23">
        <v>42677</v>
      </c>
      <c r="C809" s="7" t="s">
        <v>203</v>
      </c>
      <c r="D809" s="7" t="s">
        <v>178</v>
      </c>
      <c r="E809" s="7" t="s">
        <v>179</v>
      </c>
      <c r="F809" s="7" t="s">
        <v>103</v>
      </c>
      <c r="G809" s="24">
        <v>9.1999999999999993</v>
      </c>
      <c r="H809" s="22">
        <v>10</v>
      </c>
      <c r="I809" s="25">
        <v>0</v>
      </c>
      <c r="J809" s="26">
        <f t="shared" si="12"/>
        <v>92</v>
      </c>
      <c r="K809" t="s">
        <v>193</v>
      </c>
    </row>
    <row r="810" spans="1:11" x14ac:dyDescent="0.25">
      <c r="A810" s="22">
        <v>10550</v>
      </c>
      <c r="B810" s="23">
        <v>42677</v>
      </c>
      <c r="C810" s="7" t="s">
        <v>203</v>
      </c>
      <c r="D810" s="7" t="s">
        <v>178</v>
      </c>
      <c r="E810" s="7" t="s">
        <v>133</v>
      </c>
      <c r="F810" s="7" t="s">
        <v>103</v>
      </c>
      <c r="G810" s="24">
        <v>10</v>
      </c>
      <c r="H810" s="22">
        <v>6</v>
      </c>
      <c r="I810" s="25">
        <v>0.1</v>
      </c>
      <c r="J810" s="26">
        <f t="shared" si="12"/>
        <v>54</v>
      </c>
      <c r="K810" t="s">
        <v>193</v>
      </c>
    </row>
    <row r="811" spans="1:11" x14ac:dyDescent="0.25">
      <c r="A811" s="22">
        <v>10551</v>
      </c>
      <c r="B811" s="23">
        <v>42677</v>
      </c>
      <c r="C811" s="7" t="s">
        <v>219</v>
      </c>
      <c r="D811" s="7" t="s">
        <v>220</v>
      </c>
      <c r="E811" s="7" t="s">
        <v>139</v>
      </c>
      <c r="F811" s="7" t="s">
        <v>105</v>
      </c>
      <c r="G811" s="24">
        <v>18</v>
      </c>
      <c r="H811" s="22">
        <v>20</v>
      </c>
      <c r="I811" s="25">
        <v>0.15</v>
      </c>
      <c r="J811" s="26">
        <f t="shared" si="12"/>
        <v>306</v>
      </c>
      <c r="K811" t="s">
        <v>89</v>
      </c>
    </row>
    <row r="812" spans="1:11" x14ac:dyDescent="0.25">
      <c r="A812" s="22">
        <v>10551</v>
      </c>
      <c r="B812" s="23">
        <v>42677</v>
      </c>
      <c r="C812" s="7" t="s">
        <v>219</v>
      </c>
      <c r="D812" s="7" t="s">
        <v>220</v>
      </c>
      <c r="E812" s="7" t="s">
        <v>173</v>
      </c>
      <c r="F812" s="7" t="s">
        <v>93</v>
      </c>
      <c r="G812" s="24">
        <v>19.45</v>
      </c>
      <c r="H812" s="22">
        <v>40</v>
      </c>
      <c r="I812" s="25">
        <v>0</v>
      </c>
      <c r="J812" s="26">
        <f t="shared" si="12"/>
        <v>778</v>
      </c>
      <c r="K812" t="s">
        <v>89</v>
      </c>
    </row>
    <row r="813" spans="1:11" x14ac:dyDescent="0.25">
      <c r="A813" s="22">
        <v>10551</v>
      </c>
      <c r="B813" s="23">
        <v>42677</v>
      </c>
      <c r="C813" s="7" t="s">
        <v>219</v>
      </c>
      <c r="D813" s="7" t="s">
        <v>220</v>
      </c>
      <c r="E813" s="7" t="s">
        <v>118</v>
      </c>
      <c r="F813" s="7" t="s">
        <v>103</v>
      </c>
      <c r="G813" s="24">
        <v>17.45</v>
      </c>
      <c r="H813" s="22">
        <v>40</v>
      </c>
      <c r="I813" s="25">
        <v>0.15</v>
      </c>
      <c r="J813" s="26">
        <f t="shared" si="12"/>
        <v>593.29999999999995</v>
      </c>
      <c r="K813" t="s">
        <v>89</v>
      </c>
    </row>
    <row r="814" spans="1:11" x14ac:dyDescent="0.25">
      <c r="A814" s="22">
        <v>10552</v>
      </c>
      <c r="B814" s="23">
        <v>42678</v>
      </c>
      <c r="C814" s="7" t="s">
        <v>123</v>
      </c>
      <c r="D814" s="7" t="s">
        <v>124</v>
      </c>
      <c r="E814" s="7" t="s">
        <v>198</v>
      </c>
      <c r="F814" s="7" t="s">
        <v>76</v>
      </c>
      <c r="G814" s="24">
        <v>36</v>
      </c>
      <c r="H814" s="22">
        <v>18</v>
      </c>
      <c r="I814" s="25">
        <v>0</v>
      </c>
      <c r="J814" s="26">
        <f t="shared" si="12"/>
        <v>648</v>
      </c>
      <c r="K814" t="s">
        <v>150</v>
      </c>
    </row>
    <row r="815" spans="1:11" x14ac:dyDescent="0.25">
      <c r="A815" s="22">
        <v>10552</v>
      </c>
      <c r="B815" s="23">
        <v>42678</v>
      </c>
      <c r="C815" s="7" t="s">
        <v>123</v>
      </c>
      <c r="D815" s="7" t="s">
        <v>124</v>
      </c>
      <c r="E815" s="7" t="s">
        <v>176</v>
      </c>
      <c r="F815" s="7" t="s">
        <v>105</v>
      </c>
      <c r="G815" s="24">
        <v>7.75</v>
      </c>
      <c r="H815" s="22">
        <v>30</v>
      </c>
      <c r="I815" s="25">
        <v>0</v>
      </c>
      <c r="J815" s="26">
        <f t="shared" si="12"/>
        <v>232.5</v>
      </c>
      <c r="K815" t="s">
        <v>150</v>
      </c>
    </row>
    <row r="816" spans="1:11" x14ac:dyDescent="0.25">
      <c r="A816" s="22">
        <v>10553</v>
      </c>
      <c r="B816" s="23">
        <v>42679</v>
      </c>
      <c r="C816" s="7" t="s">
        <v>151</v>
      </c>
      <c r="D816" s="7" t="s">
        <v>152</v>
      </c>
      <c r="E816" s="7" t="s">
        <v>80</v>
      </c>
      <c r="F816" s="7" t="s">
        <v>76</v>
      </c>
      <c r="G816" s="24">
        <v>21</v>
      </c>
      <c r="H816" s="22">
        <v>15</v>
      </c>
      <c r="I816" s="25">
        <v>0</v>
      </c>
      <c r="J816" s="26">
        <f t="shared" si="12"/>
        <v>315</v>
      </c>
      <c r="K816" t="s">
        <v>150</v>
      </c>
    </row>
    <row r="817" spans="1:11" x14ac:dyDescent="0.25">
      <c r="A817" s="22">
        <v>10553</v>
      </c>
      <c r="B817" s="23">
        <v>42679</v>
      </c>
      <c r="C817" s="7" t="s">
        <v>151</v>
      </c>
      <c r="D817" s="7" t="s">
        <v>152</v>
      </c>
      <c r="E817" s="7" t="s">
        <v>106</v>
      </c>
      <c r="F817" s="7" t="s">
        <v>76</v>
      </c>
      <c r="G817" s="24">
        <v>12.5</v>
      </c>
      <c r="H817" s="22">
        <v>30</v>
      </c>
      <c r="I817" s="25">
        <v>0</v>
      </c>
      <c r="J817" s="26">
        <f t="shared" si="12"/>
        <v>375</v>
      </c>
      <c r="K817" t="s">
        <v>150</v>
      </c>
    </row>
    <row r="818" spans="1:11" x14ac:dyDescent="0.25">
      <c r="A818" s="22">
        <v>10553</v>
      </c>
      <c r="B818" s="23">
        <v>42679</v>
      </c>
      <c r="C818" s="7" t="s">
        <v>151</v>
      </c>
      <c r="D818" s="7" t="s">
        <v>152</v>
      </c>
      <c r="E818" s="7" t="s">
        <v>139</v>
      </c>
      <c r="F818" s="7" t="s">
        <v>105</v>
      </c>
      <c r="G818" s="24">
        <v>18</v>
      </c>
      <c r="H818" s="22">
        <v>6</v>
      </c>
      <c r="I818" s="25">
        <v>0</v>
      </c>
      <c r="J818" s="26">
        <f t="shared" si="12"/>
        <v>108</v>
      </c>
      <c r="K818" t="s">
        <v>150</v>
      </c>
    </row>
    <row r="819" spans="1:11" x14ac:dyDescent="0.25">
      <c r="A819" s="22">
        <v>10553</v>
      </c>
      <c r="B819" s="23">
        <v>42679</v>
      </c>
      <c r="C819" s="7" t="s">
        <v>151</v>
      </c>
      <c r="D819" s="7" t="s">
        <v>152</v>
      </c>
      <c r="E819" s="7" t="s">
        <v>118</v>
      </c>
      <c r="F819" s="7" t="s">
        <v>103</v>
      </c>
      <c r="G819" s="24">
        <v>17.45</v>
      </c>
      <c r="H819" s="22">
        <v>14</v>
      </c>
      <c r="I819" s="25">
        <v>0</v>
      </c>
      <c r="J819" s="26">
        <f t="shared" si="12"/>
        <v>244.3</v>
      </c>
      <c r="K819" t="s">
        <v>150</v>
      </c>
    </row>
    <row r="820" spans="1:11" x14ac:dyDescent="0.25">
      <c r="A820" s="22">
        <v>10553</v>
      </c>
      <c r="B820" s="23">
        <v>42679</v>
      </c>
      <c r="C820" s="7" t="s">
        <v>151</v>
      </c>
      <c r="D820" s="7" t="s">
        <v>152</v>
      </c>
      <c r="E820" s="7" t="s">
        <v>95</v>
      </c>
      <c r="F820" s="7" t="s">
        <v>79</v>
      </c>
      <c r="G820" s="24">
        <v>21</v>
      </c>
      <c r="H820" s="22">
        <v>24</v>
      </c>
      <c r="I820" s="25">
        <v>0</v>
      </c>
      <c r="J820" s="26">
        <f t="shared" si="12"/>
        <v>504</v>
      </c>
      <c r="K820" t="s">
        <v>150</v>
      </c>
    </row>
    <row r="821" spans="1:11" x14ac:dyDescent="0.25">
      <c r="A821" s="22">
        <v>10554</v>
      </c>
      <c r="B821" s="23">
        <v>42679</v>
      </c>
      <c r="C821" s="7" t="s">
        <v>135</v>
      </c>
      <c r="D821" s="7" t="s">
        <v>82</v>
      </c>
      <c r="E821" s="7" t="s">
        <v>122</v>
      </c>
      <c r="F821" s="7" t="s">
        <v>93</v>
      </c>
      <c r="G821" s="24">
        <v>13</v>
      </c>
      <c r="H821" s="22">
        <v>10</v>
      </c>
      <c r="I821" s="25">
        <v>0.05</v>
      </c>
      <c r="J821" s="26">
        <f t="shared" si="12"/>
        <v>123.5</v>
      </c>
      <c r="K821" t="s">
        <v>89</v>
      </c>
    </row>
    <row r="822" spans="1:11" x14ac:dyDescent="0.25">
      <c r="A822" s="22">
        <v>10554</v>
      </c>
      <c r="B822" s="23">
        <v>42679</v>
      </c>
      <c r="C822" s="7" t="s">
        <v>135</v>
      </c>
      <c r="D822" s="7" t="s">
        <v>82</v>
      </c>
      <c r="E822" s="7" t="s">
        <v>118</v>
      </c>
      <c r="F822" s="7" t="s">
        <v>103</v>
      </c>
      <c r="G822" s="24">
        <v>17.45</v>
      </c>
      <c r="H822" s="22">
        <v>30</v>
      </c>
      <c r="I822" s="25">
        <v>0.05</v>
      </c>
      <c r="J822" s="26">
        <f t="shared" si="12"/>
        <v>497.33</v>
      </c>
      <c r="K822" t="s">
        <v>89</v>
      </c>
    </row>
    <row r="823" spans="1:11" x14ac:dyDescent="0.25">
      <c r="A823" s="22">
        <v>10554</v>
      </c>
      <c r="B823" s="23">
        <v>42679</v>
      </c>
      <c r="C823" s="7" t="s">
        <v>135</v>
      </c>
      <c r="D823" s="7" t="s">
        <v>82</v>
      </c>
      <c r="E823" s="7" t="s">
        <v>228</v>
      </c>
      <c r="F823" s="7" t="s">
        <v>79</v>
      </c>
      <c r="G823" s="24">
        <v>9</v>
      </c>
      <c r="H823" s="22">
        <v>20</v>
      </c>
      <c r="I823" s="25">
        <v>0.05</v>
      </c>
      <c r="J823" s="26">
        <f t="shared" si="12"/>
        <v>171</v>
      </c>
      <c r="K823" t="s">
        <v>89</v>
      </c>
    </row>
    <row r="824" spans="1:11" x14ac:dyDescent="0.25">
      <c r="A824" s="22">
        <v>10554</v>
      </c>
      <c r="B824" s="23">
        <v>42679</v>
      </c>
      <c r="C824" s="7" t="s">
        <v>135</v>
      </c>
      <c r="D824" s="7" t="s">
        <v>82</v>
      </c>
      <c r="E824" s="7" t="s">
        <v>137</v>
      </c>
      <c r="F824" s="7" t="s">
        <v>103</v>
      </c>
      <c r="G824" s="24">
        <v>49.3</v>
      </c>
      <c r="H824" s="22">
        <v>20</v>
      </c>
      <c r="I824" s="25">
        <v>0.05</v>
      </c>
      <c r="J824" s="26">
        <f t="shared" si="12"/>
        <v>936.7</v>
      </c>
      <c r="K824" t="s">
        <v>89</v>
      </c>
    </row>
    <row r="825" spans="1:11" x14ac:dyDescent="0.25">
      <c r="A825" s="22">
        <v>10555</v>
      </c>
      <c r="B825" s="23">
        <v>42682</v>
      </c>
      <c r="C825" s="7" t="s">
        <v>217</v>
      </c>
      <c r="D825" s="7" t="s">
        <v>141</v>
      </c>
      <c r="E825" s="7" t="s">
        <v>86</v>
      </c>
      <c r="F825" s="7" t="s">
        <v>84</v>
      </c>
      <c r="G825" s="24">
        <v>23.25</v>
      </c>
      <c r="H825" s="22">
        <v>30</v>
      </c>
      <c r="I825" s="25">
        <v>0.2</v>
      </c>
      <c r="J825" s="26">
        <f t="shared" si="12"/>
        <v>558</v>
      </c>
      <c r="K825" t="s">
        <v>85</v>
      </c>
    </row>
    <row r="826" spans="1:11" x14ac:dyDescent="0.25">
      <c r="A826" s="22">
        <v>10555</v>
      </c>
      <c r="B826" s="23">
        <v>42682</v>
      </c>
      <c r="C826" s="7" t="s">
        <v>217</v>
      </c>
      <c r="D826" s="7" t="s">
        <v>141</v>
      </c>
      <c r="E826" s="7" t="s">
        <v>113</v>
      </c>
      <c r="F826" s="7" t="s">
        <v>105</v>
      </c>
      <c r="G826" s="24">
        <v>4.5</v>
      </c>
      <c r="H826" s="22">
        <v>18</v>
      </c>
      <c r="I826" s="25">
        <v>0.2</v>
      </c>
      <c r="J826" s="26">
        <f t="shared" si="12"/>
        <v>64.8</v>
      </c>
      <c r="K826" t="s">
        <v>85</v>
      </c>
    </row>
    <row r="827" spans="1:11" x14ac:dyDescent="0.25">
      <c r="A827" s="22">
        <v>10555</v>
      </c>
      <c r="B827" s="23">
        <v>42682</v>
      </c>
      <c r="C827" s="7" t="s">
        <v>217</v>
      </c>
      <c r="D827" s="7" t="s">
        <v>141</v>
      </c>
      <c r="E827" s="7" t="s">
        <v>179</v>
      </c>
      <c r="F827" s="7" t="s">
        <v>103</v>
      </c>
      <c r="G827" s="24">
        <v>9.1999999999999993</v>
      </c>
      <c r="H827" s="22">
        <v>35</v>
      </c>
      <c r="I827" s="25">
        <v>0.2</v>
      </c>
      <c r="J827" s="26">
        <f t="shared" si="12"/>
        <v>257.60000000000002</v>
      </c>
      <c r="K827" t="s">
        <v>85</v>
      </c>
    </row>
    <row r="828" spans="1:11" x14ac:dyDescent="0.25">
      <c r="A828" s="22">
        <v>10555</v>
      </c>
      <c r="B828" s="23">
        <v>42682</v>
      </c>
      <c r="C828" s="7" t="s">
        <v>217</v>
      </c>
      <c r="D828" s="7" t="s">
        <v>141</v>
      </c>
      <c r="E828" s="7" t="s">
        <v>83</v>
      </c>
      <c r="F828" s="7" t="s">
        <v>84</v>
      </c>
      <c r="G828" s="24">
        <v>53</v>
      </c>
      <c r="H828" s="22">
        <v>20</v>
      </c>
      <c r="I828" s="25">
        <v>0.2</v>
      </c>
      <c r="J828" s="26">
        <f t="shared" si="12"/>
        <v>848</v>
      </c>
      <c r="K828" t="s">
        <v>85</v>
      </c>
    </row>
    <row r="829" spans="1:11" x14ac:dyDescent="0.25">
      <c r="A829" s="22">
        <v>10555</v>
      </c>
      <c r="B829" s="23">
        <v>42682</v>
      </c>
      <c r="C829" s="7" t="s">
        <v>217</v>
      </c>
      <c r="D829" s="7" t="s">
        <v>141</v>
      </c>
      <c r="E829" s="7" t="s">
        <v>144</v>
      </c>
      <c r="F829" s="7" t="s">
        <v>79</v>
      </c>
      <c r="G829" s="24">
        <v>38</v>
      </c>
      <c r="H829" s="22">
        <v>40</v>
      </c>
      <c r="I829" s="25">
        <v>0.2</v>
      </c>
      <c r="J829" s="26">
        <f t="shared" si="12"/>
        <v>1216</v>
      </c>
      <c r="K829" t="s">
        <v>85</v>
      </c>
    </row>
    <row r="830" spans="1:11" x14ac:dyDescent="0.25">
      <c r="A830" s="22">
        <v>10556</v>
      </c>
      <c r="B830" s="23">
        <v>42683</v>
      </c>
      <c r="C830" s="7" t="s">
        <v>229</v>
      </c>
      <c r="D830" s="7" t="s">
        <v>230</v>
      </c>
      <c r="E830" s="7" t="s">
        <v>75</v>
      </c>
      <c r="F830" s="7" t="s">
        <v>76</v>
      </c>
      <c r="G830" s="24">
        <v>34.799999999999997</v>
      </c>
      <c r="H830" s="22">
        <v>24</v>
      </c>
      <c r="I830" s="25">
        <v>0</v>
      </c>
      <c r="J830" s="26">
        <f t="shared" si="12"/>
        <v>835.2</v>
      </c>
      <c r="K830" t="s">
        <v>150</v>
      </c>
    </row>
    <row r="831" spans="1:11" x14ac:dyDescent="0.25">
      <c r="A831" s="22">
        <v>10557</v>
      </c>
      <c r="B831" s="23">
        <v>42683</v>
      </c>
      <c r="C831" s="7" t="s">
        <v>175</v>
      </c>
      <c r="D831" s="7" t="s">
        <v>82</v>
      </c>
      <c r="E831" s="7" t="s">
        <v>194</v>
      </c>
      <c r="F831" s="7" t="s">
        <v>79</v>
      </c>
      <c r="G831" s="24">
        <v>33.25</v>
      </c>
      <c r="H831" s="22">
        <v>30</v>
      </c>
      <c r="I831" s="25">
        <v>0</v>
      </c>
      <c r="J831" s="26">
        <f t="shared" si="12"/>
        <v>997.5</v>
      </c>
      <c r="K831" t="s">
        <v>116</v>
      </c>
    </row>
    <row r="832" spans="1:11" x14ac:dyDescent="0.25">
      <c r="A832" s="22">
        <v>10557</v>
      </c>
      <c r="B832" s="23">
        <v>42683</v>
      </c>
      <c r="C832" s="7" t="s">
        <v>175</v>
      </c>
      <c r="D832" s="7" t="s">
        <v>82</v>
      </c>
      <c r="E832" s="7" t="s">
        <v>176</v>
      </c>
      <c r="F832" s="7" t="s">
        <v>105</v>
      </c>
      <c r="G832" s="24">
        <v>7.75</v>
      </c>
      <c r="H832" s="22">
        <v>20</v>
      </c>
      <c r="I832" s="25">
        <v>0</v>
      </c>
      <c r="J832" s="26">
        <f t="shared" si="12"/>
        <v>155</v>
      </c>
      <c r="K832" t="s">
        <v>116</v>
      </c>
    </row>
    <row r="833" spans="1:11" x14ac:dyDescent="0.25">
      <c r="A833" s="22">
        <v>10558</v>
      </c>
      <c r="B833" s="23">
        <v>42684</v>
      </c>
      <c r="C833" s="7" t="s">
        <v>236</v>
      </c>
      <c r="D833" s="7" t="s">
        <v>191</v>
      </c>
      <c r="E833" s="7" t="s">
        <v>214</v>
      </c>
      <c r="F833" s="7" t="s">
        <v>79</v>
      </c>
      <c r="G833" s="24">
        <v>7</v>
      </c>
      <c r="H833" s="22">
        <v>30</v>
      </c>
      <c r="I833" s="25">
        <v>0</v>
      </c>
      <c r="J833" s="26">
        <f t="shared" si="12"/>
        <v>210</v>
      </c>
      <c r="K833" t="s">
        <v>129</v>
      </c>
    </row>
    <row r="834" spans="1:11" x14ac:dyDescent="0.25">
      <c r="A834" s="22">
        <v>10558</v>
      </c>
      <c r="B834" s="23">
        <v>42684</v>
      </c>
      <c r="C834" s="7" t="s">
        <v>236</v>
      </c>
      <c r="D834" s="7" t="s">
        <v>191</v>
      </c>
      <c r="E834" s="7" t="s">
        <v>121</v>
      </c>
      <c r="F834" s="7" t="s">
        <v>112</v>
      </c>
      <c r="G834" s="24">
        <v>32.799999999999997</v>
      </c>
      <c r="H834" s="22">
        <v>18</v>
      </c>
      <c r="I834" s="25">
        <v>0</v>
      </c>
      <c r="J834" s="26">
        <f t="shared" si="12"/>
        <v>590.4</v>
      </c>
      <c r="K834" t="s">
        <v>129</v>
      </c>
    </row>
    <row r="835" spans="1:11" x14ac:dyDescent="0.25">
      <c r="A835" s="22">
        <v>10558</v>
      </c>
      <c r="B835" s="23">
        <v>42684</v>
      </c>
      <c r="C835" s="7" t="s">
        <v>236</v>
      </c>
      <c r="D835" s="7" t="s">
        <v>191</v>
      </c>
      <c r="E835" s="7" t="s">
        <v>226</v>
      </c>
      <c r="F835" s="7" t="s">
        <v>103</v>
      </c>
      <c r="G835" s="24">
        <v>9.5</v>
      </c>
      <c r="H835" s="22">
        <v>25</v>
      </c>
      <c r="I835" s="25">
        <v>0</v>
      </c>
      <c r="J835" s="26">
        <f t="shared" ref="J835:J898" si="13">ROUND((G835*H835)*(1-I835),2)</f>
        <v>237.5</v>
      </c>
      <c r="K835" t="s">
        <v>129</v>
      </c>
    </row>
    <row r="836" spans="1:11" x14ac:dyDescent="0.25">
      <c r="A836" s="22">
        <v>10558</v>
      </c>
      <c r="B836" s="23">
        <v>42684</v>
      </c>
      <c r="C836" s="7" t="s">
        <v>236</v>
      </c>
      <c r="D836" s="7" t="s">
        <v>191</v>
      </c>
      <c r="E836" s="7" t="s">
        <v>83</v>
      </c>
      <c r="F836" s="7" t="s">
        <v>84</v>
      </c>
      <c r="G836" s="24">
        <v>53</v>
      </c>
      <c r="H836" s="22">
        <v>20</v>
      </c>
      <c r="I836" s="25">
        <v>0</v>
      </c>
      <c r="J836" s="26">
        <f t="shared" si="13"/>
        <v>1060</v>
      </c>
      <c r="K836" t="s">
        <v>129</v>
      </c>
    </row>
    <row r="837" spans="1:11" x14ac:dyDescent="0.25">
      <c r="A837" s="22">
        <v>10558</v>
      </c>
      <c r="B837" s="23">
        <v>42684</v>
      </c>
      <c r="C837" s="7" t="s">
        <v>236</v>
      </c>
      <c r="D837" s="7" t="s">
        <v>191</v>
      </c>
      <c r="E837" s="7" t="s">
        <v>172</v>
      </c>
      <c r="F837" s="7" t="s">
        <v>91</v>
      </c>
      <c r="G837" s="24">
        <v>15</v>
      </c>
      <c r="H837" s="22">
        <v>3</v>
      </c>
      <c r="I837" s="25">
        <v>0</v>
      </c>
      <c r="J837" s="26">
        <f t="shared" si="13"/>
        <v>45</v>
      </c>
      <c r="K837" t="s">
        <v>129</v>
      </c>
    </row>
    <row r="838" spans="1:11" x14ac:dyDescent="0.25">
      <c r="A838" s="22">
        <v>10559</v>
      </c>
      <c r="B838" s="23">
        <v>42685</v>
      </c>
      <c r="C838" s="7" t="s">
        <v>148</v>
      </c>
      <c r="D838" s="7" t="s">
        <v>74</v>
      </c>
      <c r="E838" s="7" t="s">
        <v>90</v>
      </c>
      <c r="F838" s="7" t="s">
        <v>91</v>
      </c>
      <c r="G838" s="24">
        <v>9.65</v>
      </c>
      <c r="H838" s="22">
        <v>12</v>
      </c>
      <c r="I838" s="25">
        <v>0.05</v>
      </c>
      <c r="J838" s="26">
        <f t="shared" si="13"/>
        <v>110.01</v>
      </c>
      <c r="K838" t="s">
        <v>85</v>
      </c>
    </row>
    <row r="839" spans="1:11" x14ac:dyDescent="0.25">
      <c r="A839" s="22">
        <v>10559</v>
      </c>
      <c r="B839" s="23">
        <v>42685</v>
      </c>
      <c r="C839" s="7" t="s">
        <v>148</v>
      </c>
      <c r="D839" s="7" t="s">
        <v>74</v>
      </c>
      <c r="E839" s="7" t="s">
        <v>111</v>
      </c>
      <c r="F839" s="7" t="s">
        <v>112</v>
      </c>
      <c r="G839" s="24">
        <v>24</v>
      </c>
      <c r="H839" s="22">
        <v>18</v>
      </c>
      <c r="I839" s="25">
        <v>0.05</v>
      </c>
      <c r="J839" s="26">
        <f t="shared" si="13"/>
        <v>410.4</v>
      </c>
      <c r="K839" t="s">
        <v>85</v>
      </c>
    </row>
    <row r="840" spans="1:11" x14ac:dyDescent="0.25">
      <c r="A840" s="22">
        <v>10560</v>
      </c>
      <c r="B840" s="23">
        <v>42686</v>
      </c>
      <c r="C840" s="7" t="s">
        <v>154</v>
      </c>
      <c r="D840" s="7" t="s">
        <v>82</v>
      </c>
      <c r="E840" s="7" t="s">
        <v>145</v>
      </c>
      <c r="F840" s="7" t="s">
        <v>91</v>
      </c>
      <c r="G840" s="24">
        <v>25.89</v>
      </c>
      <c r="H840" s="22">
        <v>20</v>
      </c>
      <c r="I840" s="25">
        <v>0</v>
      </c>
      <c r="J840" s="26">
        <f t="shared" si="13"/>
        <v>517.79999999999995</v>
      </c>
      <c r="K840" t="s">
        <v>142</v>
      </c>
    </row>
    <row r="841" spans="1:11" x14ac:dyDescent="0.25">
      <c r="A841" s="22">
        <v>10560</v>
      </c>
      <c r="B841" s="23">
        <v>42686</v>
      </c>
      <c r="C841" s="7" t="s">
        <v>154</v>
      </c>
      <c r="D841" s="7" t="s">
        <v>82</v>
      </c>
      <c r="E841" s="7" t="s">
        <v>137</v>
      </c>
      <c r="F841" s="7" t="s">
        <v>103</v>
      </c>
      <c r="G841" s="24">
        <v>49.3</v>
      </c>
      <c r="H841" s="22">
        <v>15</v>
      </c>
      <c r="I841" s="25">
        <v>0.25</v>
      </c>
      <c r="J841" s="26">
        <f t="shared" si="13"/>
        <v>554.63</v>
      </c>
      <c r="K841" t="s">
        <v>142</v>
      </c>
    </row>
    <row r="842" spans="1:11" x14ac:dyDescent="0.25">
      <c r="A842" s="22">
        <v>10561</v>
      </c>
      <c r="B842" s="23">
        <v>42686</v>
      </c>
      <c r="C842" s="7" t="s">
        <v>146</v>
      </c>
      <c r="D842" s="7" t="s">
        <v>147</v>
      </c>
      <c r="E842" s="7" t="s">
        <v>173</v>
      </c>
      <c r="F842" s="7" t="s">
        <v>93</v>
      </c>
      <c r="G842" s="24">
        <v>19.45</v>
      </c>
      <c r="H842" s="22">
        <v>10</v>
      </c>
      <c r="I842" s="25">
        <v>0</v>
      </c>
      <c r="J842" s="26">
        <f t="shared" si="13"/>
        <v>194.5</v>
      </c>
      <c r="K842" t="s">
        <v>150</v>
      </c>
    </row>
    <row r="843" spans="1:11" x14ac:dyDescent="0.25">
      <c r="A843" s="22">
        <v>10561</v>
      </c>
      <c r="B843" s="23">
        <v>42686</v>
      </c>
      <c r="C843" s="7" t="s">
        <v>146</v>
      </c>
      <c r="D843" s="7" t="s">
        <v>147</v>
      </c>
      <c r="E843" s="7" t="s">
        <v>83</v>
      </c>
      <c r="F843" s="7" t="s">
        <v>84</v>
      </c>
      <c r="G843" s="24">
        <v>53</v>
      </c>
      <c r="H843" s="22">
        <v>50</v>
      </c>
      <c r="I843" s="25">
        <v>0</v>
      </c>
      <c r="J843" s="26">
        <f t="shared" si="13"/>
        <v>2650</v>
      </c>
      <c r="K843" t="s">
        <v>150</v>
      </c>
    </row>
    <row r="844" spans="1:11" x14ac:dyDescent="0.25">
      <c r="A844" s="22">
        <v>10562</v>
      </c>
      <c r="B844" s="23">
        <v>42689</v>
      </c>
      <c r="C844" s="7" t="s">
        <v>187</v>
      </c>
      <c r="D844" s="7" t="s">
        <v>166</v>
      </c>
      <c r="E844" s="7" t="s">
        <v>100</v>
      </c>
      <c r="F844" s="7" t="s">
        <v>76</v>
      </c>
      <c r="G844" s="24">
        <v>2.5</v>
      </c>
      <c r="H844" s="22">
        <v>20</v>
      </c>
      <c r="I844" s="25">
        <v>0.1</v>
      </c>
      <c r="J844" s="26">
        <f t="shared" si="13"/>
        <v>45</v>
      </c>
      <c r="K844" t="s">
        <v>129</v>
      </c>
    </row>
    <row r="845" spans="1:11" x14ac:dyDescent="0.25">
      <c r="A845" s="22">
        <v>10562</v>
      </c>
      <c r="B845" s="23">
        <v>42689</v>
      </c>
      <c r="C845" s="7" t="s">
        <v>187</v>
      </c>
      <c r="D845" s="7" t="s">
        <v>166</v>
      </c>
      <c r="E845" s="7" t="s">
        <v>137</v>
      </c>
      <c r="F845" s="7" t="s">
        <v>103</v>
      </c>
      <c r="G845" s="24">
        <v>49.3</v>
      </c>
      <c r="H845" s="22">
        <v>10</v>
      </c>
      <c r="I845" s="25">
        <v>0.1</v>
      </c>
      <c r="J845" s="26">
        <f t="shared" si="13"/>
        <v>443.7</v>
      </c>
      <c r="K845" t="s">
        <v>129</v>
      </c>
    </row>
    <row r="846" spans="1:11" x14ac:dyDescent="0.25">
      <c r="A846" s="22">
        <v>10563</v>
      </c>
      <c r="B846" s="23">
        <v>42690</v>
      </c>
      <c r="C846" s="7" t="s">
        <v>184</v>
      </c>
      <c r="D846" s="7" t="s">
        <v>88</v>
      </c>
      <c r="E846" s="7" t="s">
        <v>119</v>
      </c>
      <c r="F846" s="7" t="s">
        <v>91</v>
      </c>
      <c r="G846" s="24">
        <v>19</v>
      </c>
      <c r="H846" s="22">
        <v>25</v>
      </c>
      <c r="I846" s="25">
        <v>0</v>
      </c>
      <c r="J846" s="26">
        <f t="shared" si="13"/>
        <v>475</v>
      </c>
      <c r="K846" t="s">
        <v>150</v>
      </c>
    </row>
    <row r="847" spans="1:11" x14ac:dyDescent="0.25">
      <c r="A847" s="22">
        <v>10563</v>
      </c>
      <c r="B847" s="23">
        <v>42690</v>
      </c>
      <c r="C847" s="7" t="s">
        <v>184</v>
      </c>
      <c r="D847" s="7" t="s">
        <v>88</v>
      </c>
      <c r="E847" s="7" t="s">
        <v>214</v>
      </c>
      <c r="F847" s="7" t="s">
        <v>79</v>
      </c>
      <c r="G847" s="24">
        <v>7</v>
      </c>
      <c r="H847" s="22">
        <v>70</v>
      </c>
      <c r="I847" s="25">
        <v>0</v>
      </c>
      <c r="J847" s="26">
        <f t="shared" si="13"/>
        <v>490</v>
      </c>
      <c r="K847" t="s">
        <v>150</v>
      </c>
    </row>
    <row r="848" spans="1:11" x14ac:dyDescent="0.25">
      <c r="A848" s="22">
        <v>10564</v>
      </c>
      <c r="B848" s="23">
        <v>42690</v>
      </c>
      <c r="C848" s="7" t="s">
        <v>140</v>
      </c>
      <c r="D848" s="7" t="s">
        <v>141</v>
      </c>
      <c r="E848" s="7" t="s">
        <v>106</v>
      </c>
      <c r="F848" s="7" t="s">
        <v>76</v>
      </c>
      <c r="G848" s="24">
        <v>12.5</v>
      </c>
      <c r="H848" s="22">
        <v>6</v>
      </c>
      <c r="I848" s="25">
        <v>0.05</v>
      </c>
      <c r="J848" s="26">
        <f t="shared" si="13"/>
        <v>71.25</v>
      </c>
      <c r="K848" t="s">
        <v>89</v>
      </c>
    </row>
    <row r="849" spans="1:11" x14ac:dyDescent="0.25">
      <c r="A849" s="22">
        <v>10564</v>
      </c>
      <c r="B849" s="23">
        <v>42690</v>
      </c>
      <c r="C849" s="7" t="s">
        <v>140</v>
      </c>
      <c r="D849" s="7" t="s">
        <v>141</v>
      </c>
      <c r="E849" s="7" t="s">
        <v>111</v>
      </c>
      <c r="F849" s="7" t="s">
        <v>112</v>
      </c>
      <c r="G849" s="24">
        <v>24</v>
      </c>
      <c r="H849" s="22">
        <v>25</v>
      </c>
      <c r="I849" s="25">
        <v>0.05</v>
      </c>
      <c r="J849" s="26">
        <f t="shared" si="13"/>
        <v>570</v>
      </c>
      <c r="K849" t="s">
        <v>89</v>
      </c>
    </row>
    <row r="850" spans="1:11" x14ac:dyDescent="0.25">
      <c r="A850" s="22">
        <v>10564</v>
      </c>
      <c r="B850" s="23">
        <v>42690</v>
      </c>
      <c r="C850" s="7" t="s">
        <v>140</v>
      </c>
      <c r="D850" s="7" t="s">
        <v>141</v>
      </c>
      <c r="E850" s="7" t="s">
        <v>149</v>
      </c>
      <c r="F850" s="7" t="s">
        <v>112</v>
      </c>
      <c r="G850" s="24">
        <v>39</v>
      </c>
      <c r="H850" s="22">
        <v>16</v>
      </c>
      <c r="I850" s="25">
        <v>0.05</v>
      </c>
      <c r="J850" s="26">
        <f t="shared" si="13"/>
        <v>592.79999999999995</v>
      </c>
      <c r="K850" t="s">
        <v>89</v>
      </c>
    </row>
    <row r="851" spans="1:11" x14ac:dyDescent="0.25">
      <c r="A851" s="22">
        <v>10565</v>
      </c>
      <c r="B851" s="23">
        <v>42691</v>
      </c>
      <c r="C851" s="7" t="s">
        <v>224</v>
      </c>
      <c r="D851" s="7" t="s">
        <v>225</v>
      </c>
      <c r="E851" s="7" t="s">
        <v>194</v>
      </c>
      <c r="F851" s="7" t="s">
        <v>79</v>
      </c>
      <c r="G851" s="24">
        <v>33.25</v>
      </c>
      <c r="H851" s="22">
        <v>18</v>
      </c>
      <c r="I851" s="25">
        <v>0.1</v>
      </c>
      <c r="J851" s="26">
        <f t="shared" si="13"/>
        <v>538.65</v>
      </c>
      <c r="K851" t="s">
        <v>142</v>
      </c>
    </row>
    <row r="852" spans="1:11" x14ac:dyDescent="0.25">
      <c r="A852" s="22">
        <v>10565</v>
      </c>
      <c r="B852" s="23">
        <v>42691</v>
      </c>
      <c r="C852" s="7" t="s">
        <v>224</v>
      </c>
      <c r="D852" s="7" t="s">
        <v>225</v>
      </c>
      <c r="E852" s="7" t="s">
        <v>113</v>
      </c>
      <c r="F852" s="7" t="s">
        <v>105</v>
      </c>
      <c r="G852" s="24">
        <v>4.5</v>
      </c>
      <c r="H852" s="22">
        <v>25</v>
      </c>
      <c r="I852" s="25">
        <v>0.1</v>
      </c>
      <c r="J852" s="26">
        <f t="shared" si="13"/>
        <v>101.25</v>
      </c>
      <c r="K852" t="s">
        <v>142</v>
      </c>
    </row>
    <row r="853" spans="1:11" x14ac:dyDescent="0.25">
      <c r="A853" s="22">
        <v>10566</v>
      </c>
      <c r="B853" s="23">
        <v>42692</v>
      </c>
      <c r="C853" s="7" t="s">
        <v>148</v>
      </c>
      <c r="D853" s="7" t="s">
        <v>74</v>
      </c>
      <c r="E853" s="7" t="s">
        <v>197</v>
      </c>
      <c r="F853" s="7" t="s">
        <v>91</v>
      </c>
      <c r="G853" s="24">
        <v>62.5</v>
      </c>
      <c r="H853" s="22">
        <v>18</v>
      </c>
      <c r="I853" s="25">
        <v>0.15</v>
      </c>
      <c r="J853" s="26">
        <f t="shared" si="13"/>
        <v>956.25</v>
      </c>
      <c r="K853" t="s">
        <v>116</v>
      </c>
    </row>
    <row r="854" spans="1:11" x14ac:dyDescent="0.25">
      <c r="A854" s="22">
        <v>10566</v>
      </c>
      <c r="B854" s="23">
        <v>42692</v>
      </c>
      <c r="C854" s="7" t="s">
        <v>148</v>
      </c>
      <c r="D854" s="7" t="s">
        <v>74</v>
      </c>
      <c r="E854" s="7" t="s">
        <v>80</v>
      </c>
      <c r="F854" s="7" t="s">
        <v>76</v>
      </c>
      <c r="G854" s="24">
        <v>21</v>
      </c>
      <c r="H854" s="22">
        <v>35</v>
      </c>
      <c r="I854" s="25">
        <v>0.15</v>
      </c>
      <c r="J854" s="26">
        <f t="shared" si="13"/>
        <v>624.75</v>
      </c>
      <c r="K854" t="s">
        <v>116</v>
      </c>
    </row>
    <row r="855" spans="1:11" x14ac:dyDescent="0.25">
      <c r="A855" s="22">
        <v>10566</v>
      </c>
      <c r="B855" s="23">
        <v>42692</v>
      </c>
      <c r="C855" s="7" t="s">
        <v>148</v>
      </c>
      <c r="D855" s="7" t="s">
        <v>74</v>
      </c>
      <c r="E855" s="7" t="s">
        <v>155</v>
      </c>
      <c r="F855" s="7" t="s">
        <v>105</v>
      </c>
      <c r="G855" s="24">
        <v>18</v>
      </c>
      <c r="H855" s="22">
        <v>10</v>
      </c>
      <c r="I855" s="25">
        <v>0</v>
      </c>
      <c r="J855" s="26">
        <f t="shared" si="13"/>
        <v>180</v>
      </c>
      <c r="K855" t="s">
        <v>116</v>
      </c>
    </row>
    <row r="856" spans="1:11" x14ac:dyDescent="0.25">
      <c r="A856" s="22">
        <v>10567</v>
      </c>
      <c r="B856" s="23">
        <v>42692</v>
      </c>
      <c r="C856" s="7" t="s">
        <v>199</v>
      </c>
      <c r="D856" s="7" t="s">
        <v>200</v>
      </c>
      <c r="E856" s="7" t="s">
        <v>83</v>
      </c>
      <c r="F856" s="7" t="s">
        <v>84</v>
      </c>
      <c r="G856" s="24">
        <v>53</v>
      </c>
      <c r="H856" s="22">
        <v>3</v>
      </c>
      <c r="I856" s="25">
        <v>0</v>
      </c>
      <c r="J856" s="26">
        <f t="shared" si="13"/>
        <v>159</v>
      </c>
      <c r="K856" t="s">
        <v>129</v>
      </c>
    </row>
    <row r="857" spans="1:11" x14ac:dyDescent="0.25">
      <c r="A857" s="22">
        <v>10567</v>
      </c>
      <c r="B857" s="23">
        <v>42692</v>
      </c>
      <c r="C857" s="7" t="s">
        <v>199</v>
      </c>
      <c r="D857" s="7" t="s">
        <v>200</v>
      </c>
      <c r="E857" s="7" t="s">
        <v>106</v>
      </c>
      <c r="F857" s="7" t="s">
        <v>76</v>
      </c>
      <c r="G857" s="24">
        <v>12.5</v>
      </c>
      <c r="H857" s="22">
        <v>60</v>
      </c>
      <c r="I857" s="25">
        <v>0.2</v>
      </c>
      <c r="J857" s="26">
        <f t="shared" si="13"/>
        <v>600</v>
      </c>
      <c r="K857" t="s">
        <v>129</v>
      </c>
    </row>
    <row r="858" spans="1:11" x14ac:dyDescent="0.25">
      <c r="A858" s="22">
        <v>10567</v>
      </c>
      <c r="B858" s="23">
        <v>42692</v>
      </c>
      <c r="C858" s="7" t="s">
        <v>199</v>
      </c>
      <c r="D858" s="7" t="s">
        <v>200</v>
      </c>
      <c r="E858" s="7" t="s">
        <v>117</v>
      </c>
      <c r="F858" s="7" t="s">
        <v>76</v>
      </c>
      <c r="G858" s="24">
        <v>55</v>
      </c>
      <c r="H858" s="22">
        <v>40</v>
      </c>
      <c r="I858" s="25">
        <v>0.2</v>
      </c>
      <c r="J858" s="26">
        <f t="shared" si="13"/>
        <v>1760</v>
      </c>
      <c r="K858" t="s">
        <v>129</v>
      </c>
    </row>
    <row r="859" spans="1:11" x14ac:dyDescent="0.25">
      <c r="A859" s="22">
        <v>10568</v>
      </c>
      <c r="B859" s="23">
        <v>42693</v>
      </c>
      <c r="C859" s="7" t="s">
        <v>241</v>
      </c>
      <c r="D859" s="7" t="s">
        <v>178</v>
      </c>
      <c r="E859" s="7" t="s">
        <v>163</v>
      </c>
      <c r="F859" s="7" t="s">
        <v>91</v>
      </c>
      <c r="G859" s="24">
        <v>31</v>
      </c>
      <c r="H859" s="22">
        <v>5</v>
      </c>
      <c r="I859" s="25">
        <v>0</v>
      </c>
      <c r="J859" s="26">
        <f t="shared" si="13"/>
        <v>155</v>
      </c>
      <c r="K859" t="s">
        <v>96</v>
      </c>
    </row>
    <row r="860" spans="1:11" x14ac:dyDescent="0.25">
      <c r="A860" s="22">
        <v>10569</v>
      </c>
      <c r="B860" s="23">
        <v>42696</v>
      </c>
      <c r="C860" s="7" t="s">
        <v>140</v>
      </c>
      <c r="D860" s="7" t="s">
        <v>141</v>
      </c>
      <c r="E860" s="7" t="s">
        <v>155</v>
      </c>
      <c r="F860" s="7" t="s">
        <v>105</v>
      </c>
      <c r="G860" s="24">
        <v>18</v>
      </c>
      <c r="H860" s="22">
        <v>30</v>
      </c>
      <c r="I860" s="25">
        <v>0</v>
      </c>
      <c r="J860" s="26">
        <f t="shared" si="13"/>
        <v>540</v>
      </c>
      <c r="K860" t="s">
        <v>77</v>
      </c>
    </row>
    <row r="861" spans="1:11" x14ac:dyDescent="0.25">
      <c r="A861" s="22">
        <v>10569</v>
      </c>
      <c r="B861" s="23">
        <v>42696</v>
      </c>
      <c r="C861" s="7" t="s">
        <v>140</v>
      </c>
      <c r="D861" s="7" t="s">
        <v>141</v>
      </c>
      <c r="E861" s="7" t="s">
        <v>106</v>
      </c>
      <c r="F861" s="7" t="s">
        <v>76</v>
      </c>
      <c r="G861" s="24">
        <v>12.5</v>
      </c>
      <c r="H861" s="22">
        <v>35</v>
      </c>
      <c r="I861" s="25">
        <v>0.2</v>
      </c>
      <c r="J861" s="26">
        <f t="shared" si="13"/>
        <v>350</v>
      </c>
      <c r="K861" t="s">
        <v>77</v>
      </c>
    </row>
    <row r="862" spans="1:11" x14ac:dyDescent="0.25">
      <c r="A862" s="22">
        <v>10570</v>
      </c>
      <c r="B862" s="23">
        <v>42697</v>
      </c>
      <c r="C862" s="7" t="s">
        <v>224</v>
      </c>
      <c r="D862" s="7" t="s">
        <v>225</v>
      </c>
      <c r="E862" s="7" t="s">
        <v>144</v>
      </c>
      <c r="F862" s="7" t="s">
        <v>79</v>
      </c>
      <c r="G862" s="24">
        <v>38</v>
      </c>
      <c r="H862" s="22">
        <v>60</v>
      </c>
      <c r="I862" s="25">
        <v>0.05</v>
      </c>
      <c r="J862" s="26">
        <f t="shared" si="13"/>
        <v>2166</v>
      </c>
      <c r="K862" t="s">
        <v>96</v>
      </c>
    </row>
    <row r="863" spans="1:11" x14ac:dyDescent="0.25">
      <c r="A863" s="22">
        <v>10570</v>
      </c>
      <c r="B863" s="23">
        <v>42697</v>
      </c>
      <c r="C863" s="7" t="s">
        <v>224</v>
      </c>
      <c r="D863" s="7" t="s">
        <v>225</v>
      </c>
      <c r="E863" s="7" t="s">
        <v>80</v>
      </c>
      <c r="F863" s="7" t="s">
        <v>76</v>
      </c>
      <c r="G863" s="24">
        <v>21</v>
      </c>
      <c r="H863" s="22">
        <v>15</v>
      </c>
      <c r="I863" s="25">
        <v>0.05</v>
      </c>
      <c r="J863" s="26">
        <f t="shared" si="13"/>
        <v>299.25</v>
      </c>
      <c r="K863" t="s">
        <v>96</v>
      </c>
    </row>
    <row r="864" spans="1:11" x14ac:dyDescent="0.25">
      <c r="A864" s="22">
        <v>10571</v>
      </c>
      <c r="B864" s="23">
        <v>42697</v>
      </c>
      <c r="C864" s="7" t="s">
        <v>126</v>
      </c>
      <c r="D864" s="7" t="s">
        <v>127</v>
      </c>
      <c r="E864" s="7" t="s">
        <v>78</v>
      </c>
      <c r="F864" s="7" t="s">
        <v>79</v>
      </c>
      <c r="G864" s="24">
        <v>14</v>
      </c>
      <c r="H864" s="22">
        <v>28</v>
      </c>
      <c r="I864" s="25">
        <v>0.15</v>
      </c>
      <c r="J864" s="26">
        <f t="shared" si="13"/>
        <v>333.2</v>
      </c>
      <c r="K864" t="s">
        <v>142</v>
      </c>
    </row>
    <row r="865" spans="1:11" x14ac:dyDescent="0.25">
      <c r="A865" s="22">
        <v>10571</v>
      </c>
      <c r="B865" s="23">
        <v>42697</v>
      </c>
      <c r="C865" s="7" t="s">
        <v>126</v>
      </c>
      <c r="D865" s="7" t="s">
        <v>127</v>
      </c>
      <c r="E865" s="7" t="s">
        <v>86</v>
      </c>
      <c r="F865" s="7" t="s">
        <v>84</v>
      </c>
      <c r="G865" s="24">
        <v>23.25</v>
      </c>
      <c r="H865" s="22">
        <v>11</v>
      </c>
      <c r="I865" s="25">
        <v>0.15</v>
      </c>
      <c r="J865" s="26">
        <f t="shared" si="13"/>
        <v>217.39</v>
      </c>
      <c r="K865" t="s">
        <v>142</v>
      </c>
    </row>
    <row r="866" spans="1:11" x14ac:dyDescent="0.25">
      <c r="A866" s="22">
        <v>10572</v>
      </c>
      <c r="B866" s="23">
        <v>42698</v>
      </c>
      <c r="C866" s="7" t="s">
        <v>171</v>
      </c>
      <c r="D866" s="7" t="s">
        <v>147</v>
      </c>
      <c r="E866" s="7" t="s">
        <v>130</v>
      </c>
      <c r="F866" s="7" t="s">
        <v>76</v>
      </c>
      <c r="G866" s="24">
        <v>32</v>
      </c>
      <c r="H866" s="22">
        <v>10</v>
      </c>
      <c r="I866" s="25">
        <v>0.1</v>
      </c>
      <c r="J866" s="26">
        <f t="shared" si="13"/>
        <v>288</v>
      </c>
      <c r="K866" t="s">
        <v>96</v>
      </c>
    </row>
    <row r="867" spans="1:11" x14ac:dyDescent="0.25">
      <c r="A867" s="22">
        <v>10572</v>
      </c>
      <c r="B867" s="23">
        <v>42698</v>
      </c>
      <c r="C867" s="7" t="s">
        <v>171</v>
      </c>
      <c r="D867" s="7" t="s">
        <v>147</v>
      </c>
      <c r="E867" s="7" t="s">
        <v>176</v>
      </c>
      <c r="F867" s="7" t="s">
        <v>105</v>
      </c>
      <c r="G867" s="24">
        <v>7.75</v>
      </c>
      <c r="H867" s="22">
        <v>15</v>
      </c>
      <c r="I867" s="25">
        <v>0.1</v>
      </c>
      <c r="J867" s="26">
        <f t="shared" si="13"/>
        <v>104.63</v>
      </c>
      <c r="K867" t="s">
        <v>96</v>
      </c>
    </row>
    <row r="868" spans="1:11" x14ac:dyDescent="0.25">
      <c r="A868" s="22">
        <v>10572</v>
      </c>
      <c r="B868" s="23">
        <v>42698</v>
      </c>
      <c r="C868" s="7" t="s">
        <v>171</v>
      </c>
      <c r="D868" s="7" t="s">
        <v>147</v>
      </c>
      <c r="E868" s="7" t="s">
        <v>118</v>
      </c>
      <c r="F868" s="7" t="s">
        <v>103</v>
      </c>
      <c r="G868" s="24">
        <v>17.45</v>
      </c>
      <c r="H868" s="22">
        <v>12</v>
      </c>
      <c r="I868" s="25">
        <v>0.1</v>
      </c>
      <c r="J868" s="26">
        <f t="shared" si="13"/>
        <v>188.46</v>
      </c>
      <c r="K868" t="s">
        <v>96</v>
      </c>
    </row>
    <row r="869" spans="1:11" x14ac:dyDescent="0.25">
      <c r="A869" s="22">
        <v>10572</v>
      </c>
      <c r="B869" s="23">
        <v>42698</v>
      </c>
      <c r="C869" s="7" t="s">
        <v>171</v>
      </c>
      <c r="D869" s="7" t="s">
        <v>147</v>
      </c>
      <c r="E869" s="7" t="s">
        <v>156</v>
      </c>
      <c r="F869" s="7" t="s">
        <v>91</v>
      </c>
      <c r="G869" s="24">
        <v>18.399999999999999</v>
      </c>
      <c r="H869" s="22">
        <v>50</v>
      </c>
      <c r="I869" s="25">
        <v>0</v>
      </c>
      <c r="J869" s="26">
        <f t="shared" si="13"/>
        <v>920</v>
      </c>
      <c r="K869" t="s">
        <v>96</v>
      </c>
    </row>
    <row r="870" spans="1:11" x14ac:dyDescent="0.25">
      <c r="A870" s="22">
        <v>10573</v>
      </c>
      <c r="B870" s="23">
        <v>42699</v>
      </c>
      <c r="C870" s="7" t="s">
        <v>240</v>
      </c>
      <c r="D870" s="7" t="s">
        <v>132</v>
      </c>
      <c r="E870" s="7" t="s">
        <v>149</v>
      </c>
      <c r="F870" s="7" t="s">
        <v>112</v>
      </c>
      <c r="G870" s="24">
        <v>39</v>
      </c>
      <c r="H870" s="22">
        <v>18</v>
      </c>
      <c r="I870" s="25">
        <v>0</v>
      </c>
      <c r="J870" s="26">
        <f t="shared" si="13"/>
        <v>702</v>
      </c>
      <c r="K870" t="s">
        <v>193</v>
      </c>
    </row>
    <row r="871" spans="1:11" x14ac:dyDescent="0.25">
      <c r="A871" s="22">
        <v>10573</v>
      </c>
      <c r="B871" s="23">
        <v>42699</v>
      </c>
      <c r="C871" s="7" t="s">
        <v>240</v>
      </c>
      <c r="D871" s="7" t="s">
        <v>132</v>
      </c>
      <c r="E871" s="7" t="s">
        <v>121</v>
      </c>
      <c r="F871" s="7" t="s">
        <v>112</v>
      </c>
      <c r="G871" s="24">
        <v>32.799999999999997</v>
      </c>
      <c r="H871" s="22">
        <v>25</v>
      </c>
      <c r="I871" s="25">
        <v>0</v>
      </c>
      <c r="J871" s="26">
        <f t="shared" si="13"/>
        <v>820</v>
      </c>
      <c r="K871" t="s">
        <v>193</v>
      </c>
    </row>
    <row r="872" spans="1:11" x14ac:dyDescent="0.25">
      <c r="A872" s="22">
        <v>10573</v>
      </c>
      <c r="B872" s="23">
        <v>42699</v>
      </c>
      <c r="C872" s="7" t="s">
        <v>240</v>
      </c>
      <c r="D872" s="7" t="s">
        <v>132</v>
      </c>
      <c r="E872" s="7" t="s">
        <v>186</v>
      </c>
      <c r="F872" s="7" t="s">
        <v>105</v>
      </c>
      <c r="G872" s="24">
        <v>14</v>
      </c>
      <c r="H872" s="22">
        <v>40</v>
      </c>
      <c r="I872" s="25">
        <v>0</v>
      </c>
      <c r="J872" s="26">
        <f t="shared" si="13"/>
        <v>560</v>
      </c>
      <c r="K872" t="s">
        <v>193</v>
      </c>
    </row>
    <row r="873" spans="1:11" x14ac:dyDescent="0.25">
      <c r="A873" s="22">
        <v>10574</v>
      </c>
      <c r="B873" s="23">
        <v>42699</v>
      </c>
      <c r="C873" s="7" t="s">
        <v>269</v>
      </c>
      <c r="D873" s="7" t="s">
        <v>141</v>
      </c>
      <c r="E873" s="7" t="s">
        <v>137</v>
      </c>
      <c r="F873" s="7" t="s">
        <v>103</v>
      </c>
      <c r="G873" s="24">
        <v>49.3</v>
      </c>
      <c r="H873" s="22">
        <v>10</v>
      </c>
      <c r="I873" s="25">
        <v>0</v>
      </c>
      <c r="J873" s="26">
        <f t="shared" si="13"/>
        <v>493</v>
      </c>
      <c r="K873" t="s">
        <v>89</v>
      </c>
    </row>
    <row r="874" spans="1:11" x14ac:dyDescent="0.25">
      <c r="A874" s="22">
        <v>10574</v>
      </c>
      <c r="B874" s="23">
        <v>42699</v>
      </c>
      <c r="C874" s="7" t="s">
        <v>269</v>
      </c>
      <c r="D874" s="7" t="s">
        <v>141</v>
      </c>
      <c r="E874" s="7" t="s">
        <v>100</v>
      </c>
      <c r="F874" s="7" t="s">
        <v>76</v>
      </c>
      <c r="G874" s="24">
        <v>2.5</v>
      </c>
      <c r="H874" s="22">
        <v>14</v>
      </c>
      <c r="I874" s="25">
        <v>0</v>
      </c>
      <c r="J874" s="26">
        <f t="shared" si="13"/>
        <v>35</v>
      </c>
      <c r="K874" t="s">
        <v>89</v>
      </c>
    </row>
    <row r="875" spans="1:11" x14ac:dyDescent="0.25">
      <c r="A875" s="22">
        <v>10574</v>
      </c>
      <c r="B875" s="23">
        <v>42699</v>
      </c>
      <c r="C875" s="7" t="s">
        <v>269</v>
      </c>
      <c r="D875" s="7" t="s">
        <v>141</v>
      </c>
      <c r="E875" s="7" t="s">
        <v>156</v>
      </c>
      <c r="F875" s="7" t="s">
        <v>91</v>
      </c>
      <c r="G875" s="24">
        <v>18.399999999999999</v>
      </c>
      <c r="H875" s="22">
        <v>2</v>
      </c>
      <c r="I875" s="25">
        <v>0</v>
      </c>
      <c r="J875" s="26">
        <f t="shared" si="13"/>
        <v>36.799999999999997</v>
      </c>
      <c r="K875" t="s">
        <v>89</v>
      </c>
    </row>
    <row r="876" spans="1:11" x14ac:dyDescent="0.25">
      <c r="A876" s="22">
        <v>10574</v>
      </c>
      <c r="B876" s="23">
        <v>42699</v>
      </c>
      <c r="C876" s="7" t="s">
        <v>269</v>
      </c>
      <c r="D876" s="7" t="s">
        <v>141</v>
      </c>
      <c r="E876" s="7" t="s">
        <v>194</v>
      </c>
      <c r="F876" s="7" t="s">
        <v>79</v>
      </c>
      <c r="G876" s="24">
        <v>33.25</v>
      </c>
      <c r="H876" s="22">
        <v>6</v>
      </c>
      <c r="I876" s="25">
        <v>0</v>
      </c>
      <c r="J876" s="26">
        <f t="shared" si="13"/>
        <v>199.5</v>
      </c>
      <c r="K876" t="s">
        <v>89</v>
      </c>
    </row>
    <row r="877" spans="1:11" x14ac:dyDescent="0.25">
      <c r="A877" s="22">
        <v>10575</v>
      </c>
      <c r="B877" s="23">
        <v>42700</v>
      </c>
      <c r="C877" s="7" t="s">
        <v>169</v>
      </c>
      <c r="D877" s="7" t="s">
        <v>82</v>
      </c>
      <c r="E877" s="7" t="s">
        <v>75</v>
      </c>
      <c r="F877" s="7" t="s">
        <v>76</v>
      </c>
      <c r="G877" s="24">
        <v>34.799999999999997</v>
      </c>
      <c r="H877" s="22">
        <v>30</v>
      </c>
      <c r="I877" s="25">
        <v>0</v>
      </c>
      <c r="J877" s="26">
        <f t="shared" si="13"/>
        <v>1044</v>
      </c>
      <c r="K877" t="s">
        <v>77</v>
      </c>
    </row>
    <row r="878" spans="1:11" x14ac:dyDescent="0.25">
      <c r="A878" s="22">
        <v>10575</v>
      </c>
      <c r="B878" s="23">
        <v>42700</v>
      </c>
      <c r="C878" s="7" t="s">
        <v>169</v>
      </c>
      <c r="D878" s="7" t="s">
        <v>82</v>
      </c>
      <c r="E878" s="7" t="s">
        <v>155</v>
      </c>
      <c r="F878" s="7" t="s">
        <v>105</v>
      </c>
      <c r="G878" s="24">
        <v>18</v>
      </c>
      <c r="H878" s="22">
        <v>10</v>
      </c>
      <c r="I878" s="25">
        <v>0</v>
      </c>
      <c r="J878" s="26">
        <f t="shared" si="13"/>
        <v>180</v>
      </c>
      <c r="K878" t="s">
        <v>77</v>
      </c>
    </row>
    <row r="879" spans="1:11" x14ac:dyDescent="0.25">
      <c r="A879" s="22">
        <v>10575</v>
      </c>
      <c r="B879" s="23">
        <v>42700</v>
      </c>
      <c r="C879" s="7" t="s">
        <v>169</v>
      </c>
      <c r="D879" s="7" t="s">
        <v>82</v>
      </c>
      <c r="E879" s="7" t="s">
        <v>174</v>
      </c>
      <c r="F879" s="7" t="s">
        <v>93</v>
      </c>
      <c r="G879" s="24">
        <v>43.9</v>
      </c>
      <c r="H879" s="22">
        <v>6</v>
      </c>
      <c r="I879" s="25">
        <v>0</v>
      </c>
      <c r="J879" s="26">
        <f t="shared" si="13"/>
        <v>263.39999999999998</v>
      </c>
      <c r="K879" t="s">
        <v>77</v>
      </c>
    </row>
    <row r="880" spans="1:11" x14ac:dyDescent="0.25">
      <c r="A880" s="22">
        <v>10575</v>
      </c>
      <c r="B880" s="23">
        <v>42700</v>
      </c>
      <c r="C880" s="7" t="s">
        <v>169</v>
      </c>
      <c r="D880" s="7" t="s">
        <v>82</v>
      </c>
      <c r="E880" s="7" t="s">
        <v>117</v>
      </c>
      <c r="F880" s="7" t="s">
        <v>76</v>
      </c>
      <c r="G880" s="24">
        <v>55</v>
      </c>
      <c r="H880" s="22">
        <v>12</v>
      </c>
      <c r="I880" s="25">
        <v>0</v>
      </c>
      <c r="J880" s="26">
        <f t="shared" si="13"/>
        <v>660</v>
      </c>
      <c r="K880" t="s">
        <v>77</v>
      </c>
    </row>
    <row r="881" spans="1:11" x14ac:dyDescent="0.25">
      <c r="A881" s="22">
        <v>10576</v>
      </c>
      <c r="B881" s="23">
        <v>42703</v>
      </c>
      <c r="C881" s="7" t="s">
        <v>167</v>
      </c>
      <c r="D881" s="7" t="s">
        <v>132</v>
      </c>
      <c r="E881" s="7" t="s">
        <v>183</v>
      </c>
      <c r="F881" s="7" t="s">
        <v>105</v>
      </c>
      <c r="G881" s="24">
        <v>18</v>
      </c>
      <c r="H881" s="22">
        <v>10</v>
      </c>
      <c r="I881" s="25">
        <v>0</v>
      </c>
      <c r="J881" s="26">
        <f t="shared" si="13"/>
        <v>180</v>
      </c>
      <c r="K881" t="s">
        <v>96</v>
      </c>
    </row>
    <row r="882" spans="1:11" x14ac:dyDescent="0.25">
      <c r="A882" s="22">
        <v>10576</v>
      </c>
      <c r="B882" s="23">
        <v>42703</v>
      </c>
      <c r="C882" s="7" t="s">
        <v>167</v>
      </c>
      <c r="D882" s="7" t="s">
        <v>132</v>
      </c>
      <c r="E882" s="7" t="s">
        <v>173</v>
      </c>
      <c r="F882" s="7" t="s">
        <v>93</v>
      </c>
      <c r="G882" s="24">
        <v>19.45</v>
      </c>
      <c r="H882" s="22">
        <v>21</v>
      </c>
      <c r="I882" s="25">
        <v>0</v>
      </c>
      <c r="J882" s="26">
        <f t="shared" si="13"/>
        <v>408.45</v>
      </c>
      <c r="K882" t="s">
        <v>96</v>
      </c>
    </row>
    <row r="883" spans="1:11" x14ac:dyDescent="0.25">
      <c r="A883" s="22">
        <v>10576</v>
      </c>
      <c r="B883" s="23">
        <v>42703</v>
      </c>
      <c r="C883" s="7" t="s">
        <v>167</v>
      </c>
      <c r="D883" s="7" t="s">
        <v>132</v>
      </c>
      <c r="E883" s="7" t="s">
        <v>106</v>
      </c>
      <c r="F883" s="7" t="s">
        <v>76</v>
      </c>
      <c r="G883" s="24">
        <v>12.5</v>
      </c>
      <c r="H883" s="22">
        <v>20</v>
      </c>
      <c r="I883" s="25">
        <v>0</v>
      </c>
      <c r="J883" s="26">
        <f t="shared" si="13"/>
        <v>250</v>
      </c>
      <c r="K883" t="s">
        <v>96</v>
      </c>
    </row>
    <row r="884" spans="1:11" x14ac:dyDescent="0.25">
      <c r="A884" s="22">
        <v>10577</v>
      </c>
      <c r="B884" s="23">
        <v>42703</v>
      </c>
      <c r="C884" s="7" t="s">
        <v>269</v>
      </c>
      <c r="D884" s="7" t="s">
        <v>141</v>
      </c>
      <c r="E884" s="7" t="s">
        <v>104</v>
      </c>
      <c r="F884" s="7" t="s">
        <v>105</v>
      </c>
      <c r="G884" s="24">
        <v>18</v>
      </c>
      <c r="H884" s="22">
        <v>10</v>
      </c>
      <c r="I884" s="25">
        <v>0</v>
      </c>
      <c r="J884" s="26">
        <f t="shared" si="13"/>
        <v>180</v>
      </c>
      <c r="K884" t="s">
        <v>116</v>
      </c>
    </row>
    <row r="885" spans="1:11" x14ac:dyDescent="0.25">
      <c r="A885" s="22">
        <v>10577</v>
      </c>
      <c r="B885" s="23">
        <v>42703</v>
      </c>
      <c r="C885" s="7" t="s">
        <v>269</v>
      </c>
      <c r="D885" s="7" t="s">
        <v>141</v>
      </c>
      <c r="E885" s="7" t="s">
        <v>122</v>
      </c>
      <c r="F885" s="7" t="s">
        <v>93</v>
      </c>
      <c r="G885" s="24">
        <v>13</v>
      </c>
      <c r="H885" s="22">
        <v>18</v>
      </c>
      <c r="I885" s="25">
        <v>0</v>
      </c>
      <c r="J885" s="26">
        <f t="shared" si="13"/>
        <v>234</v>
      </c>
      <c r="K885" t="s">
        <v>116</v>
      </c>
    </row>
    <row r="886" spans="1:11" x14ac:dyDescent="0.25">
      <c r="A886" s="22">
        <v>10577</v>
      </c>
      <c r="B886" s="23">
        <v>42703</v>
      </c>
      <c r="C886" s="7" t="s">
        <v>269</v>
      </c>
      <c r="D886" s="7" t="s">
        <v>141</v>
      </c>
      <c r="E886" s="7" t="s">
        <v>176</v>
      </c>
      <c r="F886" s="7" t="s">
        <v>105</v>
      </c>
      <c r="G886" s="24">
        <v>7.75</v>
      </c>
      <c r="H886" s="22">
        <v>20</v>
      </c>
      <c r="I886" s="25">
        <v>0</v>
      </c>
      <c r="J886" s="26">
        <f t="shared" si="13"/>
        <v>155</v>
      </c>
      <c r="K886" t="s">
        <v>116</v>
      </c>
    </row>
    <row r="887" spans="1:11" x14ac:dyDescent="0.25">
      <c r="A887" s="22">
        <v>10578</v>
      </c>
      <c r="B887" s="23">
        <v>42704</v>
      </c>
      <c r="C887" s="7" t="s">
        <v>190</v>
      </c>
      <c r="D887" s="7" t="s">
        <v>191</v>
      </c>
      <c r="E887" s="7" t="s">
        <v>139</v>
      </c>
      <c r="F887" s="7" t="s">
        <v>105</v>
      </c>
      <c r="G887" s="24">
        <v>18</v>
      </c>
      <c r="H887" s="22">
        <v>20</v>
      </c>
      <c r="I887" s="25">
        <v>0</v>
      </c>
      <c r="J887" s="26">
        <f t="shared" si="13"/>
        <v>360</v>
      </c>
      <c r="K887" t="s">
        <v>89</v>
      </c>
    </row>
    <row r="888" spans="1:11" x14ac:dyDescent="0.25">
      <c r="A888" s="22">
        <v>10578</v>
      </c>
      <c r="B888" s="23">
        <v>42704</v>
      </c>
      <c r="C888" s="7" t="s">
        <v>190</v>
      </c>
      <c r="D888" s="7" t="s">
        <v>191</v>
      </c>
      <c r="E888" s="7" t="s">
        <v>97</v>
      </c>
      <c r="F888" s="7" t="s">
        <v>79</v>
      </c>
      <c r="G888" s="24">
        <v>19.5</v>
      </c>
      <c r="H888" s="22">
        <v>6</v>
      </c>
      <c r="I888" s="25">
        <v>0</v>
      </c>
      <c r="J888" s="26">
        <f t="shared" si="13"/>
        <v>117</v>
      </c>
      <c r="K888" t="s">
        <v>89</v>
      </c>
    </row>
    <row r="889" spans="1:11" x14ac:dyDescent="0.25">
      <c r="A889" s="22">
        <v>10579</v>
      </c>
      <c r="B889" s="23">
        <v>42705</v>
      </c>
      <c r="C889" s="7" t="s">
        <v>270</v>
      </c>
      <c r="D889" s="7" t="s">
        <v>141</v>
      </c>
      <c r="E889" s="7" t="s">
        <v>176</v>
      </c>
      <c r="F889" s="7" t="s">
        <v>105</v>
      </c>
      <c r="G889" s="24">
        <v>7.75</v>
      </c>
      <c r="H889" s="22">
        <v>21</v>
      </c>
      <c r="I889" s="25">
        <v>0</v>
      </c>
      <c r="J889" s="26">
        <f t="shared" si="13"/>
        <v>162.75</v>
      </c>
      <c r="K889" t="s">
        <v>129</v>
      </c>
    </row>
    <row r="890" spans="1:11" x14ac:dyDescent="0.25">
      <c r="A890" s="22">
        <v>10579</v>
      </c>
      <c r="B890" s="23">
        <v>42705</v>
      </c>
      <c r="C890" s="7" t="s">
        <v>270</v>
      </c>
      <c r="D890" s="7" t="s">
        <v>141</v>
      </c>
      <c r="E890" s="7" t="s">
        <v>181</v>
      </c>
      <c r="F890" s="7" t="s">
        <v>93</v>
      </c>
      <c r="G890" s="24">
        <v>15.5</v>
      </c>
      <c r="H890" s="22">
        <v>10</v>
      </c>
      <c r="I890" s="25">
        <v>0</v>
      </c>
      <c r="J890" s="26">
        <f t="shared" si="13"/>
        <v>155</v>
      </c>
      <c r="K890" t="s">
        <v>129</v>
      </c>
    </row>
    <row r="891" spans="1:11" x14ac:dyDescent="0.25">
      <c r="A891" s="22">
        <v>10580</v>
      </c>
      <c r="B891" s="23">
        <v>42706</v>
      </c>
      <c r="C891" s="7" t="s">
        <v>135</v>
      </c>
      <c r="D891" s="7" t="s">
        <v>82</v>
      </c>
      <c r="E891" s="7" t="s">
        <v>86</v>
      </c>
      <c r="F891" s="7" t="s">
        <v>84</v>
      </c>
      <c r="G891" s="24">
        <v>23.25</v>
      </c>
      <c r="H891" s="22">
        <v>15</v>
      </c>
      <c r="I891" s="25">
        <v>0.05</v>
      </c>
      <c r="J891" s="26">
        <f t="shared" si="13"/>
        <v>331.31</v>
      </c>
      <c r="K891" t="s">
        <v>89</v>
      </c>
    </row>
    <row r="892" spans="1:11" x14ac:dyDescent="0.25">
      <c r="A892" s="22">
        <v>10580</v>
      </c>
      <c r="B892" s="23">
        <v>42706</v>
      </c>
      <c r="C892" s="7" t="s">
        <v>135</v>
      </c>
      <c r="D892" s="7" t="s">
        <v>82</v>
      </c>
      <c r="E892" s="7" t="s">
        <v>92</v>
      </c>
      <c r="F892" s="7" t="s">
        <v>93</v>
      </c>
      <c r="G892" s="24">
        <v>21.05</v>
      </c>
      <c r="H892" s="22">
        <v>30</v>
      </c>
      <c r="I892" s="25">
        <v>0.05</v>
      </c>
      <c r="J892" s="26">
        <f t="shared" si="13"/>
        <v>599.92999999999995</v>
      </c>
      <c r="K892" t="s">
        <v>89</v>
      </c>
    </row>
    <row r="893" spans="1:11" x14ac:dyDescent="0.25">
      <c r="A893" s="22">
        <v>10580</v>
      </c>
      <c r="B893" s="23">
        <v>42706</v>
      </c>
      <c r="C893" s="7" t="s">
        <v>135</v>
      </c>
      <c r="D893" s="7" t="s">
        <v>82</v>
      </c>
      <c r="E893" s="7" t="s">
        <v>90</v>
      </c>
      <c r="F893" s="7" t="s">
        <v>91</v>
      </c>
      <c r="G893" s="24">
        <v>9.65</v>
      </c>
      <c r="H893" s="22">
        <v>9</v>
      </c>
      <c r="I893" s="25">
        <v>0.05</v>
      </c>
      <c r="J893" s="26">
        <f t="shared" si="13"/>
        <v>82.51</v>
      </c>
      <c r="K893" t="s">
        <v>89</v>
      </c>
    </row>
    <row r="894" spans="1:11" x14ac:dyDescent="0.25">
      <c r="A894" s="22">
        <v>10581</v>
      </c>
      <c r="B894" s="23">
        <v>42706</v>
      </c>
      <c r="C894" s="7" t="s">
        <v>232</v>
      </c>
      <c r="D894" s="7" t="s">
        <v>88</v>
      </c>
      <c r="E894" s="7" t="s">
        <v>176</v>
      </c>
      <c r="F894" s="7" t="s">
        <v>105</v>
      </c>
      <c r="G894" s="24">
        <v>7.75</v>
      </c>
      <c r="H894" s="22">
        <v>50</v>
      </c>
      <c r="I894" s="25">
        <v>0.2</v>
      </c>
      <c r="J894" s="26">
        <f t="shared" si="13"/>
        <v>310</v>
      </c>
      <c r="K894" t="s">
        <v>96</v>
      </c>
    </row>
    <row r="895" spans="1:11" x14ac:dyDescent="0.25">
      <c r="A895" s="22">
        <v>10582</v>
      </c>
      <c r="B895" s="23">
        <v>42707</v>
      </c>
      <c r="C895" s="7" t="s">
        <v>264</v>
      </c>
      <c r="D895" s="7" t="s">
        <v>82</v>
      </c>
      <c r="E895" s="7" t="s">
        <v>97</v>
      </c>
      <c r="F895" s="7" t="s">
        <v>79</v>
      </c>
      <c r="G895" s="24">
        <v>19.5</v>
      </c>
      <c r="H895" s="22">
        <v>4</v>
      </c>
      <c r="I895" s="25">
        <v>0</v>
      </c>
      <c r="J895" s="26">
        <f t="shared" si="13"/>
        <v>78</v>
      </c>
      <c r="K895" t="s">
        <v>96</v>
      </c>
    </row>
    <row r="896" spans="1:11" x14ac:dyDescent="0.25">
      <c r="A896" s="22">
        <v>10582</v>
      </c>
      <c r="B896" s="23">
        <v>42707</v>
      </c>
      <c r="C896" s="7" t="s">
        <v>264</v>
      </c>
      <c r="D896" s="7" t="s">
        <v>82</v>
      </c>
      <c r="E896" s="7" t="s">
        <v>155</v>
      </c>
      <c r="F896" s="7" t="s">
        <v>105</v>
      </c>
      <c r="G896" s="24">
        <v>18</v>
      </c>
      <c r="H896" s="22">
        <v>14</v>
      </c>
      <c r="I896" s="25">
        <v>0</v>
      </c>
      <c r="J896" s="26">
        <f t="shared" si="13"/>
        <v>252</v>
      </c>
      <c r="K896" t="s">
        <v>96</v>
      </c>
    </row>
    <row r="897" spans="1:11" x14ac:dyDescent="0.25">
      <c r="A897" s="22">
        <v>10583</v>
      </c>
      <c r="B897" s="23">
        <v>42710</v>
      </c>
      <c r="C897" s="7" t="s">
        <v>151</v>
      </c>
      <c r="D897" s="7" t="s">
        <v>152</v>
      </c>
      <c r="E897" s="7" t="s">
        <v>198</v>
      </c>
      <c r="F897" s="7" t="s">
        <v>76</v>
      </c>
      <c r="G897" s="24">
        <v>36</v>
      </c>
      <c r="H897" s="22">
        <v>10</v>
      </c>
      <c r="I897" s="25">
        <v>0.15</v>
      </c>
      <c r="J897" s="26">
        <f t="shared" si="13"/>
        <v>306</v>
      </c>
      <c r="K897" t="s">
        <v>150</v>
      </c>
    </row>
    <row r="898" spans="1:11" x14ac:dyDescent="0.25">
      <c r="A898" s="22">
        <v>10583</v>
      </c>
      <c r="B898" s="23">
        <v>42710</v>
      </c>
      <c r="C898" s="7" t="s">
        <v>151</v>
      </c>
      <c r="D898" s="7" t="s">
        <v>152</v>
      </c>
      <c r="E898" s="7" t="s">
        <v>158</v>
      </c>
      <c r="F898" s="7" t="s">
        <v>112</v>
      </c>
      <c r="G898" s="24">
        <v>123.79</v>
      </c>
      <c r="H898" s="22">
        <v>10</v>
      </c>
      <c r="I898" s="25">
        <v>0</v>
      </c>
      <c r="J898" s="26">
        <f t="shared" si="13"/>
        <v>1237.9000000000001</v>
      </c>
      <c r="K898" t="s">
        <v>150</v>
      </c>
    </row>
    <row r="899" spans="1:11" x14ac:dyDescent="0.25">
      <c r="A899" s="22">
        <v>10583</v>
      </c>
      <c r="B899" s="23">
        <v>42710</v>
      </c>
      <c r="C899" s="7" t="s">
        <v>151</v>
      </c>
      <c r="D899" s="7" t="s">
        <v>152</v>
      </c>
      <c r="E899" s="7" t="s">
        <v>101</v>
      </c>
      <c r="F899" s="7" t="s">
        <v>76</v>
      </c>
      <c r="G899" s="24">
        <v>34</v>
      </c>
      <c r="H899" s="22">
        <v>24</v>
      </c>
      <c r="I899" s="25">
        <v>0.15</v>
      </c>
      <c r="J899" s="26">
        <f t="shared" ref="J899:J962" si="14">ROUND((G899*H899)*(1-I899),2)</f>
        <v>693.6</v>
      </c>
      <c r="K899" t="s">
        <v>150</v>
      </c>
    </row>
    <row r="900" spans="1:11" x14ac:dyDescent="0.25">
      <c r="A900" s="22">
        <v>10584</v>
      </c>
      <c r="B900" s="23">
        <v>42710</v>
      </c>
      <c r="C900" s="7" t="s">
        <v>148</v>
      </c>
      <c r="D900" s="7" t="s">
        <v>74</v>
      </c>
      <c r="E900" s="7" t="s">
        <v>106</v>
      </c>
      <c r="F900" s="7" t="s">
        <v>76</v>
      </c>
      <c r="G900" s="24">
        <v>12.5</v>
      </c>
      <c r="H900" s="22">
        <v>50</v>
      </c>
      <c r="I900" s="25">
        <v>0.05</v>
      </c>
      <c r="J900" s="26">
        <f t="shared" si="14"/>
        <v>593.75</v>
      </c>
      <c r="K900" t="s">
        <v>89</v>
      </c>
    </row>
    <row r="901" spans="1:11" x14ac:dyDescent="0.25">
      <c r="A901" s="22">
        <v>10585</v>
      </c>
      <c r="B901" s="23">
        <v>42711</v>
      </c>
      <c r="C901" s="7" t="s">
        <v>120</v>
      </c>
      <c r="D901" s="7" t="s">
        <v>88</v>
      </c>
      <c r="E901" s="7" t="s">
        <v>226</v>
      </c>
      <c r="F901" s="7" t="s">
        <v>103</v>
      </c>
      <c r="G901" s="24">
        <v>9.5</v>
      </c>
      <c r="H901" s="22">
        <v>15</v>
      </c>
      <c r="I901" s="25">
        <v>0</v>
      </c>
      <c r="J901" s="26">
        <f t="shared" si="14"/>
        <v>142.5</v>
      </c>
      <c r="K901" t="s">
        <v>193</v>
      </c>
    </row>
    <row r="902" spans="1:11" x14ac:dyDescent="0.25">
      <c r="A902" s="22">
        <v>10586</v>
      </c>
      <c r="B902" s="23">
        <v>42712</v>
      </c>
      <c r="C902" s="7" t="s">
        <v>187</v>
      </c>
      <c r="D902" s="7" t="s">
        <v>166</v>
      </c>
      <c r="E902" s="7" t="s">
        <v>214</v>
      </c>
      <c r="F902" s="7" t="s">
        <v>79</v>
      </c>
      <c r="G902" s="24">
        <v>7</v>
      </c>
      <c r="H902" s="22">
        <v>4</v>
      </c>
      <c r="I902" s="25">
        <v>0.15</v>
      </c>
      <c r="J902" s="26">
        <f t="shared" si="14"/>
        <v>23.8</v>
      </c>
      <c r="K902" t="s">
        <v>116</v>
      </c>
    </row>
    <row r="903" spans="1:11" x14ac:dyDescent="0.25">
      <c r="A903" s="22">
        <v>10587</v>
      </c>
      <c r="B903" s="23">
        <v>42712</v>
      </c>
      <c r="C903" s="7" t="s">
        <v>138</v>
      </c>
      <c r="D903" s="7" t="s">
        <v>88</v>
      </c>
      <c r="E903" s="7" t="s">
        <v>222</v>
      </c>
      <c r="F903" s="7" t="s">
        <v>103</v>
      </c>
      <c r="G903" s="24">
        <v>31.23</v>
      </c>
      <c r="H903" s="22">
        <v>6</v>
      </c>
      <c r="I903" s="25">
        <v>0</v>
      </c>
      <c r="J903" s="26">
        <f t="shared" si="14"/>
        <v>187.38</v>
      </c>
      <c r="K903" t="s">
        <v>129</v>
      </c>
    </row>
    <row r="904" spans="1:11" x14ac:dyDescent="0.25">
      <c r="A904" s="22">
        <v>10587</v>
      </c>
      <c r="B904" s="23">
        <v>42712</v>
      </c>
      <c r="C904" s="7" t="s">
        <v>138</v>
      </c>
      <c r="D904" s="7" t="s">
        <v>88</v>
      </c>
      <c r="E904" s="7" t="s">
        <v>139</v>
      </c>
      <c r="F904" s="7" t="s">
        <v>105</v>
      </c>
      <c r="G904" s="24">
        <v>18</v>
      </c>
      <c r="H904" s="22">
        <v>20</v>
      </c>
      <c r="I904" s="25">
        <v>0</v>
      </c>
      <c r="J904" s="26">
        <f t="shared" si="14"/>
        <v>360</v>
      </c>
      <c r="K904" t="s">
        <v>129</v>
      </c>
    </row>
    <row r="905" spans="1:11" x14ac:dyDescent="0.25">
      <c r="A905" s="22">
        <v>10587</v>
      </c>
      <c r="B905" s="23">
        <v>42712</v>
      </c>
      <c r="C905" s="7" t="s">
        <v>138</v>
      </c>
      <c r="D905" s="7" t="s">
        <v>88</v>
      </c>
      <c r="E905" s="7" t="s">
        <v>122</v>
      </c>
      <c r="F905" s="7" t="s">
        <v>93</v>
      </c>
      <c r="G905" s="24">
        <v>13</v>
      </c>
      <c r="H905" s="22">
        <v>20</v>
      </c>
      <c r="I905" s="25">
        <v>0</v>
      </c>
      <c r="J905" s="26">
        <f t="shared" si="14"/>
        <v>260</v>
      </c>
      <c r="K905" t="s">
        <v>129</v>
      </c>
    </row>
    <row r="906" spans="1:11" x14ac:dyDescent="0.25">
      <c r="A906" s="22">
        <v>10588</v>
      </c>
      <c r="B906" s="23">
        <v>42713</v>
      </c>
      <c r="C906" s="7" t="s">
        <v>162</v>
      </c>
      <c r="D906" s="7" t="s">
        <v>82</v>
      </c>
      <c r="E906" s="7" t="s">
        <v>197</v>
      </c>
      <c r="F906" s="7" t="s">
        <v>91</v>
      </c>
      <c r="G906" s="24">
        <v>62.5</v>
      </c>
      <c r="H906" s="22">
        <v>40</v>
      </c>
      <c r="I906" s="25">
        <v>0.2</v>
      </c>
      <c r="J906" s="26">
        <f t="shared" si="14"/>
        <v>2000</v>
      </c>
      <c r="K906" t="s">
        <v>150</v>
      </c>
    </row>
    <row r="907" spans="1:11" x14ac:dyDescent="0.25">
      <c r="A907" s="22">
        <v>10588</v>
      </c>
      <c r="B907" s="23">
        <v>42713</v>
      </c>
      <c r="C907" s="7" t="s">
        <v>162</v>
      </c>
      <c r="D907" s="7" t="s">
        <v>82</v>
      </c>
      <c r="E907" s="7" t="s">
        <v>78</v>
      </c>
      <c r="F907" s="7" t="s">
        <v>79</v>
      </c>
      <c r="G907" s="24">
        <v>14</v>
      </c>
      <c r="H907" s="22">
        <v>100</v>
      </c>
      <c r="I907" s="25">
        <v>0.2</v>
      </c>
      <c r="J907" s="26">
        <f t="shared" si="14"/>
        <v>1120</v>
      </c>
      <c r="K907" t="s">
        <v>150</v>
      </c>
    </row>
    <row r="908" spans="1:11" x14ac:dyDescent="0.25">
      <c r="A908" s="22">
        <v>10589</v>
      </c>
      <c r="B908" s="23">
        <v>42714</v>
      </c>
      <c r="C908" s="7" t="s">
        <v>267</v>
      </c>
      <c r="D908" s="7" t="s">
        <v>141</v>
      </c>
      <c r="E908" s="7" t="s">
        <v>139</v>
      </c>
      <c r="F908" s="7" t="s">
        <v>105</v>
      </c>
      <c r="G908" s="24">
        <v>18</v>
      </c>
      <c r="H908" s="22">
        <v>4</v>
      </c>
      <c r="I908" s="25">
        <v>0</v>
      </c>
      <c r="J908" s="26">
        <f t="shared" si="14"/>
        <v>72</v>
      </c>
      <c r="K908" t="s">
        <v>142</v>
      </c>
    </row>
    <row r="909" spans="1:11" x14ac:dyDescent="0.25">
      <c r="A909" s="22">
        <v>10590</v>
      </c>
      <c r="B909" s="23">
        <v>42717</v>
      </c>
      <c r="C909" s="7" t="s">
        <v>224</v>
      </c>
      <c r="D909" s="7" t="s">
        <v>225</v>
      </c>
      <c r="E909" s="7" t="s">
        <v>122</v>
      </c>
      <c r="F909" s="7" t="s">
        <v>93</v>
      </c>
      <c r="G909" s="24">
        <v>13</v>
      </c>
      <c r="H909" s="22">
        <v>60</v>
      </c>
      <c r="I909" s="25">
        <v>0.05</v>
      </c>
      <c r="J909" s="26">
        <f t="shared" si="14"/>
        <v>741</v>
      </c>
      <c r="K909" t="s">
        <v>89</v>
      </c>
    </row>
    <row r="910" spans="1:11" x14ac:dyDescent="0.25">
      <c r="A910" s="22">
        <v>10590</v>
      </c>
      <c r="B910" s="23">
        <v>42717</v>
      </c>
      <c r="C910" s="7" t="s">
        <v>224</v>
      </c>
      <c r="D910" s="7" t="s">
        <v>225</v>
      </c>
      <c r="E910" s="7" t="s">
        <v>183</v>
      </c>
      <c r="F910" s="7" t="s">
        <v>105</v>
      </c>
      <c r="G910" s="24">
        <v>18</v>
      </c>
      <c r="H910" s="22">
        <v>20</v>
      </c>
      <c r="I910" s="25">
        <v>0</v>
      </c>
      <c r="J910" s="26">
        <f t="shared" si="14"/>
        <v>360</v>
      </c>
      <c r="K910" t="s">
        <v>89</v>
      </c>
    </row>
    <row r="911" spans="1:11" x14ac:dyDescent="0.25">
      <c r="A911" s="22">
        <v>10591</v>
      </c>
      <c r="B911" s="23">
        <v>42717</v>
      </c>
      <c r="C911" s="7" t="s">
        <v>242</v>
      </c>
      <c r="D911" s="7" t="s">
        <v>230</v>
      </c>
      <c r="E911" s="7" t="s">
        <v>192</v>
      </c>
      <c r="F911" s="7" t="s">
        <v>93</v>
      </c>
      <c r="G911" s="24">
        <v>10</v>
      </c>
      <c r="H911" s="22">
        <v>14</v>
      </c>
      <c r="I911" s="25">
        <v>0</v>
      </c>
      <c r="J911" s="26">
        <f t="shared" si="14"/>
        <v>140</v>
      </c>
      <c r="K911" t="s">
        <v>129</v>
      </c>
    </row>
    <row r="912" spans="1:11" x14ac:dyDescent="0.25">
      <c r="A912" s="22">
        <v>10591</v>
      </c>
      <c r="B912" s="23">
        <v>42717</v>
      </c>
      <c r="C912" s="7" t="s">
        <v>242</v>
      </c>
      <c r="D912" s="7" t="s">
        <v>230</v>
      </c>
      <c r="E912" s="7" t="s">
        <v>143</v>
      </c>
      <c r="F912" s="7" t="s">
        <v>84</v>
      </c>
      <c r="G912" s="24">
        <v>30</v>
      </c>
      <c r="H912" s="22">
        <v>10</v>
      </c>
      <c r="I912" s="25">
        <v>0</v>
      </c>
      <c r="J912" s="26">
        <f t="shared" si="14"/>
        <v>300</v>
      </c>
      <c r="K912" t="s">
        <v>129</v>
      </c>
    </row>
    <row r="913" spans="1:11" x14ac:dyDescent="0.25">
      <c r="A913" s="22">
        <v>10591</v>
      </c>
      <c r="B913" s="23">
        <v>42717</v>
      </c>
      <c r="C913" s="7" t="s">
        <v>242</v>
      </c>
      <c r="D913" s="7" t="s">
        <v>230</v>
      </c>
      <c r="E913" s="7" t="s">
        <v>189</v>
      </c>
      <c r="F913" s="7" t="s">
        <v>112</v>
      </c>
      <c r="G913" s="24">
        <v>7.45</v>
      </c>
      <c r="H913" s="22">
        <v>50</v>
      </c>
      <c r="I913" s="25">
        <v>0</v>
      </c>
      <c r="J913" s="26">
        <f t="shared" si="14"/>
        <v>372.5</v>
      </c>
      <c r="K913" t="s">
        <v>129</v>
      </c>
    </row>
    <row r="914" spans="1:11" x14ac:dyDescent="0.25">
      <c r="A914" s="22">
        <v>10592</v>
      </c>
      <c r="B914" s="23">
        <v>42718</v>
      </c>
      <c r="C914" s="7" t="s">
        <v>175</v>
      </c>
      <c r="D914" s="7" t="s">
        <v>82</v>
      </c>
      <c r="E914" s="7" t="s">
        <v>181</v>
      </c>
      <c r="F914" s="7" t="s">
        <v>93</v>
      </c>
      <c r="G914" s="24">
        <v>15.5</v>
      </c>
      <c r="H914" s="22">
        <v>25</v>
      </c>
      <c r="I914" s="25">
        <v>0.05</v>
      </c>
      <c r="J914" s="26">
        <f t="shared" si="14"/>
        <v>368.13</v>
      </c>
      <c r="K914" t="s">
        <v>96</v>
      </c>
    </row>
    <row r="915" spans="1:11" x14ac:dyDescent="0.25">
      <c r="A915" s="22">
        <v>10592</v>
      </c>
      <c r="B915" s="23">
        <v>42718</v>
      </c>
      <c r="C915" s="7" t="s">
        <v>175</v>
      </c>
      <c r="D915" s="7" t="s">
        <v>82</v>
      </c>
      <c r="E915" s="7" t="s">
        <v>222</v>
      </c>
      <c r="F915" s="7" t="s">
        <v>103</v>
      </c>
      <c r="G915" s="24">
        <v>31.23</v>
      </c>
      <c r="H915" s="22">
        <v>5</v>
      </c>
      <c r="I915" s="25">
        <v>0.05</v>
      </c>
      <c r="J915" s="26">
        <f t="shared" si="14"/>
        <v>148.34</v>
      </c>
      <c r="K915" t="s">
        <v>96</v>
      </c>
    </row>
    <row r="916" spans="1:11" x14ac:dyDescent="0.25">
      <c r="A916" s="22">
        <v>10593</v>
      </c>
      <c r="B916" s="23">
        <v>42719</v>
      </c>
      <c r="C916" s="7" t="s">
        <v>175</v>
      </c>
      <c r="D916" s="7" t="s">
        <v>82</v>
      </c>
      <c r="E916" s="7" t="s">
        <v>198</v>
      </c>
      <c r="F916" s="7" t="s">
        <v>76</v>
      </c>
      <c r="G916" s="24">
        <v>36</v>
      </c>
      <c r="H916" s="22">
        <v>20</v>
      </c>
      <c r="I916" s="25">
        <v>0.2</v>
      </c>
      <c r="J916" s="26">
        <f t="shared" si="14"/>
        <v>576</v>
      </c>
      <c r="K916" t="s">
        <v>193</v>
      </c>
    </row>
    <row r="917" spans="1:11" x14ac:dyDescent="0.25">
      <c r="A917" s="22">
        <v>10593</v>
      </c>
      <c r="B917" s="23">
        <v>42719</v>
      </c>
      <c r="C917" s="7" t="s">
        <v>175</v>
      </c>
      <c r="D917" s="7" t="s">
        <v>82</v>
      </c>
      <c r="E917" s="7" t="s">
        <v>155</v>
      </c>
      <c r="F917" s="7" t="s">
        <v>105</v>
      </c>
      <c r="G917" s="24">
        <v>18</v>
      </c>
      <c r="H917" s="22">
        <v>4</v>
      </c>
      <c r="I917" s="25">
        <v>0.2</v>
      </c>
      <c r="J917" s="26">
        <f t="shared" si="14"/>
        <v>57.6</v>
      </c>
      <c r="K917" t="s">
        <v>193</v>
      </c>
    </row>
    <row r="918" spans="1:11" x14ac:dyDescent="0.25">
      <c r="A918" s="22">
        <v>10593</v>
      </c>
      <c r="B918" s="23">
        <v>42719</v>
      </c>
      <c r="C918" s="7" t="s">
        <v>175</v>
      </c>
      <c r="D918" s="7" t="s">
        <v>82</v>
      </c>
      <c r="E918" s="7" t="s">
        <v>102</v>
      </c>
      <c r="F918" s="7" t="s">
        <v>103</v>
      </c>
      <c r="G918" s="24">
        <v>81</v>
      </c>
      <c r="H918" s="22">
        <v>21</v>
      </c>
      <c r="I918" s="25">
        <v>0.2</v>
      </c>
      <c r="J918" s="26">
        <f t="shared" si="14"/>
        <v>1360.8</v>
      </c>
      <c r="K918" t="s">
        <v>193</v>
      </c>
    </row>
    <row r="919" spans="1:11" x14ac:dyDescent="0.25">
      <c r="A919" s="22">
        <v>10594</v>
      </c>
      <c r="B919" s="23">
        <v>42719</v>
      </c>
      <c r="C919" s="7" t="s">
        <v>204</v>
      </c>
      <c r="D919" s="7" t="s">
        <v>141</v>
      </c>
      <c r="E919" s="7" t="s">
        <v>211</v>
      </c>
      <c r="F919" s="7" t="s">
        <v>91</v>
      </c>
      <c r="G919" s="24">
        <v>13.25</v>
      </c>
      <c r="H919" s="22">
        <v>30</v>
      </c>
      <c r="I919" s="25">
        <v>0</v>
      </c>
      <c r="J919" s="26">
        <f t="shared" si="14"/>
        <v>397.5</v>
      </c>
      <c r="K919" t="s">
        <v>96</v>
      </c>
    </row>
    <row r="920" spans="1:11" x14ac:dyDescent="0.25">
      <c r="A920" s="22">
        <v>10594</v>
      </c>
      <c r="B920" s="23">
        <v>42719</v>
      </c>
      <c r="C920" s="7" t="s">
        <v>204</v>
      </c>
      <c r="D920" s="7" t="s">
        <v>141</v>
      </c>
      <c r="E920" s="7" t="s">
        <v>214</v>
      </c>
      <c r="F920" s="7" t="s">
        <v>79</v>
      </c>
      <c r="G920" s="24">
        <v>7</v>
      </c>
      <c r="H920" s="22">
        <v>24</v>
      </c>
      <c r="I920" s="25">
        <v>0</v>
      </c>
      <c r="J920" s="26">
        <f t="shared" si="14"/>
        <v>168</v>
      </c>
      <c r="K920" t="s">
        <v>96</v>
      </c>
    </row>
    <row r="921" spans="1:11" x14ac:dyDescent="0.25">
      <c r="A921" s="22">
        <v>10595</v>
      </c>
      <c r="B921" s="23">
        <v>42720</v>
      </c>
      <c r="C921" s="7" t="s">
        <v>126</v>
      </c>
      <c r="D921" s="7" t="s">
        <v>127</v>
      </c>
      <c r="E921" s="7" t="s">
        <v>139</v>
      </c>
      <c r="F921" s="7" t="s">
        <v>105</v>
      </c>
      <c r="G921" s="24">
        <v>18</v>
      </c>
      <c r="H921" s="22">
        <v>30</v>
      </c>
      <c r="I921" s="25">
        <v>0.25</v>
      </c>
      <c r="J921" s="26">
        <f t="shared" si="14"/>
        <v>405</v>
      </c>
      <c r="K921" t="s">
        <v>150</v>
      </c>
    </row>
    <row r="922" spans="1:11" x14ac:dyDescent="0.25">
      <c r="A922" s="22">
        <v>10595</v>
      </c>
      <c r="B922" s="23">
        <v>42720</v>
      </c>
      <c r="C922" s="7" t="s">
        <v>126</v>
      </c>
      <c r="D922" s="7" t="s">
        <v>127</v>
      </c>
      <c r="E922" s="7" t="s">
        <v>256</v>
      </c>
      <c r="F922" s="7" t="s">
        <v>93</v>
      </c>
      <c r="G922" s="24">
        <v>28.5</v>
      </c>
      <c r="H922" s="22">
        <v>120</v>
      </c>
      <c r="I922" s="25">
        <v>0.25</v>
      </c>
      <c r="J922" s="26">
        <f t="shared" si="14"/>
        <v>2565</v>
      </c>
      <c r="K922" t="s">
        <v>150</v>
      </c>
    </row>
    <row r="923" spans="1:11" x14ac:dyDescent="0.25">
      <c r="A923" s="22">
        <v>10595</v>
      </c>
      <c r="B923" s="23">
        <v>42720</v>
      </c>
      <c r="C923" s="7" t="s">
        <v>126</v>
      </c>
      <c r="D923" s="7" t="s">
        <v>127</v>
      </c>
      <c r="E923" s="7" t="s">
        <v>198</v>
      </c>
      <c r="F923" s="7" t="s">
        <v>76</v>
      </c>
      <c r="G923" s="24">
        <v>36</v>
      </c>
      <c r="H923" s="22">
        <v>65</v>
      </c>
      <c r="I923" s="25">
        <v>0.25</v>
      </c>
      <c r="J923" s="26">
        <f t="shared" si="14"/>
        <v>1755</v>
      </c>
      <c r="K923" t="s">
        <v>150</v>
      </c>
    </row>
    <row r="924" spans="1:11" x14ac:dyDescent="0.25">
      <c r="A924" s="22">
        <v>10596</v>
      </c>
      <c r="B924" s="23">
        <v>42721</v>
      </c>
      <c r="C924" s="7" t="s">
        <v>159</v>
      </c>
      <c r="D924" s="7" t="s">
        <v>141</v>
      </c>
      <c r="E924" s="7" t="s">
        <v>176</v>
      </c>
      <c r="F924" s="7" t="s">
        <v>105</v>
      </c>
      <c r="G924" s="24">
        <v>7.75</v>
      </c>
      <c r="H924" s="22">
        <v>30</v>
      </c>
      <c r="I924" s="25">
        <v>0.2</v>
      </c>
      <c r="J924" s="26">
        <f t="shared" si="14"/>
        <v>186</v>
      </c>
      <c r="K924" t="s">
        <v>142</v>
      </c>
    </row>
    <row r="925" spans="1:11" x14ac:dyDescent="0.25">
      <c r="A925" s="22">
        <v>10596</v>
      </c>
      <c r="B925" s="23">
        <v>42721</v>
      </c>
      <c r="C925" s="7" t="s">
        <v>159</v>
      </c>
      <c r="D925" s="7" t="s">
        <v>141</v>
      </c>
      <c r="E925" s="7" t="s">
        <v>174</v>
      </c>
      <c r="F925" s="7" t="s">
        <v>93</v>
      </c>
      <c r="G925" s="24">
        <v>43.9</v>
      </c>
      <c r="H925" s="22">
        <v>24</v>
      </c>
      <c r="I925" s="25">
        <v>0.2</v>
      </c>
      <c r="J925" s="26">
        <f t="shared" si="14"/>
        <v>842.88</v>
      </c>
      <c r="K925" t="s">
        <v>142</v>
      </c>
    </row>
    <row r="926" spans="1:11" x14ac:dyDescent="0.25">
      <c r="A926" s="22">
        <v>10596</v>
      </c>
      <c r="B926" s="23">
        <v>42721</v>
      </c>
      <c r="C926" s="7" t="s">
        <v>159</v>
      </c>
      <c r="D926" s="7" t="s">
        <v>141</v>
      </c>
      <c r="E926" s="7" t="s">
        <v>144</v>
      </c>
      <c r="F926" s="7" t="s">
        <v>79</v>
      </c>
      <c r="G926" s="24">
        <v>38</v>
      </c>
      <c r="H926" s="22">
        <v>5</v>
      </c>
      <c r="I926" s="25">
        <v>0.2</v>
      </c>
      <c r="J926" s="26">
        <f t="shared" si="14"/>
        <v>152</v>
      </c>
      <c r="K926" t="s">
        <v>142</v>
      </c>
    </row>
    <row r="927" spans="1:11" x14ac:dyDescent="0.25">
      <c r="A927" s="22">
        <v>10597</v>
      </c>
      <c r="B927" s="23">
        <v>42721</v>
      </c>
      <c r="C927" s="7" t="s">
        <v>235</v>
      </c>
      <c r="D927" s="7" t="s">
        <v>127</v>
      </c>
      <c r="E927" s="7" t="s">
        <v>113</v>
      </c>
      <c r="F927" s="7" t="s">
        <v>105</v>
      </c>
      <c r="G927" s="24">
        <v>4.5</v>
      </c>
      <c r="H927" s="22">
        <v>35</v>
      </c>
      <c r="I927" s="25">
        <v>0.2</v>
      </c>
      <c r="J927" s="26">
        <f t="shared" si="14"/>
        <v>126</v>
      </c>
      <c r="K927" t="s">
        <v>193</v>
      </c>
    </row>
    <row r="928" spans="1:11" x14ac:dyDescent="0.25">
      <c r="A928" s="22">
        <v>10597</v>
      </c>
      <c r="B928" s="23">
        <v>42721</v>
      </c>
      <c r="C928" s="7" t="s">
        <v>235</v>
      </c>
      <c r="D928" s="7" t="s">
        <v>127</v>
      </c>
      <c r="E928" s="7" t="s">
        <v>92</v>
      </c>
      <c r="F928" s="7" t="s">
        <v>93</v>
      </c>
      <c r="G928" s="24">
        <v>21.05</v>
      </c>
      <c r="H928" s="22">
        <v>12</v>
      </c>
      <c r="I928" s="25">
        <v>0.2</v>
      </c>
      <c r="J928" s="26">
        <f t="shared" si="14"/>
        <v>202.08</v>
      </c>
      <c r="K928" t="s">
        <v>193</v>
      </c>
    </row>
    <row r="929" spans="1:11" x14ac:dyDescent="0.25">
      <c r="A929" s="22">
        <v>10597</v>
      </c>
      <c r="B929" s="23">
        <v>42721</v>
      </c>
      <c r="C929" s="7" t="s">
        <v>235</v>
      </c>
      <c r="D929" s="7" t="s">
        <v>127</v>
      </c>
      <c r="E929" s="7" t="s">
        <v>97</v>
      </c>
      <c r="F929" s="7" t="s">
        <v>79</v>
      </c>
      <c r="G929" s="24">
        <v>19.5</v>
      </c>
      <c r="H929" s="22">
        <v>20</v>
      </c>
      <c r="I929" s="25">
        <v>0</v>
      </c>
      <c r="J929" s="26">
        <f t="shared" si="14"/>
        <v>390</v>
      </c>
      <c r="K929" t="s">
        <v>193</v>
      </c>
    </row>
    <row r="930" spans="1:11" x14ac:dyDescent="0.25">
      <c r="A930" s="22">
        <v>10598</v>
      </c>
      <c r="B930" s="23">
        <v>42724</v>
      </c>
      <c r="C930" s="7" t="s">
        <v>140</v>
      </c>
      <c r="D930" s="7" t="s">
        <v>141</v>
      </c>
      <c r="E930" s="7" t="s">
        <v>125</v>
      </c>
      <c r="F930" s="7" t="s">
        <v>103</v>
      </c>
      <c r="G930" s="24">
        <v>43.9</v>
      </c>
      <c r="H930" s="22">
        <v>50</v>
      </c>
      <c r="I930" s="25">
        <v>0</v>
      </c>
      <c r="J930" s="26">
        <f t="shared" si="14"/>
        <v>2195</v>
      </c>
      <c r="K930" t="s">
        <v>129</v>
      </c>
    </row>
    <row r="931" spans="1:11" x14ac:dyDescent="0.25">
      <c r="A931" s="22">
        <v>10598</v>
      </c>
      <c r="B931" s="23">
        <v>42724</v>
      </c>
      <c r="C931" s="7" t="s">
        <v>140</v>
      </c>
      <c r="D931" s="7" t="s">
        <v>141</v>
      </c>
      <c r="E931" s="7" t="s">
        <v>164</v>
      </c>
      <c r="F931" s="7" t="s">
        <v>76</v>
      </c>
      <c r="G931" s="24">
        <v>21.5</v>
      </c>
      <c r="H931" s="22">
        <v>9</v>
      </c>
      <c r="I931" s="25">
        <v>0</v>
      </c>
      <c r="J931" s="26">
        <f t="shared" si="14"/>
        <v>193.5</v>
      </c>
      <c r="K931" t="s">
        <v>129</v>
      </c>
    </row>
    <row r="932" spans="1:11" x14ac:dyDescent="0.25">
      <c r="A932" s="22">
        <v>10599</v>
      </c>
      <c r="B932" s="23">
        <v>42725</v>
      </c>
      <c r="C932" s="7" t="s">
        <v>190</v>
      </c>
      <c r="D932" s="7" t="s">
        <v>191</v>
      </c>
      <c r="E932" s="7" t="s">
        <v>137</v>
      </c>
      <c r="F932" s="7" t="s">
        <v>103</v>
      </c>
      <c r="G932" s="24">
        <v>49.3</v>
      </c>
      <c r="H932" s="22">
        <v>10</v>
      </c>
      <c r="I932" s="25">
        <v>0</v>
      </c>
      <c r="J932" s="26">
        <f t="shared" si="14"/>
        <v>493</v>
      </c>
      <c r="K932" t="s">
        <v>85</v>
      </c>
    </row>
    <row r="933" spans="1:11" x14ac:dyDescent="0.25">
      <c r="A933" s="22">
        <v>10600</v>
      </c>
      <c r="B933" s="23">
        <v>42726</v>
      </c>
      <c r="C933" s="7" t="s">
        <v>246</v>
      </c>
      <c r="D933" s="7" t="s">
        <v>141</v>
      </c>
      <c r="E933" s="7" t="s">
        <v>189</v>
      </c>
      <c r="F933" s="7" t="s">
        <v>112</v>
      </c>
      <c r="G933" s="24">
        <v>7.45</v>
      </c>
      <c r="H933" s="22">
        <v>4</v>
      </c>
      <c r="I933" s="25">
        <v>0</v>
      </c>
      <c r="J933" s="26">
        <f t="shared" si="14"/>
        <v>29.8</v>
      </c>
      <c r="K933" t="s">
        <v>89</v>
      </c>
    </row>
    <row r="934" spans="1:11" x14ac:dyDescent="0.25">
      <c r="A934" s="22">
        <v>10600</v>
      </c>
      <c r="B934" s="23">
        <v>42726</v>
      </c>
      <c r="C934" s="7" t="s">
        <v>246</v>
      </c>
      <c r="D934" s="7" t="s">
        <v>141</v>
      </c>
      <c r="E934" s="7" t="s">
        <v>172</v>
      </c>
      <c r="F934" s="7" t="s">
        <v>91</v>
      </c>
      <c r="G934" s="24">
        <v>15</v>
      </c>
      <c r="H934" s="22">
        <v>30</v>
      </c>
      <c r="I934" s="25">
        <v>0</v>
      </c>
      <c r="J934" s="26">
        <f t="shared" si="14"/>
        <v>450</v>
      </c>
      <c r="K934" t="s">
        <v>89</v>
      </c>
    </row>
    <row r="935" spans="1:11" x14ac:dyDescent="0.25">
      <c r="A935" s="22">
        <v>10601</v>
      </c>
      <c r="B935" s="23">
        <v>42726</v>
      </c>
      <c r="C935" s="7" t="s">
        <v>123</v>
      </c>
      <c r="D935" s="7" t="s">
        <v>124</v>
      </c>
      <c r="E935" s="7" t="s">
        <v>117</v>
      </c>
      <c r="F935" s="7" t="s">
        <v>76</v>
      </c>
      <c r="G935" s="24">
        <v>55</v>
      </c>
      <c r="H935" s="22">
        <v>35</v>
      </c>
      <c r="I935" s="25">
        <v>0</v>
      </c>
      <c r="J935" s="26">
        <f t="shared" si="14"/>
        <v>1925</v>
      </c>
      <c r="K935" t="s">
        <v>193</v>
      </c>
    </row>
    <row r="936" spans="1:11" x14ac:dyDescent="0.25">
      <c r="A936" s="22">
        <v>10601</v>
      </c>
      <c r="B936" s="23">
        <v>42726</v>
      </c>
      <c r="C936" s="7" t="s">
        <v>123</v>
      </c>
      <c r="D936" s="7" t="s">
        <v>124</v>
      </c>
      <c r="E936" s="7" t="s">
        <v>168</v>
      </c>
      <c r="F936" s="7" t="s">
        <v>91</v>
      </c>
      <c r="G936" s="24">
        <v>6</v>
      </c>
      <c r="H936" s="22">
        <v>60</v>
      </c>
      <c r="I936" s="25">
        <v>0</v>
      </c>
      <c r="J936" s="26">
        <f t="shared" si="14"/>
        <v>360</v>
      </c>
      <c r="K936" t="s">
        <v>193</v>
      </c>
    </row>
    <row r="937" spans="1:11" x14ac:dyDescent="0.25">
      <c r="A937" s="22">
        <v>10602</v>
      </c>
      <c r="B937" s="23">
        <v>42727</v>
      </c>
      <c r="C937" s="7" t="s">
        <v>242</v>
      </c>
      <c r="D937" s="7" t="s">
        <v>230</v>
      </c>
      <c r="E937" s="7" t="s">
        <v>122</v>
      </c>
      <c r="F937" s="7" t="s">
        <v>93</v>
      </c>
      <c r="G937" s="24">
        <v>13</v>
      </c>
      <c r="H937" s="22">
        <v>5</v>
      </c>
      <c r="I937" s="25">
        <v>0.25</v>
      </c>
      <c r="J937" s="26">
        <f t="shared" si="14"/>
        <v>48.75</v>
      </c>
      <c r="K937" t="s">
        <v>142</v>
      </c>
    </row>
    <row r="938" spans="1:11" x14ac:dyDescent="0.25">
      <c r="A938" s="22">
        <v>10603</v>
      </c>
      <c r="B938" s="23">
        <v>42728</v>
      </c>
      <c r="C938" s="7" t="s">
        <v>217</v>
      </c>
      <c r="D938" s="7" t="s">
        <v>141</v>
      </c>
      <c r="E938" s="7" t="s">
        <v>107</v>
      </c>
      <c r="F938" s="7" t="s">
        <v>103</v>
      </c>
      <c r="G938" s="24">
        <v>20</v>
      </c>
      <c r="H938" s="22">
        <v>25</v>
      </c>
      <c r="I938" s="25">
        <v>0.05</v>
      </c>
      <c r="J938" s="26">
        <f t="shared" si="14"/>
        <v>475</v>
      </c>
      <c r="K938" t="s">
        <v>142</v>
      </c>
    </row>
    <row r="939" spans="1:11" x14ac:dyDescent="0.25">
      <c r="A939" s="22">
        <v>10603</v>
      </c>
      <c r="B939" s="23">
        <v>42728</v>
      </c>
      <c r="C939" s="7" t="s">
        <v>217</v>
      </c>
      <c r="D939" s="7" t="s">
        <v>141</v>
      </c>
      <c r="E939" s="7" t="s">
        <v>95</v>
      </c>
      <c r="F939" s="7" t="s">
        <v>79</v>
      </c>
      <c r="G939" s="24">
        <v>21</v>
      </c>
      <c r="H939" s="22">
        <v>48</v>
      </c>
      <c r="I939" s="25">
        <v>0</v>
      </c>
      <c r="J939" s="26">
        <f t="shared" si="14"/>
        <v>1008</v>
      </c>
      <c r="K939" t="s">
        <v>142</v>
      </c>
    </row>
    <row r="940" spans="1:11" x14ac:dyDescent="0.25">
      <c r="A940" s="22">
        <v>10604</v>
      </c>
      <c r="B940" s="23">
        <v>42728</v>
      </c>
      <c r="C940" s="7" t="s">
        <v>219</v>
      </c>
      <c r="D940" s="7" t="s">
        <v>220</v>
      </c>
      <c r="E940" s="7" t="s">
        <v>251</v>
      </c>
      <c r="F940" s="7" t="s">
        <v>103</v>
      </c>
      <c r="G940" s="24">
        <v>12.75</v>
      </c>
      <c r="H940" s="22">
        <v>6</v>
      </c>
      <c r="I940" s="25">
        <v>0.1</v>
      </c>
      <c r="J940" s="26">
        <f t="shared" si="14"/>
        <v>68.849999999999994</v>
      </c>
      <c r="K940" t="s">
        <v>129</v>
      </c>
    </row>
    <row r="941" spans="1:11" x14ac:dyDescent="0.25">
      <c r="A941" s="22">
        <v>10604</v>
      </c>
      <c r="B941" s="23">
        <v>42728</v>
      </c>
      <c r="C941" s="7" t="s">
        <v>219</v>
      </c>
      <c r="D941" s="7" t="s">
        <v>220</v>
      </c>
      <c r="E941" s="7" t="s">
        <v>155</v>
      </c>
      <c r="F941" s="7" t="s">
        <v>105</v>
      </c>
      <c r="G941" s="24">
        <v>18</v>
      </c>
      <c r="H941" s="22">
        <v>10</v>
      </c>
      <c r="I941" s="25">
        <v>0.1</v>
      </c>
      <c r="J941" s="26">
        <f t="shared" si="14"/>
        <v>162</v>
      </c>
      <c r="K941" t="s">
        <v>129</v>
      </c>
    </row>
    <row r="942" spans="1:11" x14ac:dyDescent="0.25">
      <c r="A942" s="22">
        <v>10605</v>
      </c>
      <c r="B942" s="23">
        <v>42731</v>
      </c>
      <c r="C942" s="7" t="s">
        <v>224</v>
      </c>
      <c r="D942" s="7" t="s">
        <v>225</v>
      </c>
      <c r="E942" s="7" t="s">
        <v>101</v>
      </c>
      <c r="F942" s="7" t="s">
        <v>76</v>
      </c>
      <c r="G942" s="24">
        <v>34</v>
      </c>
      <c r="H942" s="22">
        <v>70</v>
      </c>
      <c r="I942" s="25">
        <v>0.05</v>
      </c>
      <c r="J942" s="26">
        <f t="shared" si="14"/>
        <v>2261</v>
      </c>
      <c r="K942" t="s">
        <v>129</v>
      </c>
    </row>
    <row r="943" spans="1:11" x14ac:dyDescent="0.25">
      <c r="A943" s="22">
        <v>10605</v>
      </c>
      <c r="B943" s="23">
        <v>42731</v>
      </c>
      <c r="C943" s="7" t="s">
        <v>224</v>
      </c>
      <c r="D943" s="7" t="s">
        <v>225</v>
      </c>
      <c r="E943" s="7" t="s">
        <v>117</v>
      </c>
      <c r="F943" s="7" t="s">
        <v>76</v>
      </c>
      <c r="G943" s="24">
        <v>55</v>
      </c>
      <c r="H943" s="22">
        <v>20</v>
      </c>
      <c r="I943" s="25">
        <v>0.05</v>
      </c>
      <c r="J943" s="26">
        <f t="shared" si="14"/>
        <v>1045</v>
      </c>
      <c r="K943" t="s">
        <v>129</v>
      </c>
    </row>
    <row r="944" spans="1:11" x14ac:dyDescent="0.25">
      <c r="A944" s="22">
        <v>10605</v>
      </c>
      <c r="B944" s="23">
        <v>42731</v>
      </c>
      <c r="C944" s="7" t="s">
        <v>224</v>
      </c>
      <c r="D944" s="7" t="s">
        <v>225</v>
      </c>
      <c r="E944" s="7" t="s">
        <v>118</v>
      </c>
      <c r="F944" s="7" t="s">
        <v>103</v>
      </c>
      <c r="G944" s="24">
        <v>17.45</v>
      </c>
      <c r="H944" s="22">
        <v>30</v>
      </c>
      <c r="I944" s="25">
        <v>0.05</v>
      </c>
      <c r="J944" s="26">
        <f t="shared" si="14"/>
        <v>497.33</v>
      </c>
      <c r="K944" t="s">
        <v>129</v>
      </c>
    </row>
    <row r="945" spans="1:11" x14ac:dyDescent="0.25">
      <c r="A945" s="22">
        <v>10605</v>
      </c>
      <c r="B945" s="23">
        <v>42731</v>
      </c>
      <c r="C945" s="7" t="s">
        <v>224</v>
      </c>
      <c r="D945" s="7" t="s">
        <v>225</v>
      </c>
      <c r="E945" s="7" t="s">
        <v>164</v>
      </c>
      <c r="F945" s="7" t="s">
        <v>76</v>
      </c>
      <c r="G945" s="24">
        <v>21.5</v>
      </c>
      <c r="H945" s="22">
        <v>15</v>
      </c>
      <c r="I945" s="25">
        <v>0.05</v>
      </c>
      <c r="J945" s="26">
        <f t="shared" si="14"/>
        <v>306.38</v>
      </c>
      <c r="K945" t="s">
        <v>129</v>
      </c>
    </row>
    <row r="946" spans="1:11" x14ac:dyDescent="0.25">
      <c r="A946" s="22">
        <v>10606</v>
      </c>
      <c r="B946" s="23">
        <v>42732</v>
      </c>
      <c r="C946" s="7" t="s">
        <v>196</v>
      </c>
      <c r="D946" s="7" t="s">
        <v>88</v>
      </c>
      <c r="E946" s="7" t="s">
        <v>208</v>
      </c>
      <c r="F946" s="7" t="s">
        <v>93</v>
      </c>
      <c r="G946" s="24">
        <v>22</v>
      </c>
      <c r="H946" s="22">
        <v>20</v>
      </c>
      <c r="I946" s="25">
        <v>0.2</v>
      </c>
      <c r="J946" s="26">
        <f t="shared" si="14"/>
        <v>352</v>
      </c>
      <c r="K946" t="s">
        <v>89</v>
      </c>
    </row>
    <row r="947" spans="1:11" x14ac:dyDescent="0.25">
      <c r="A947" s="22">
        <v>10606</v>
      </c>
      <c r="B947" s="23">
        <v>42732</v>
      </c>
      <c r="C947" s="7" t="s">
        <v>196</v>
      </c>
      <c r="D947" s="7" t="s">
        <v>88</v>
      </c>
      <c r="E947" s="7" t="s">
        <v>137</v>
      </c>
      <c r="F947" s="7" t="s">
        <v>103</v>
      </c>
      <c r="G947" s="24">
        <v>49.3</v>
      </c>
      <c r="H947" s="22">
        <v>10</v>
      </c>
      <c r="I947" s="25">
        <v>0.2</v>
      </c>
      <c r="J947" s="26">
        <f t="shared" si="14"/>
        <v>394.4</v>
      </c>
      <c r="K947" t="s">
        <v>89</v>
      </c>
    </row>
    <row r="948" spans="1:11" x14ac:dyDescent="0.25">
      <c r="A948" s="22">
        <v>10606</v>
      </c>
      <c r="B948" s="23">
        <v>42732</v>
      </c>
      <c r="C948" s="7" t="s">
        <v>196</v>
      </c>
      <c r="D948" s="7" t="s">
        <v>88</v>
      </c>
      <c r="E948" s="7" t="s">
        <v>111</v>
      </c>
      <c r="F948" s="7" t="s">
        <v>112</v>
      </c>
      <c r="G948" s="24">
        <v>24</v>
      </c>
      <c r="H948" s="22">
        <v>20</v>
      </c>
      <c r="I948" s="25">
        <v>0.2</v>
      </c>
      <c r="J948" s="26">
        <f t="shared" si="14"/>
        <v>384</v>
      </c>
      <c r="K948" t="s">
        <v>89</v>
      </c>
    </row>
    <row r="949" spans="1:11" x14ac:dyDescent="0.25">
      <c r="A949" s="22">
        <v>10607</v>
      </c>
      <c r="B949" s="23">
        <v>42732</v>
      </c>
      <c r="C949" s="7" t="s">
        <v>217</v>
      </c>
      <c r="D949" s="7" t="s">
        <v>141</v>
      </c>
      <c r="E949" s="7" t="s">
        <v>100</v>
      </c>
      <c r="F949" s="7" t="s">
        <v>76</v>
      </c>
      <c r="G949" s="24">
        <v>2.5</v>
      </c>
      <c r="H949" s="22">
        <v>14</v>
      </c>
      <c r="I949" s="25">
        <v>0</v>
      </c>
      <c r="J949" s="26">
        <f t="shared" si="14"/>
        <v>35</v>
      </c>
      <c r="K949" t="s">
        <v>77</v>
      </c>
    </row>
    <row r="950" spans="1:11" x14ac:dyDescent="0.25">
      <c r="A950" s="22">
        <v>10607</v>
      </c>
      <c r="B950" s="23">
        <v>42732</v>
      </c>
      <c r="C950" s="7" t="s">
        <v>217</v>
      </c>
      <c r="D950" s="7" t="s">
        <v>141</v>
      </c>
      <c r="E950" s="7" t="s">
        <v>156</v>
      </c>
      <c r="F950" s="7" t="s">
        <v>91</v>
      </c>
      <c r="G950" s="24">
        <v>18.399999999999999</v>
      </c>
      <c r="H950" s="22">
        <v>42</v>
      </c>
      <c r="I950" s="25">
        <v>0</v>
      </c>
      <c r="J950" s="26">
        <f t="shared" si="14"/>
        <v>772.8</v>
      </c>
      <c r="K950" t="s">
        <v>77</v>
      </c>
    </row>
    <row r="951" spans="1:11" x14ac:dyDescent="0.25">
      <c r="A951" s="22">
        <v>10607</v>
      </c>
      <c r="B951" s="23">
        <v>42732</v>
      </c>
      <c r="C951" s="7" t="s">
        <v>217</v>
      </c>
      <c r="D951" s="7" t="s">
        <v>141</v>
      </c>
      <c r="E951" s="7" t="s">
        <v>75</v>
      </c>
      <c r="F951" s="7" t="s">
        <v>76</v>
      </c>
      <c r="G951" s="24">
        <v>34.799999999999997</v>
      </c>
      <c r="H951" s="22">
        <v>12</v>
      </c>
      <c r="I951" s="25">
        <v>0</v>
      </c>
      <c r="J951" s="26">
        <f t="shared" si="14"/>
        <v>417.6</v>
      </c>
      <c r="K951" t="s">
        <v>77</v>
      </c>
    </row>
    <row r="952" spans="1:11" x14ac:dyDescent="0.25">
      <c r="A952" s="22">
        <v>10607</v>
      </c>
      <c r="B952" s="23">
        <v>42732</v>
      </c>
      <c r="C952" s="7" t="s">
        <v>217</v>
      </c>
      <c r="D952" s="7" t="s">
        <v>141</v>
      </c>
      <c r="E952" s="7" t="s">
        <v>143</v>
      </c>
      <c r="F952" s="7" t="s">
        <v>84</v>
      </c>
      <c r="G952" s="24">
        <v>30</v>
      </c>
      <c r="H952" s="22">
        <v>45</v>
      </c>
      <c r="I952" s="25">
        <v>0</v>
      </c>
      <c r="J952" s="26">
        <f t="shared" si="14"/>
        <v>1350</v>
      </c>
      <c r="K952" t="s">
        <v>77</v>
      </c>
    </row>
    <row r="953" spans="1:11" x14ac:dyDescent="0.25">
      <c r="A953" s="22">
        <v>10607</v>
      </c>
      <c r="B953" s="23">
        <v>42732</v>
      </c>
      <c r="C953" s="7" t="s">
        <v>217</v>
      </c>
      <c r="D953" s="7" t="s">
        <v>141</v>
      </c>
      <c r="E953" s="7" t="s">
        <v>149</v>
      </c>
      <c r="F953" s="7" t="s">
        <v>112</v>
      </c>
      <c r="G953" s="24">
        <v>39</v>
      </c>
      <c r="H953" s="22">
        <v>100</v>
      </c>
      <c r="I953" s="25">
        <v>0</v>
      </c>
      <c r="J953" s="26">
        <f t="shared" si="14"/>
        <v>3900</v>
      </c>
      <c r="K953" t="s">
        <v>77</v>
      </c>
    </row>
    <row r="954" spans="1:11" x14ac:dyDescent="0.25">
      <c r="A954" s="22">
        <v>10608</v>
      </c>
      <c r="B954" s="23">
        <v>42733</v>
      </c>
      <c r="C954" s="7" t="s">
        <v>81</v>
      </c>
      <c r="D954" s="7" t="s">
        <v>82</v>
      </c>
      <c r="E954" s="7" t="s">
        <v>144</v>
      </c>
      <c r="F954" s="7" t="s">
        <v>79</v>
      </c>
      <c r="G954" s="24">
        <v>38</v>
      </c>
      <c r="H954" s="22">
        <v>28</v>
      </c>
      <c r="I954" s="25">
        <v>0</v>
      </c>
      <c r="J954" s="26">
        <f t="shared" si="14"/>
        <v>1064</v>
      </c>
      <c r="K954" t="s">
        <v>89</v>
      </c>
    </row>
    <row r="955" spans="1:11" x14ac:dyDescent="0.25">
      <c r="A955" s="22">
        <v>10609</v>
      </c>
      <c r="B955" s="23">
        <v>42734</v>
      </c>
      <c r="C955" s="7" t="s">
        <v>210</v>
      </c>
      <c r="D955" s="7" t="s">
        <v>74</v>
      </c>
      <c r="E955" s="7" t="s">
        <v>183</v>
      </c>
      <c r="F955" s="7" t="s">
        <v>105</v>
      </c>
      <c r="G955" s="24">
        <v>18</v>
      </c>
      <c r="H955" s="22">
        <v>3</v>
      </c>
      <c r="I955" s="25">
        <v>0</v>
      </c>
      <c r="J955" s="26">
        <f t="shared" si="14"/>
        <v>54</v>
      </c>
      <c r="K955" t="s">
        <v>193</v>
      </c>
    </row>
    <row r="956" spans="1:11" x14ac:dyDescent="0.25">
      <c r="A956" s="22">
        <v>10609</v>
      </c>
      <c r="B956" s="23">
        <v>42734</v>
      </c>
      <c r="C956" s="7" t="s">
        <v>210</v>
      </c>
      <c r="D956" s="7" t="s">
        <v>74</v>
      </c>
      <c r="E956" s="7" t="s">
        <v>133</v>
      </c>
      <c r="F956" s="7" t="s">
        <v>103</v>
      </c>
      <c r="G956" s="24">
        <v>10</v>
      </c>
      <c r="H956" s="22">
        <v>6</v>
      </c>
      <c r="I956" s="25">
        <v>0</v>
      </c>
      <c r="J956" s="26">
        <f t="shared" si="14"/>
        <v>60</v>
      </c>
      <c r="K956" t="s">
        <v>193</v>
      </c>
    </row>
    <row r="957" spans="1:11" x14ac:dyDescent="0.25">
      <c r="A957" s="22">
        <v>10609</v>
      </c>
      <c r="B957" s="23">
        <v>42734</v>
      </c>
      <c r="C957" s="7" t="s">
        <v>210</v>
      </c>
      <c r="D957" s="7" t="s">
        <v>74</v>
      </c>
      <c r="E957" s="7" t="s">
        <v>163</v>
      </c>
      <c r="F957" s="7" t="s">
        <v>91</v>
      </c>
      <c r="G957" s="24">
        <v>31</v>
      </c>
      <c r="H957" s="22">
        <v>10</v>
      </c>
      <c r="I957" s="25">
        <v>0</v>
      </c>
      <c r="J957" s="26">
        <f t="shared" si="14"/>
        <v>310</v>
      </c>
      <c r="K957" t="s">
        <v>193</v>
      </c>
    </row>
    <row r="958" spans="1:11" x14ac:dyDescent="0.25">
      <c r="A958" s="22">
        <v>10610</v>
      </c>
      <c r="B958" s="23">
        <v>42735</v>
      </c>
      <c r="C958" s="7" t="s">
        <v>233</v>
      </c>
      <c r="D958" s="7" t="s">
        <v>74</v>
      </c>
      <c r="E958" s="7" t="s">
        <v>119</v>
      </c>
      <c r="F958" s="7" t="s">
        <v>91</v>
      </c>
      <c r="G958" s="24">
        <v>19</v>
      </c>
      <c r="H958" s="22">
        <v>21</v>
      </c>
      <c r="I958" s="25">
        <v>0.25</v>
      </c>
      <c r="J958" s="26">
        <f t="shared" si="14"/>
        <v>299.25</v>
      </c>
      <c r="K958" t="s">
        <v>142</v>
      </c>
    </row>
    <row r="959" spans="1:11" x14ac:dyDescent="0.25">
      <c r="A959" s="22">
        <v>10611</v>
      </c>
      <c r="B959" s="23">
        <v>42735</v>
      </c>
      <c r="C959" s="7" t="s">
        <v>244</v>
      </c>
      <c r="D959" s="7" t="s">
        <v>245</v>
      </c>
      <c r="E959" s="7" t="s">
        <v>101</v>
      </c>
      <c r="F959" s="7" t="s">
        <v>76</v>
      </c>
      <c r="G959" s="24">
        <v>34</v>
      </c>
      <c r="H959" s="22">
        <v>15</v>
      </c>
      <c r="I959" s="25">
        <v>0</v>
      </c>
      <c r="J959" s="26">
        <f t="shared" si="14"/>
        <v>510</v>
      </c>
      <c r="K959" t="s">
        <v>85</v>
      </c>
    </row>
    <row r="960" spans="1:11" x14ac:dyDescent="0.25">
      <c r="A960" s="22">
        <v>10611</v>
      </c>
      <c r="B960" s="23">
        <v>42735</v>
      </c>
      <c r="C960" s="7" t="s">
        <v>244</v>
      </c>
      <c r="D960" s="7" t="s">
        <v>245</v>
      </c>
      <c r="E960" s="7" t="s">
        <v>115</v>
      </c>
      <c r="F960" s="7" t="s">
        <v>105</v>
      </c>
      <c r="G960" s="24">
        <v>19</v>
      </c>
      <c r="H960" s="22">
        <v>10</v>
      </c>
      <c r="I960" s="25">
        <v>0</v>
      </c>
      <c r="J960" s="26">
        <f t="shared" si="14"/>
        <v>190</v>
      </c>
      <c r="K960" t="s">
        <v>85</v>
      </c>
    </row>
    <row r="961" spans="1:11" x14ac:dyDescent="0.25">
      <c r="A961" s="22">
        <v>10611</v>
      </c>
      <c r="B961" s="23">
        <v>42735</v>
      </c>
      <c r="C961" s="7" t="s">
        <v>244</v>
      </c>
      <c r="D961" s="7" t="s">
        <v>245</v>
      </c>
      <c r="E961" s="7" t="s">
        <v>183</v>
      </c>
      <c r="F961" s="7" t="s">
        <v>105</v>
      </c>
      <c r="G961" s="24">
        <v>18</v>
      </c>
      <c r="H961" s="22">
        <v>6</v>
      </c>
      <c r="I961" s="25">
        <v>0</v>
      </c>
      <c r="J961" s="26">
        <f t="shared" si="14"/>
        <v>108</v>
      </c>
      <c r="K961" t="s">
        <v>85</v>
      </c>
    </row>
    <row r="962" spans="1:11" x14ac:dyDescent="0.25">
      <c r="A962" s="22">
        <v>10612</v>
      </c>
      <c r="B962" s="23">
        <v>42738</v>
      </c>
      <c r="C962" s="7" t="s">
        <v>217</v>
      </c>
      <c r="D962" s="7" t="s">
        <v>141</v>
      </c>
      <c r="E962" s="7" t="s">
        <v>101</v>
      </c>
      <c r="F962" s="7" t="s">
        <v>76</v>
      </c>
      <c r="G962" s="24">
        <v>34</v>
      </c>
      <c r="H962" s="22">
        <v>40</v>
      </c>
      <c r="I962" s="25">
        <v>0</v>
      </c>
      <c r="J962" s="26">
        <f t="shared" si="14"/>
        <v>1360</v>
      </c>
      <c r="K962" t="s">
        <v>129</v>
      </c>
    </row>
    <row r="963" spans="1:11" x14ac:dyDescent="0.25">
      <c r="A963" s="22">
        <v>10612</v>
      </c>
      <c r="B963" s="23">
        <v>42738</v>
      </c>
      <c r="C963" s="7" t="s">
        <v>217</v>
      </c>
      <c r="D963" s="7" t="s">
        <v>141</v>
      </c>
      <c r="E963" s="7" t="s">
        <v>155</v>
      </c>
      <c r="F963" s="7" t="s">
        <v>105</v>
      </c>
      <c r="G963" s="24">
        <v>18</v>
      </c>
      <c r="H963" s="22">
        <v>80</v>
      </c>
      <c r="I963" s="25">
        <v>0</v>
      </c>
      <c r="J963" s="26">
        <f t="shared" ref="J963:J1026" si="15">ROUND((G963*H963)*(1-I963),2)</f>
        <v>1440</v>
      </c>
      <c r="K963" t="s">
        <v>129</v>
      </c>
    </row>
    <row r="964" spans="1:11" x14ac:dyDescent="0.25">
      <c r="A964" s="22">
        <v>10612</v>
      </c>
      <c r="B964" s="23">
        <v>42738</v>
      </c>
      <c r="C964" s="7" t="s">
        <v>217</v>
      </c>
      <c r="D964" s="7" t="s">
        <v>141</v>
      </c>
      <c r="E964" s="7" t="s">
        <v>163</v>
      </c>
      <c r="F964" s="7" t="s">
        <v>91</v>
      </c>
      <c r="G964" s="24">
        <v>31</v>
      </c>
      <c r="H964" s="22">
        <v>70</v>
      </c>
      <c r="I964" s="25">
        <v>0</v>
      </c>
      <c r="J964" s="26">
        <f t="shared" si="15"/>
        <v>2170</v>
      </c>
      <c r="K964" t="s">
        <v>129</v>
      </c>
    </row>
    <row r="965" spans="1:11" x14ac:dyDescent="0.25">
      <c r="A965" s="22">
        <v>10612</v>
      </c>
      <c r="B965" s="23">
        <v>42738</v>
      </c>
      <c r="C965" s="7" t="s">
        <v>217</v>
      </c>
      <c r="D965" s="7" t="s">
        <v>141</v>
      </c>
      <c r="E965" s="7" t="s">
        <v>119</v>
      </c>
      <c r="F965" s="7" t="s">
        <v>91</v>
      </c>
      <c r="G965" s="24">
        <v>19</v>
      </c>
      <c r="H965" s="22">
        <v>55</v>
      </c>
      <c r="I965" s="25">
        <v>0</v>
      </c>
      <c r="J965" s="26">
        <f t="shared" si="15"/>
        <v>1045</v>
      </c>
      <c r="K965" t="s">
        <v>129</v>
      </c>
    </row>
    <row r="966" spans="1:11" x14ac:dyDescent="0.25">
      <c r="A966" s="22">
        <v>10612</v>
      </c>
      <c r="B966" s="23">
        <v>42738</v>
      </c>
      <c r="C966" s="7" t="s">
        <v>217</v>
      </c>
      <c r="D966" s="7" t="s">
        <v>141</v>
      </c>
      <c r="E966" s="7" t="s">
        <v>107</v>
      </c>
      <c r="F966" s="7" t="s">
        <v>103</v>
      </c>
      <c r="G966" s="24">
        <v>20</v>
      </c>
      <c r="H966" s="22">
        <v>18</v>
      </c>
      <c r="I966" s="25">
        <v>0</v>
      </c>
      <c r="J966" s="26">
        <f t="shared" si="15"/>
        <v>360</v>
      </c>
      <c r="K966" t="s">
        <v>129</v>
      </c>
    </row>
    <row r="967" spans="1:11" x14ac:dyDescent="0.25">
      <c r="A967" s="22">
        <v>10613</v>
      </c>
      <c r="B967" s="23">
        <v>42739</v>
      </c>
      <c r="C967" s="7" t="s">
        <v>123</v>
      </c>
      <c r="D967" s="7" t="s">
        <v>124</v>
      </c>
      <c r="E967" s="7" t="s">
        <v>168</v>
      </c>
      <c r="F967" s="7" t="s">
        <v>91</v>
      </c>
      <c r="G967" s="24">
        <v>6</v>
      </c>
      <c r="H967" s="22">
        <v>8</v>
      </c>
      <c r="I967" s="25">
        <v>0.1</v>
      </c>
      <c r="J967" s="26">
        <f t="shared" si="15"/>
        <v>43.2</v>
      </c>
      <c r="K967" t="s">
        <v>89</v>
      </c>
    </row>
    <row r="968" spans="1:11" x14ac:dyDescent="0.25">
      <c r="A968" s="22">
        <v>10613</v>
      </c>
      <c r="B968" s="23">
        <v>42739</v>
      </c>
      <c r="C968" s="7" t="s">
        <v>123</v>
      </c>
      <c r="D968" s="7" t="s">
        <v>124</v>
      </c>
      <c r="E968" s="7" t="s">
        <v>176</v>
      </c>
      <c r="F968" s="7" t="s">
        <v>105</v>
      </c>
      <c r="G968" s="24">
        <v>7.75</v>
      </c>
      <c r="H968" s="22">
        <v>40</v>
      </c>
      <c r="I968" s="25">
        <v>0</v>
      </c>
      <c r="J968" s="26">
        <f t="shared" si="15"/>
        <v>310</v>
      </c>
      <c r="K968" t="s">
        <v>89</v>
      </c>
    </row>
    <row r="969" spans="1:11" x14ac:dyDescent="0.25">
      <c r="A969" s="22">
        <v>10614</v>
      </c>
      <c r="B969" s="23">
        <v>42739</v>
      </c>
      <c r="C969" s="7" t="s">
        <v>264</v>
      </c>
      <c r="D969" s="7" t="s">
        <v>82</v>
      </c>
      <c r="E969" s="7" t="s">
        <v>133</v>
      </c>
      <c r="F969" s="7" t="s">
        <v>103</v>
      </c>
      <c r="G969" s="24">
        <v>10</v>
      </c>
      <c r="H969" s="22">
        <v>8</v>
      </c>
      <c r="I969" s="25">
        <v>0</v>
      </c>
      <c r="J969" s="26">
        <f t="shared" si="15"/>
        <v>80</v>
      </c>
      <c r="K969" t="s">
        <v>142</v>
      </c>
    </row>
    <row r="970" spans="1:11" x14ac:dyDescent="0.25">
      <c r="A970" s="22">
        <v>10614</v>
      </c>
      <c r="B970" s="23">
        <v>42739</v>
      </c>
      <c r="C970" s="7" t="s">
        <v>264</v>
      </c>
      <c r="D970" s="7" t="s">
        <v>82</v>
      </c>
      <c r="E970" s="7" t="s">
        <v>80</v>
      </c>
      <c r="F970" s="7" t="s">
        <v>76</v>
      </c>
      <c r="G970" s="24">
        <v>21</v>
      </c>
      <c r="H970" s="22">
        <v>14</v>
      </c>
      <c r="I970" s="25">
        <v>0</v>
      </c>
      <c r="J970" s="26">
        <f t="shared" si="15"/>
        <v>294</v>
      </c>
      <c r="K970" t="s">
        <v>142</v>
      </c>
    </row>
    <row r="971" spans="1:11" x14ac:dyDescent="0.25">
      <c r="A971" s="22">
        <v>10614</v>
      </c>
      <c r="B971" s="23">
        <v>42739</v>
      </c>
      <c r="C971" s="7" t="s">
        <v>264</v>
      </c>
      <c r="D971" s="7" t="s">
        <v>82</v>
      </c>
      <c r="E971" s="7" t="s">
        <v>104</v>
      </c>
      <c r="F971" s="7" t="s">
        <v>105</v>
      </c>
      <c r="G971" s="24">
        <v>18</v>
      </c>
      <c r="H971" s="22">
        <v>5</v>
      </c>
      <c r="I971" s="25">
        <v>0</v>
      </c>
      <c r="J971" s="26">
        <f t="shared" si="15"/>
        <v>90</v>
      </c>
      <c r="K971" t="s">
        <v>142</v>
      </c>
    </row>
    <row r="972" spans="1:11" x14ac:dyDescent="0.25">
      <c r="A972" s="22">
        <v>10615</v>
      </c>
      <c r="B972" s="23">
        <v>42740</v>
      </c>
      <c r="C972" s="7" t="s">
        <v>271</v>
      </c>
      <c r="D972" s="7" t="s">
        <v>152</v>
      </c>
      <c r="E972" s="7" t="s">
        <v>111</v>
      </c>
      <c r="F972" s="7" t="s">
        <v>112</v>
      </c>
      <c r="G972" s="24">
        <v>24</v>
      </c>
      <c r="H972" s="22">
        <v>5</v>
      </c>
      <c r="I972" s="25">
        <v>0</v>
      </c>
      <c r="J972" s="26">
        <f t="shared" si="15"/>
        <v>120</v>
      </c>
      <c r="K972" t="s">
        <v>150</v>
      </c>
    </row>
    <row r="973" spans="1:11" x14ac:dyDescent="0.25">
      <c r="A973" s="22">
        <v>10616</v>
      </c>
      <c r="B973" s="23">
        <v>42741</v>
      </c>
      <c r="C973" s="7" t="s">
        <v>267</v>
      </c>
      <c r="D973" s="7" t="s">
        <v>141</v>
      </c>
      <c r="E973" s="7" t="s">
        <v>136</v>
      </c>
      <c r="F973" s="7" t="s">
        <v>105</v>
      </c>
      <c r="G973" s="24">
        <v>15</v>
      </c>
      <c r="H973" s="22">
        <v>15</v>
      </c>
      <c r="I973" s="25">
        <v>0.05</v>
      </c>
      <c r="J973" s="26">
        <f t="shared" si="15"/>
        <v>213.75</v>
      </c>
      <c r="K973" t="s">
        <v>129</v>
      </c>
    </row>
    <row r="974" spans="1:11" x14ac:dyDescent="0.25">
      <c r="A974" s="22">
        <v>10616</v>
      </c>
      <c r="B974" s="23">
        <v>42741</v>
      </c>
      <c r="C974" s="7" t="s">
        <v>267</v>
      </c>
      <c r="D974" s="7" t="s">
        <v>141</v>
      </c>
      <c r="E974" s="7" t="s">
        <v>144</v>
      </c>
      <c r="F974" s="7" t="s">
        <v>79</v>
      </c>
      <c r="G974" s="24">
        <v>38</v>
      </c>
      <c r="H974" s="22">
        <v>14</v>
      </c>
      <c r="I974" s="25">
        <v>0</v>
      </c>
      <c r="J974" s="26">
        <f t="shared" si="15"/>
        <v>532</v>
      </c>
      <c r="K974" t="s">
        <v>129</v>
      </c>
    </row>
    <row r="975" spans="1:11" x14ac:dyDescent="0.25">
      <c r="A975" s="22">
        <v>10616</v>
      </c>
      <c r="B975" s="23">
        <v>42741</v>
      </c>
      <c r="C975" s="7" t="s">
        <v>267</v>
      </c>
      <c r="D975" s="7" t="s">
        <v>141</v>
      </c>
      <c r="E975" s="7" t="s">
        <v>164</v>
      </c>
      <c r="F975" s="7" t="s">
        <v>76</v>
      </c>
      <c r="G975" s="24">
        <v>21.5</v>
      </c>
      <c r="H975" s="22">
        <v>15</v>
      </c>
      <c r="I975" s="25">
        <v>0.05</v>
      </c>
      <c r="J975" s="26">
        <f t="shared" si="15"/>
        <v>306.38</v>
      </c>
      <c r="K975" t="s">
        <v>129</v>
      </c>
    </row>
    <row r="976" spans="1:11" x14ac:dyDescent="0.25">
      <c r="A976" s="22">
        <v>10616</v>
      </c>
      <c r="B976" s="23">
        <v>42741</v>
      </c>
      <c r="C976" s="7" t="s">
        <v>267</v>
      </c>
      <c r="D976" s="7" t="s">
        <v>141</v>
      </c>
      <c r="E976" s="7" t="s">
        <v>221</v>
      </c>
      <c r="F976" s="7" t="s">
        <v>105</v>
      </c>
      <c r="G976" s="24">
        <v>263.5</v>
      </c>
      <c r="H976" s="22">
        <v>15</v>
      </c>
      <c r="I976" s="25">
        <v>0.05</v>
      </c>
      <c r="J976" s="26">
        <f t="shared" si="15"/>
        <v>3754.88</v>
      </c>
      <c r="K976" t="s">
        <v>129</v>
      </c>
    </row>
    <row r="977" spans="1:11" x14ac:dyDescent="0.25">
      <c r="A977" s="22">
        <v>10617</v>
      </c>
      <c r="B977" s="23">
        <v>42741</v>
      </c>
      <c r="C977" s="7" t="s">
        <v>267</v>
      </c>
      <c r="D977" s="7" t="s">
        <v>141</v>
      </c>
      <c r="E977" s="7" t="s">
        <v>117</v>
      </c>
      <c r="F977" s="7" t="s">
        <v>76</v>
      </c>
      <c r="G977" s="24">
        <v>55</v>
      </c>
      <c r="H977" s="22">
        <v>30</v>
      </c>
      <c r="I977" s="25">
        <v>0.15</v>
      </c>
      <c r="J977" s="26">
        <f t="shared" si="15"/>
        <v>1402.5</v>
      </c>
      <c r="K977" t="s">
        <v>89</v>
      </c>
    </row>
    <row r="978" spans="1:11" x14ac:dyDescent="0.25">
      <c r="A978" s="22">
        <v>10618</v>
      </c>
      <c r="B978" s="23">
        <v>42742</v>
      </c>
      <c r="C978" s="7" t="s">
        <v>224</v>
      </c>
      <c r="D978" s="7" t="s">
        <v>225</v>
      </c>
      <c r="E978" s="7" t="s">
        <v>144</v>
      </c>
      <c r="F978" s="7" t="s">
        <v>79</v>
      </c>
      <c r="G978" s="24">
        <v>38</v>
      </c>
      <c r="H978" s="22">
        <v>20</v>
      </c>
      <c r="I978" s="25">
        <v>0</v>
      </c>
      <c r="J978" s="26">
        <f t="shared" si="15"/>
        <v>760</v>
      </c>
      <c r="K978" t="s">
        <v>129</v>
      </c>
    </row>
    <row r="979" spans="1:11" x14ac:dyDescent="0.25">
      <c r="A979" s="22">
        <v>10618</v>
      </c>
      <c r="B979" s="23">
        <v>42742</v>
      </c>
      <c r="C979" s="7" t="s">
        <v>224</v>
      </c>
      <c r="D979" s="7" t="s">
        <v>225</v>
      </c>
      <c r="E979" s="7" t="s">
        <v>207</v>
      </c>
      <c r="F979" s="7" t="s">
        <v>93</v>
      </c>
      <c r="G979" s="24">
        <v>25</v>
      </c>
      <c r="H979" s="22">
        <v>70</v>
      </c>
      <c r="I979" s="25">
        <v>0</v>
      </c>
      <c r="J979" s="26">
        <f t="shared" si="15"/>
        <v>1750</v>
      </c>
      <c r="K979" t="s">
        <v>129</v>
      </c>
    </row>
    <row r="980" spans="1:11" x14ac:dyDescent="0.25">
      <c r="A980" s="22">
        <v>10618</v>
      </c>
      <c r="B980" s="23">
        <v>42742</v>
      </c>
      <c r="C980" s="7" t="s">
        <v>224</v>
      </c>
      <c r="D980" s="7" t="s">
        <v>225</v>
      </c>
      <c r="E980" s="7" t="s">
        <v>188</v>
      </c>
      <c r="F980" s="7" t="s">
        <v>103</v>
      </c>
      <c r="G980" s="24">
        <v>12.5</v>
      </c>
      <c r="H980" s="22">
        <v>15</v>
      </c>
      <c r="I980" s="25">
        <v>0</v>
      </c>
      <c r="J980" s="26">
        <f t="shared" si="15"/>
        <v>187.5</v>
      </c>
      <c r="K980" t="s">
        <v>129</v>
      </c>
    </row>
    <row r="981" spans="1:11" x14ac:dyDescent="0.25">
      <c r="A981" s="22">
        <v>10619</v>
      </c>
      <c r="B981" s="23">
        <v>42745</v>
      </c>
      <c r="C981" s="7" t="s">
        <v>224</v>
      </c>
      <c r="D981" s="7" t="s">
        <v>225</v>
      </c>
      <c r="E981" s="7" t="s">
        <v>133</v>
      </c>
      <c r="F981" s="7" t="s">
        <v>103</v>
      </c>
      <c r="G981" s="24">
        <v>10</v>
      </c>
      <c r="H981" s="22">
        <v>42</v>
      </c>
      <c r="I981" s="25">
        <v>0</v>
      </c>
      <c r="J981" s="26">
        <f t="shared" si="15"/>
        <v>420</v>
      </c>
      <c r="K981" t="s">
        <v>96</v>
      </c>
    </row>
    <row r="982" spans="1:11" x14ac:dyDescent="0.25">
      <c r="A982" s="22">
        <v>10619</v>
      </c>
      <c r="B982" s="23">
        <v>42745</v>
      </c>
      <c r="C982" s="7" t="s">
        <v>224</v>
      </c>
      <c r="D982" s="7" t="s">
        <v>225</v>
      </c>
      <c r="E982" s="7" t="s">
        <v>95</v>
      </c>
      <c r="F982" s="7" t="s">
        <v>79</v>
      </c>
      <c r="G982" s="24">
        <v>21</v>
      </c>
      <c r="H982" s="22">
        <v>40</v>
      </c>
      <c r="I982" s="25">
        <v>0</v>
      </c>
      <c r="J982" s="26">
        <f t="shared" si="15"/>
        <v>840</v>
      </c>
      <c r="K982" t="s">
        <v>96</v>
      </c>
    </row>
    <row r="983" spans="1:11" x14ac:dyDescent="0.25">
      <c r="A983" s="22">
        <v>10620</v>
      </c>
      <c r="B983" s="23">
        <v>42746</v>
      </c>
      <c r="C983" s="7" t="s">
        <v>263</v>
      </c>
      <c r="D983" s="7" t="s">
        <v>225</v>
      </c>
      <c r="E983" s="7" t="s">
        <v>214</v>
      </c>
      <c r="F983" s="7" t="s">
        <v>79</v>
      </c>
      <c r="G983" s="24">
        <v>7</v>
      </c>
      <c r="H983" s="22">
        <v>5</v>
      </c>
      <c r="I983" s="25">
        <v>0</v>
      </c>
      <c r="J983" s="26">
        <f t="shared" si="15"/>
        <v>35</v>
      </c>
      <c r="K983" t="s">
        <v>150</v>
      </c>
    </row>
    <row r="984" spans="1:11" x14ac:dyDescent="0.25">
      <c r="A984" s="22">
        <v>10620</v>
      </c>
      <c r="B984" s="23">
        <v>42746</v>
      </c>
      <c r="C984" s="7" t="s">
        <v>263</v>
      </c>
      <c r="D984" s="7" t="s">
        <v>225</v>
      </c>
      <c r="E984" s="7" t="s">
        <v>113</v>
      </c>
      <c r="F984" s="7" t="s">
        <v>105</v>
      </c>
      <c r="G984" s="24">
        <v>4.5</v>
      </c>
      <c r="H984" s="22">
        <v>5</v>
      </c>
      <c r="I984" s="25">
        <v>0</v>
      </c>
      <c r="J984" s="26">
        <f t="shared" si="15"/>
        <v>22.5</v>
      </c>
      <c r="K984" t="s">
        <v>150</v>
      </c>
    </row>
    <row r="985" spans="1:11" x14ac:dyDescent="0.25">
      <c r="A985" s="22">
        <v>10621</v>
      </c>
      <c r="B985" s="23">
        <v>42746</v>
      </c>
      <c r="C985" s="7" t="s">
        <v>212</v>
      </c>
      <c r="D985" s="7" t="s">
        <v>191</v>
      </c>
      <c r="E985" s="7" t="s">
        <v>179</v>
      </c>
      <c r="F985" s="7" t="s">
        <v>103</v>
      </c>
      <c r="G985" s="24">
        <v>9.1999999999999993</v>
      </c>
      <c r="H985" s="22">
        <v>5</v>
      </c>
      <c r="I985" s="25">
        <v>0</v>
      </c>
      <c r="J985" s="26">
        <f t="shared" si="15"/>
        <v>46</v>
      </c>
      <c r="K985" t="s">
        <v>89</v>
      </c>
    </row>
    <row r="986" spans="1:11" x14ac:dyDescent="0.25">
      <c r="A986" s="22">
        <v>10621</v>
      </c>
      <c r="B986" s="23">
        <v>42746</v>
      </c>
      <c r="C986" s="7" t="s">
        <v>212</v>
      </c>
      <c r="D986" s="7" t="s">
        <v>191</v>
      </c>
      <c r="E986" s="7" t="s">
        <v>136</v>
      </c>
      <c r="F986" s="7" t="s">
        <v>105</v>
      </c>
      <c r="G986" s="24">
        <v>15</v>
      </c>
      <c r="H986" s="22">
        <v>20</v>
      </c>
      <c r="I986" s="25">
        <v>0</v>
      </c>
      <c r="J986" s="26">
        <f t="shared" si="15"/>
        <v>300</v>
      </c>
      <c r="K986" t="s">
        <v>89</v>
      </c>
    </row>
    <row r="987" spans="1:11" x14ac:dyDescent="0.25">
      <c r="A987" s="22">
        <v>10621</v>
      </c>
      <c r="B987" s="23">
        <v>42746</v>
      </c>
      <c r="C987" s="7" t="s">
        <v>212</v>
      </c>
      <c r="D987" s="7" t="s">
        <v>191</v>
      </c>
      <c r="E987" s="7" t="s">
        <v>164</v>
      </c>
      <c r="F987" s="7" t="s">
        <v>76</v>
      </c>
      <c r="G987" s="24">
        <v>21.5</v>
      </c>
      <c r="H987" s="22">
        <v>15</v>
      </c>
      <c r="I987" s="25">
        <v>0</v>
      </c>
      <c r="J987" s="26">
        <f t="shared" si="15"/>
        <v>322.5</v>
      </c>
      <c r="K987" t="s">
        <v>89</v>
      </c>
    </row>
    <row r="988" spans="1:11" x14ac:dyDescent="0.25">
      <c r="A988" s="22">
        <v>10621</v>
      </c>
      <c r="B988" s="23">
        <v>42746</v>
      </c>
      <c r="C988" s="7" t="s">
        <v>212</v>
      </c>
      <c r="D988" s="7" t="s">
        <v>191</v>
      </c>
      <c r="E988" s="7" t="s">
        <v>228</v>
      </c>
      <c r="F988" s="7" t="s">
        <v>79</v>
      </c>
      <c r="G988" s="24">
        <v>9</v>
      </c>
      <c r="H988" s="22">
        <v>10</v>
      </c>
      <c r="I988" s="25">
        <v>0</v>
      </c>
      <c r="J988" s="26">
        <f t="shared" si="15"/>
        <v>90</v>
      </c>
      <c r="K988" t="s">
        <v>89</v>
      </c>
    </row>
    <row r="989" spans="1:11" x14ac:dyDescent="0.25">
      <c r="A989" s="22">
        <v>10622</v>
      </c>
      <c r="B989" s="23">
        <v>42747</v>
      </c>
      <c r="C989" s="7" t="s">
        <v>184</v>
      </c>
      <c r="D989" s="7" t="s">
        <v>88</v>
      </c>
      <c r="E989" s="7" t="s">
        <v>115</v>
      </c>
      <c r="F989" s="7" t="s">
        <v>105</v>
      </c>
      <c r="G989" s="24">
        <v>19</v>
      </c>
      <c r="H989" s="22">
        <v>20</v>
      </c>
      <c r="I989" s="25">
        <v>0</v>
      </c>
      <c r="J989" s="26">
        <f t="shared" si="15"/>
        <v>380</v>
      </c>
      <c r="K989" t="s">
        <v>89</v>
      </c>
    </row>
    <row r="990" spans="1:11" x14ac:dyDescent="0.25">
      <c r="A990" s="22">
        <v>10622</v>
      </c>
      <c r="B990" s="23">
        <v>42747</v>
      </c>
      <c r="C990" s="7" t="s">
        <v>184</v>
      </c>
      <c r="D990" s="7" t="s">
        <v>88</v>
      </c>
      <c r="E990" s="7" t="s">
        <v>188</v>
      </c>
      <c r="F990" s="7" t="s">
        <v>103</v>
      </c>
      <c r="G990" s="24">
        <v>12.5</v>
      </c>
      <c r="H990" s="22">
        <v>18</v>
      </c>
      <c r="I990" s="25">
        <v>0.2</v>
      </c>
      <c r="J990" s="26">
        <f t="shared" si="15"/>
        <v>180</v>
      </c>
      <c r="K990" t="s">
        <v>89</v>
      </c>
    </row>
    <row r="991" spans="1:11" x14ac:dyDescent="0.25">
      <c r="A991" s="22">
        <v>10623</v>
      </c>
      <c r="B991" s="23">
        <v>42748</v>
      </c>
      <c r="C991" s="7" t="s">
        <v>154</v>
      </c>
      <c r="D991" s="7" t="s">
        <v>82</v>
      </c>
      <c r="E991" s="7" t="s">
        <v>86</v>
      </c>
      <c r="F991" s="7" t="s">
        <v>84</v>
      </c>
      <c r="G991" s="24">
        <v>23.25</v>
      </c>
      <c r="H991" s="22">
        <v>21</v>
      </c>
      <c r="I991" s="25">
        <v>0</v>
      </c>
      <c r="J991" s="26">
        <f t="shared" si="15"/>
        <v>488.25</v>
      </c>
      <c r="K991" t="s">
        <v>142</v>
      </c>
    </row>
    <row r="992" spans="1:11" x14ac:dyDescent="0.25">
      <c r="A992" s="22">
        <v>10623</v>
      </c>
      <c r="B992" s="23">
        <v>42748</v>
      </c>
      <c r="C992" s="7" t="s">
        <v>154</v>
      </c>
      <c r="D992" s="7" t="s">
        <v>82</v>
      </c>
      <c r="E992" s="7" t="s">
        <v>113</v>
      </c>
      <c r="F992" s="7" t="s">
        <v>105</v>
      </c>
      <c r="G992" s="24">
        <v>4.5</v>
      </c>
      <c r="H992" s="22">
        <v>3</v>
      </c>
      <c r="I992" s="25">
        <v>0</v>
      </c>
      <c r="J992" s="26">
        <f t="shared" si="15"/>
        <v>13.5</v>
      </c>
      <c r="K992" t="s">
        <v>142</v>
      </c>
    </row>
    <row r="993" spans="1:11" x14ac:dyDescent="0.25">
      <c r="A993" s="22">
        <v>10623</v>
      </c>
      <c r="B993" s="23">
        <v>42748</v>
      </c>
      <c r="C993" s="7" t="s">
        <v>154</v>
      </c>
      <c r="D993" s="7" t="s">
        <v>82</v>
      </c>
      <c r="E993" s="7" t="s">
        <v>133</v>
      </c>
      <c r="F993" s="7" t="s">
        <v>103</v>
      </c>
      <c r="G993" s="24">
        <v>10</v>
      </c>
      <c r="H993" s="22">
        <v>25</v>
      </c>
      <c r="I993" s="25">
        <v>0.1</v>
      </c>
      <c r="J993" s="26">
        <f t="shared" si="15"/>
        <v>225</v>
      </c>
      <c r="K993" t="s">
        <v>142</v>
      </c>
    </row>
    <row r="994" spans="1:11" x14ac:dyDescent="0.25">
      <c r="A994" s="22">
        <v>10623</v>
      </c>
      <c r="B994" s="23">
        <v>42748</v>
      </c>
      <c r="C994" s="7" t="s">
        <v>154</v>
      </c>
      <c r="D994" s="7" t="s">
        <v>82</v>
      </c>
      <c r="E994" s="7" t="s">
        <v>179</v>
      </c>
      <c r="F994" s="7" t="s">
        <v>103</v>
      </c>
      <c r="G994" s="24">
        <v>9.1999999999999993</v>
      </c>
      <c r="H994" s="22">
        <v>15</v>
      </c>
      <c r="I994" s="25">
        <v>0.1</v>
      </c>
      <c r="J994" s="26">
        <f t="shared" si="15"/>
        <v>124.2</v>
      </c>
      <c r="K994" t="s">
        <v>142</v>
      </c>
    </row>
    <row r="995" spans="1:11" x14ac:dyDescent="0.25">
      <c r="A995" s="22">
        <v>10623</v>
      </c>
      <c r="B995" s="23">
        <v>42748</v>
      </c>
      <c r="C995" s="7" t="s">
        <v>154</v>
      </c>
      <c r="D995" s="7" t="s">
        <v>82</v>
      </c>
      <c r="E995" s="7" t="s">
        <v>139</v>
      </c>
      <c r="F995" s="7" t="s">
        <v>105</v>
      </c>
      <c r="G995" s="24">
        <v>18</v>
      </c>
      <c r="H995" s="22">
        <v>30</v>
      </c>
      <c r="I995" s="25">
        <v>0.1</v>
      </c>
      <c r="J995" s="26">
        <f t="shared" si="15"/>
        <v>486</v>
      </c>
      <c r="K995" t="s">
        <v>142</v>
      </c>
    </row>
    <row r="996" spans="1:11" x14ac:dyDescent="0.25">
      <c r="A996" s="22">
        <v>10624</v>
      </c>
      <c r="B996" s="23">
        <v>42748</v>
      </c>
      <c r="C996" s="7" t="s">
        <v>272</v>
      </c>
      <c r="D996" s="7" t="s">
        <v>141</v>
      </c>
      <c r="E996" s="7" t="s">
        <v>173</v>
      </c>
      <c r="F996" s="7" t="s">
        <v>93</v>
      </c>
      <c r="G996" s="24">
        <v>19.45</v>
      </c>
      <c r="H996" s="22">
        <v>10</v>
      </c>
      <c r="I996" s="25">
        <v>0</v>
      </c>
      <c r="J996" s="26">
        <f t="shared" si="15"/>
        <v>194.5</v>
      </c>
      <c r="K996" t="s">
        <v>89</v>
      </c>
    </row>
    <row r="997" spans="1:11" x14ac:dyDescent="0.25">
      <c r="A997" s="22">
        <v>10624</v>
      </c>
      <c r="B997" s="23">
        <v>42748</v>
      </c>
      <c r="C997" s="7" t="s">
        <v>272</v>
      </c>
      <c r="D997" s="7" t="s">
        <v>141</v>
      </c>
      <c r="E997" s="7" t="s">
        <v>158</v>
      </c>
      <c r="F997" s="7" t="s">
        <v>112</v>
      </c>
      <c r="G997" s="24">
        <v>123.79</v>
      </c>
      <c r="H997" s="22">
        <v>6</v>
      </c>
      <c r="I997" s="25">
        <v>0</v>
      </c>
      <c r="J997" s="26">
        <f t="shared" si="15"/>
        <v>742.74</v>
      </c>
      <c r="K997" t="s">
        <v>89</v>
      </c>
    </row>
    <row r="998" spans="1:11" x14ac:dyDescent="0.25">
      <c r="A998" s="22">
        <v>10624</v>
      </c>
      <c r="B998" s="23">
        <v>42748</v>
      </c>
      <c r="C998" s="7" t="s">
        <v>272</v>
      </c>
      <c r="D998" s="7" t="s">
        <v>141</v>
      </c>
      <c r="E998" s="7" t="s">
        <v>170</v>
      </c>
      <c r="F998" s="7" t="s">
        <v>84</v>
      </c>
      <c r="G998" s="24">
        <v>45.6</v>
      </c>
      <c r="H998" s="22">
        <v>10</v>
      </c>
      <c r="I998" s="25">
        <v>0</v>
      </c>
      <c r="J998" s="26">
        <f t="shared" si="15"/>
        <v>456</v>
      </c>
      <c r="K998" t="s">
        <v>89</v>
      </c>
    </row>
    <row r="999" spans="1:11" x14ac:dyDescent="0.25">
      <c r="A999" s="22">
        <v>10625</v>
      </c>
      <c r="B999" s="23">
        <v>42749</v>
      </c>
      <c r="C999" s="7" t="s">
        <v>206</v>
      </c>
      <c r="D999" s="7" t="s">
        <v>132</v>
      </c>
      <c r="E999" s="7" t="s">
        <v>101</v>
      </c>
      <c r="F999" s="7" t="s">
        <v>76</v>
      </c>
      <c r="G999" s="24">
        <v>34</v>
      </c>
      <c r="H999" s="22">
        <v>10</v>
      </c>
      <c r="I999" s="25">
        <v>0</v>
      </c>
      <c r="J999" s="26">
        <f t="shared" si="15"/>
        <v>340</v>
      </c>
      <c r="K999" t="s">
        <v>96</v>
      </c>
    </row>
    <row r="1000" spans="1:11" x14ac:dyDescent="0.25">
      <c r="A1000" s="22">
        <v>10625</v>
      </c>
      <c r="B1000" s="23">
        <v>42749</v>
      </c>
      <c r="C1000" s="7" t="s">
        <v>206</v>
      </c>
      <c r="D1000" s="7" t="s">
        <v>132</v>
      </c>
      <c r="E1000" s="7" t="s">
        <v>78</v>
      </c>
      <c r="F1000" s="7" t="s">
        <v>79</v>
      </c>
      <c r="G1000" s="24">
        <v>14</v>
      </c>
      <c r="H1000" s="22">
        <v>5</v>
      </c>
      <c r="I1000" s="25">
        <v>0</v>
      </c>
      <c r="J1000" s="26">
        <f t="shared" si="15"/>
        <v>70</v>
      </c>
      <c r="K1000" t="s">
        <v>96</v>
      </c>
    </row>
    <row r="1001" spans="1:11" x14ac:dyDescent="0.25">
      <c r="A1001" s="22">
        <v>10625</v>
      </c>
      <c r="B1001" s="23">
        <v>42749</v>
      </c>
      <c r="C1001" s="7" t="s">
        <v>206</v>
      </c>
      <c r="D1001" s="7" t="s">
        <v>132</v>
      </c>
      <c r="E1001" s="7" t="s">
        <v>86</v>
      </c>
      <c r="F1001" s="7" t="s">
        <v>84</v>
      </c>
      <c r="G1001" s="24">
        <v>23.25</v>
      </c>
      <c r="H1001" s="22">
        <v>3</v>
      </c>
      <c r="I1001" s="25">
        <v>0</v>
      </c>
      <c r="J1001" s="26">
        <f t="shared" si="15"/>
        <v>69.75</v>
      </c>
      <c r="K1001" t="s">
        <v>96</v>
      </c>
    </row>
    <row r="1002" spans="1:11" x14ac:dyDescent="0.25">
      <c r="A1002" s="22">
        <v>10626</v>
      </c>
      <c r="B1002" s="23">
        <v>42752</v>
      </c>
      <c r="C1002" s="7" t="s">
        <v>171</v>
      </c>
      <c r="D1002" s="7" t="s">
        <v>147</v>
      </c>
      <c r="E1002" s="7" t="s">
        <v>121</v>
      </c>
      <c r="F1002" s="7" t="s">
        <v>112</v>
      </c>
      <c r="G1002" s="24">
        <v>32.799999999999997</v>
      </c>
      <c r="H1002" s="22">
        <v>12</v>
      </c>
      <c r="I1002" s="25">
        <v>0</v>
      </c>
      <c r="J1002" s="26">
        <f t="shared" si="15"/>
        <v>393.6</v>
      </c>
      <c r="K1002" t="s">
        <v>129</v>
      </c>
    </row>
    <row r="1003" spans="1:11" x14ac:dyDescent="0.25">
      <c r="A1003" s="22">
        <v>10626</v>
      </c>
      <c r="B1003" s="23">
        <v>42752</v>
      </c>
      <c r="C1003" s="7" t="s">
        <v>171</v>
      </c>
      <c r="D1003" s="7" t="s">
        <v>147</v>
      </c>
      <c r="E1003" s="7" t="s">
        <v>101</v>
      </c>
      <c r="F1003" s="7" t="s">
        <v>76</v>
      </c>
      <c r="G1003" s="24">
        <v>34</v>
      </c>
      <c r="H1003" s="22">
        <v>20</v>
      </c>
      <c r="I1003" s="25">
        <v>0</v>
      </c>
      <c r="J1003" s="26">
        <f t="shared" si="15"/>
        <v>680</v>
      </c>
      <c r="K1003" t="s">
        <v>129</v>
      </c>
    </row>
    <row r="1004" spans="1:11" x14ac:dyDescent="0.25">
      <c r="A1004" s="22">
        <v>10626</v>
      </c>
      <c r="B1004" s="23">
        <v>42752</v>
      </c>
      <c r="C1004" s="7" t="s">
        <v>171</v>
      </c>
      <c r="D1004" s="7" t="s">
        <v>147</v>
      </c>
      <c r="E1004" s="7" t="s">
        <v>164</v>
      </c>
      <c r="F1004" s="7" t="s">
        <v>76</v>
      </c>
      <c r="G1004" s="24">
        <v>21.5</v>
      </c>
      <c r="H1004" s="22">
        <v>20</v>
      </c>
      <c r="I1004" s="25">
        <v>0</v>
      </c>
      <c r="J1004" s="26">
        <f t="shared" si="15"/>
        <v>430</v>
      </c>
      <c r="K1004" t="s">
        <v>129</v>
      </c>
    </row>
    <row r="1005" spans="1:11" x14ac:dyDescent="0.25">
      <c r="A1005" s="22">
        <v>10627</v>
      </c>
      <c r="B1005" s="23">
        <v>42752</v>
      </c>
      <c r="C1005" s="7" t="s">
        <v>217</v>
      </c>
      <c r="D1005" s="7" t="s">
        <v>141</v>
      </c>
      <c r="E1005" s="7" t="s">
        <v>172</v>
      </c>
      <c r="F1005" s="7" t="s">
        <v>91</v>
      </c>
      <c r="G1005" s="24">
        <v>15</v>
      </c>
      <c r="H1005" s="22">
        <v>35</v>
      </c>
      <c r="I1005" s="25">
        <v>0.15</v>
      </c>
      <c r="J1005" s="26">
        <f t="shared" si="15"/>
        <v>446.25</v>
      </c>
      <c r="K1005" t="s">
        <v>142</v>
      </c>
    </row>
    <row r="1006" spans="1:11" x14ac:dyDescent="0.25">
      <c r="A1006" s="22">
        <v>10627</v>
      </c>
      <c r="B1006" s="23">
        <v>42752</v>
      </c>
      <c r="C1006" s="7" t="s">
        <v>217</v>
      </c>
      <c r="D1006" s="7" t="s">
        <v>141</v>
      </c>
      <c r="E1006" s="7" t="s">
        <v>137</v>
      </c>
      <c r="F1006" s="7" t="s">
        <v>103</v>
      </c>
      <c r="G1006" s="24">
        <v>49.3</v>
      </c>
      <c r="H1006" s="22">
        <v>15</v>
      </c>
      <c r="I1006" s="25">
        <v>0</v>
      </c>
      <c r="J1006" s="26">
        <f t="shared" si="15"/>
        <v>739.5</v>
      </c>
      <c r="K1006" t="s">
        <v>142</v>
      </c>
    </row>
    <row r="1007" spans="1:11" x14ac:dyDescent="0.25">
      <c r="A1007" s="22">
        <v>10628</v>
      </c>
      <c r="B1007" s="23">
        <v>42753</v>
      </c>
      <c r="C1007" s="7" t="s">
        <v>148</v>
      </c>
      <c r="D1007" s="7" t="s">
        <v>74</v>
      </c>
      <c r="E1007" s="7" t="s">
        <v>183</v>
      </c>
      <c r="F1007" s="7" t="s">
        <v>105</v>
      </c>
      <c r="G1007" s="24">
        <v>18</v>
      </c>
      <c r="H1007" s="22">
        <v>25</v>
      </c>
      <c r="I1007" s="25">
        <v>0</v>
      </c>
      <c r="J1007" s="26">
        <f t="shared" si="15"/>
        <v>450</v>
      </c>
      <c r="K1007" t="s">
        <v>89</v>
      </c>
    </row>
    <row r="1008" spans="1:11" x14ac:dyDescent="0.25">
      <c r="A1008" s="22">
        <v>10629</v>
      </c>
      <c r="B1008" s="23">
        <v>42753</v>
      </c>
      <c r="C1008" s="7" t="s">
        <v>203</v>
      </c>
      <c r="D1008" s="7" t="s">
        <v>178</v>
      </c>
      <c r="E1008" s="7" t="s">
        <v>194</v>
      </c>
      <c r="F1008" s="7" t="s">
        <v>79</v>
      </c>
      <c r="G1008" s="24">
        <v>33.25</v>
      </c>
      <c r="H1008" s="22">
        <v>9</v>
      </c>
      <c r="I1008" s="25">
        <v>0</v>
      </c>
      <c r="J1008" s="26">
        <f t="shared" si="15"/>
        <v>299.25</v>
      </c>
      <c r="K1008" t="s">
        <v>89</v>
      </c>
    </row>
    <row r="1009" spans="1:11" x14ac:dyDescent="0.25">
      <c r="A1009" s="22">
        <v>10629</v>
      </c>
      <c r="B1009" s="23">
        <v>42753</v>
      </c>
      <c r="C1009" s="7" t="s">
        <v>203</v>
      </c>
      <c r="D1009" s="7" t="s">
        <v>178</v>
      </c>
      <c r="E1009" s="7" t="s">
        <v>158</v>
      </c>
      <c r="F1009" s="7" t="s">
        <v>112</v>
      </c>
      <c r="G1009" s="24">
        <v>123.79</v>
      </c>
      <c r="H1009" s="22">
        <v>20</v>
      </c>
      <c r="I1009" s="25">
        <v>0</v>
      </c>
      <c r="J1009" s="26">
        <f t="shared" si="15"/>
        <v>2475.8000000000002</v>
      </c>
      <c r="K1009" t="s">
        <v>89</v>
      </c>
    </row>
    <row r="1010" spans="1:11" x14ac:dyDescent="0.25">
      <c r="A1010" s="22">
        <v>10630</v>
      </c>
      <c r="B1010" s="23">
        <v>42754</v>
      </c>
      <c r="C1010" s="7" t="s">
        <v>215</v>
      </c>
      <c r="D1010" s="7" t="s">
        <v>82</v>
      </c>
      <c r="E1010" s="7" t="s">
        <v>111</v>
      </c>
      <c r="F1010" s="7" t="s">
        <v>112</v>
      </c>
      <c r="G1010" s="24">
        <v>24</v>
      </c>
      <c r="H1010" s="22">
        <v>12</v>
      </c>
      <c r="I1010" s="25">
        <v>0.05</v>
      </c>
      <c r="J1010" s="26">
        <f t="shared" si="15"/>
        <v>273.60000000000002</v>
      </c>
      <c r="K1010" t="s">
        <v>129</v>
      </c>
    </row>
    <row r="1011" spans="1:11" x14ac:dyDescent="0.25">
      <c r="A1011" s="22">
        <v>10630</v>
      </c>
      <c r="B1011" s="23">
        <v>42754</v>
      </c>
      <c r="C1011" s="7" t="s">
        <v>215</v>
      </c>
      <c r="D1011" s="7" t="s">
        <v>82</v>
      </c>
      <c r="E1011" s="7" t="s">
        <v>155</v>
      </c>
      <c r="F1011" s="7" t="s">
        <v>105</v>
      </c>
      <c r="G1011" s="24">
        <v>18</v>
      </c>
      <c r="H1011" s="22">
        <v>35</v>
      </c>
      <c r="I1011" s="25">
        <v>0</v>
      </c>
      <c r="J1011" s="26">
        <f t="shared" si="15"/>
        <v>630</v>
      </c>
      <c r="K1011" t="s">
        <v>129</v>
      </c>
    </row>
    <row r="1012" spans="1:11" x14ac:dyDescent="0.25">
      <c r="A1012" s="22">
        <v>10631</v>
      </c>
      <c r="B1012" s="23">
        <v>42755</v>
      </c>
      <c r="C1012" s="7" t="s">
        <v>233</v>
      </c>
      <c r="D1012" s="7" t="s">
        <v>74</v>
      </c>
      <c r="E1012" s="7" t="s">
        <v>176</v>
      </c>
      <c r="F1012" s="7" t="s">
        <v>105</v>
      </c>
      <c r="G1012" s="24">
        <v>7.75</v>
      </c>
      <c r="H1012" s="22">
        <v>8</v>
      </c>
      <c r="I1012" s="25">
        <v>0.1</v>
      </c>
      <c r="J1012" s="26">
        <f t="shared" si="15"/>
        <v>55.8</v>
      </c>
      <c r="K1012" t="s">
        <v>142</v>
      </c>
    </row>
    <row r="1013" spans="1:11" x14ac:dyDescent="0.25">
      <c r="A1013" s="22">
        <v>10632</v>
      </c>
      <c r="B1013" s="23">
        <v>42755</v>
      </c>
      <c r="C1013" s="7" t="s">
        <v>202</v>
      </c>
      <c r="D1013" s="7" t="s">
        <v>82</v>
      </c>
      <c r="E1013" s="7" t="s">
        <v>100</v>
      </c>
      <c r="F1013" s="7" t="s">
        <v>76</v>
      </c>
      <c r="G1013" s="24">
        <v>2.5</v>
      </c>
      <c r="H1013" s="22">
        <v>20</v>
      </c>
      <c r="I1013" s="25">
        <v>0.05</v>
      </c>
      <c r="J1013" s="26">
        <f t="shared" si="15"/>
        <v>47.5</v>
      </c>
      <c r="K1013" t="s">
        <v>142</v>
      </c>
    </row>
    <row r="1014" spans="1:11" x14ac:dyDescent="0.25">
      <c r="A1014" s="22">
        <v>10632</v>
      </c>
      <c r="B1014" s="23">
        <v>42755</v>
      </c>
      <c r="C1014" s="7" t="s">
        <v>202</v>
      </c>
      <c r="D1014" s="7" t="s">
        <v>82</v>
      </c>
      <c r="E1014" s="7" t="s">
        <v>115</v>
      </c>
      <c r="F1014" s="7" t="s">
        <v>105</v>
      </c>
      <c r="G1014" s="24">
        <v>19</v>
      </c>
      <c r="H1014" s="22">
        <v>30</v>
      </c>
      <c r="I1014" s="25">
        <v>0.05</v>
      </c>
      <c r="J1014" s="26">
        <f t="shared" si="15"/>
        <v>541.5</v>
      </c>
      <c r="K1014" t="s">
        <v>142</v>
      </c>
    </row>
    <row r="1015" spans="1:11" x14ac:dyDescent="0.25">
      <c r="A1015" s="22">
        <v>10633</v>
      </c>
      <c r="B1015" s="23">
        <v>42756</v>
      </c>
      <c r="C1015" s="7" t="s">
        <v>126</v>
      </c>
      <c r="D1015" s="7" t="s">
        <v>127</v>
      </c>
      <c r="E1015" s="7" t="s">
        <v>153</v>
      </c>
      <c r="F1015" s="7" t="s">
        <v>76</v>
      </c>
      <c r="G1015" s="24">
        <v>38</v>
      </c>
      <c r="H1015" s="22">
        <v>36</v>
      </c>
      <c r="I1015" s="25">
        <v>0.15</v>
      </c>
      <c r="J1015" s="26">
        <f t="shared" si="15"/>
        <v>1162.8</v>
      </c>
      <c r="K1015" t="s">
        <v>193</v>
      </c>
    </row>
    <row r="1016" spans="1:11" x14ac:dyDescent="0.25">
      <c r="A1016" s="22">
        <v>10633</v>
      </c>
      <c r="B1016" s="23">
        <v>42756</v>
      </c>
      <c r="C1016" s="7" t="s">
        <v>126</v>
      </c>
      <c r="D1016" s="7" t="s">
        <v>127</v>
      </c>
      <c r="E1016" s="7" t="s">
        <v>168</v>
      </c>
      <c r="F1016" s="7" t="s">
        <v>91</v>
      </c>
      <c r="G1016" s="24">
        <v>6</v>
      </c>
      <c r="H1016" s="22">
        <v>13</v>
      </c>
      <c r="I1016" s="25">
        <v>0.15</v>
      </c>
      <c r="J1016" s="26">
        <f t="shared" si="15"/>
        <v>66.3</v>
      </c>
      <c r="K1016" t="s">
        <v>193</v>
      </c>
    </row>
    <row r="1017" spans="1:11" x14ac:dyDescent="0.25">
      <c r="A1017" s="22">
        <v>10633</v>
      </c>
      <c r="B1017" s="23">
        <v>42756</v>
      </c>
      <c r="C1017" s="7" t="s">
        <v>126</v>
      </c>
      <c r="D1017" s="7" t="s">
        <v>127</v>
      </c>
      <c r="E1017" s="7" t="s">
        <v>137</v>
      </c>
      <c r="F1017" s="7" t="s">
        <v>103</v>
      </c>
      <c r="G1017" s="24">
        <v>49.3</v>
      </c>
      <c r="H1017" s="22">
        <v>80</v>
      </c>
      <c r="I1017" s="25">
        <v>0.15</v>
      </c>
      <c r="J1017" s="26">
        <f t="shared" si="15"/>
        <v>3352.4</v>
      </c>
      <c r="K1017" t="s">
        <v>193</v>
      </c>
    </row>
    <row r="1018" spans="1:11" x14ac:dyDescent="0.25">
      <c r="A1018" s="22">
        <v>10633</v>
      </c>
      <c r="B1018" s="23">
        <v>42756</v>
      </c>
      <c r="C1018" s="7" t="s">
        <v>126</v>
      </c>
      <c r="D1018" s="7" t="s">
        <v>127</v>
      </c>
      <c r="E1018" s="7" t="s">
        <v>222</v>
      </c>
      <c r="F1018" s="7" t="s">
        <v>103</v>
      </c>
      <c r="G1018" s="24">
        <v>31.23</v>
      </c>
      <c r="H1018" s="22">
        <v>35</v>
      </c>
      <c r="I1018" s="25">
        <v>0.15</v>
      </c>
      <c r="J1018" s="26">
        <f t="shared" si="15"/>
        <v>929.09</v>
      </c>
      <c r="K1018" t="s">
        <v>193</v>
      </c>
    </row>
    <row r="1019" spans="1:11" x14ac:dyDescent="0.25">
      <c r="A1019" s="22">
        <v>10634</v>
      </c>
      <c r="B1019" s="23">
        <v>42756</v>
      </c>
      <c r="C1019" s="7" t="s">
        <v>253</v>
      </c>
      <c r="D1019" s="7" t="s">
        <v>74</v>
      </c>
      <c r="E1019" s="7" t="s">
        <v>197</v>
      </c>
      <c r="F1019" s="7" t="s">
        <v>91</v>
      </c>
      <c r="G1019" s="24">
        <v>62.5</v>
      </c>
      <c r="H1019" s="22">
        <v>50</v>
      </c>
      <c r="I1019" s="25">
        <v>0</v>
      </c>
      <c r="J1019" s="26">
        <f t="shared" si="15"/>
        <v>3125</v>
      </c>
      <c r="K1019" t="s">
        <v>89</v>
      </c>
    </row>
    <row r="1020" spans="1:11" x14ac:dyDescent="0.25">
      <c r="A1020" s="22">
        <v>10634</v>
      </c>
      <c r="B1020" s="23">
        <v>42756</v>
      </c>
      <c r="C1020" s="7" t="s">
        <v>253</v>
      </c>
      <c r="D1020" s="7" t="s">
        <v>74</v>
      </c>
      <c r="E1020" s="7" t="s">
        <v>176</v>
      </c>
      <c r="F1020" s="7" t="s">
        <v>105</v>
      </c>
      <c r="G1020" s="24">
        <v>7.75</v>
      </c>
      <c r="H1020" s="22">
        <v>2</v>
      </c>
      <c r="I1020" s="25">
        <v>0</v>
      </c>
      <c r="J1020" s="26">
        <f t="shared" si="15"/>
        <v>15.5</v>
      </c>
      <c r="K1020" t="s">
        <v>89</v>
      </c>
    </row>
    <row r="1021" spans="1:11" x14ac:dyDescent="0.25">
      <c r="A1021" s="22">
        <v>10634</v>
      </c>
      <c r="B1021" s="23">
        <v>42756</v>
      </c>
      <c r="C1021" s="7" t="s">
        <v>253</v>
      </c>
      <c r="D1021" s="7" t="s">
        <v>74</v>
      </c>
      <c r="E1021" s="7" t="s">
        <v>83</v>
      </c>
      <c r="F1021" s="7" t="s">
        <v>84</v>
      </c>
      <c r="G1021" s="24">
        <v>53</v>
      </c>
      <c r="H1021" s="22">
        <v>15</v>
      </c>
      <c r="I1021" s="25">
        <v>0</v>
      </c>
      <c r="J1021" s="26">
        <f t="shared" si="15"/>
        <v>795</v>
      </c>
      <c r="K1021" t="s">
        <v>89</v>
      </c>
    </row>
    <row r="1022" spans="1:11" x14ac:dyDescent="0.25">
      <c r="A1022" s="22">
        <v>10634</v>
      </c>
      <c r="B1022" s="23">
        <v>42756</v>
      </c>
      <c r="C1022" s="7" t="s">
        <v>253</v>
      </c>
      <c r="D1022" s="7" t="s">
        <v>74</v>
      </c>
      <c r="E1022" s="7" t="s">
        <v>143</v>
      </c>
      <c r="F1022" s="7" t="s">
        <v>84</v>
      </c>
      <c r="G1022" s="24">
        <v>30</v>
      </c>
      <c r="H1022" s="22">
        <v>35</v>
      </c>
      <c r="I1022" s="25">
        <v>0</v>
      </c>
      <c r="J1022" s="26">
        <f t="shared" si="15"/>
        <v>1050</v>
      </c>
      <c r="K1022" t="s">
        <v>89</v>
      </c>
    </row>
    <row r="1023" spans="1:11" x14ac:dyDescent="0.25">
      <c r="A1023" s="22">
        <v>10635</v>
      </c>
      <c r="B1023" s="23">
        <v>42759</v>
      </c>
      <c r="C1023" s="7" t="s">
        <v>165</v>
      </c>
      <c r="D1023" s="7" t="s">
        <v>166</v>
      </c>
      <c r="E1023" s="7" t="s">
        <v>128</v>
      </c>
      <c r="F1023" s="7" t="s">
        <v>93</v>
      </c>
      <c r="G1023" s="24">
        <v>21.35</v>
      </c>
      <c r="H1023" s="22">
        <v>15</v>
      </c>
      <c r="I1023" s="25">
        <v>0.1</v>
      </c>
      <c r="J1023" s="26">
        <f t="shared" si="15"/>
        <v>288.23</v>
      </c>
      <c r="K1023" t="s">
        <v>142</v>
      </c>
    </row>
    <row r="1024" spans="1:11" x14ac:dyDescent="0.25">
      <c r="A1024" s="22">
        <v>10635</v>
      </c>
      <c r="B1024" s="23">
        <v>42759</v>
      </c>
      <c r="C1024" s="7" t="s">
        <v>165</v>
      </c>
      <c r="D1024" s="7" t="s">
        <v>166</v>
      </c>
      <c r="E1024" s="7" t="s">
        <v>95</v>
      </c>
      <c r="F1024" s="7" t="s">
        <v>79</v>
      </c>
      <c r="G1024" s="24">
        <v>21</v>
      </c>
      <c r="H1024" s="22">
        <v>40</v>
      </c>
      <c r="I1024" s="25">
        <v>0</v>
      </c>
      <c r="J1024" s="26">
        <f t="shared" si="15"/>
        <v>840</v>
      </c>
      <c r="K1024" t="s">
        <v>142</v>
      </c>
    </row>
    <row r="1025" spans="1:11" x14ac:dyDescent="0.25">
      <c r="A1025" s="22">
        <v>10635</v>
      </c>
      <c r="B1025" s="23">
        <v>42759</v>
      </c>
      <c r="C1025" s="7" t="s">
        <v>165</v>
      </c>
      <c r="D1025" s="7" t="s">
        <v>166</v>
      </c>
      <c r="E1025" s="7" t="s">
        <v>208</v>
      </c>
      <c r="F1025" s="7" t="s">
        <v>93</v>
      </c>
      <c r="G1025" s="24">
        <v>22</v>
      </c>
      <c r="H1025" s="22">
        <v>10</v>
      </c>
      <c r="I1025" s="25">
        <v>0.1</v>
      </c>
      <c r="J1025" s="26">
        <f t="shared" si="15"/>
        <v>198</v>
      </c>
      <c r="K1025" t="s">
        <v>142</v>
      </c>
    </row>
    <row r="1026" spans="1:11" x14ac:dyDescent="0.25">
      <c r="A1026" s="22">
        <v>10636</v>
      </c>
      <c r="B1026" s="23">
        <v>42760</v>
      </c>
      <c r="C1026" s="7" t="s">
        <v>151</v>
      </c>
      <c r="D1026" s="7" t="s">
        <v>152</v>
      </c>
      <c r="E1026" s="7" t="s">
        <v>211</v>
      </c>
      <c r="F1026" s="7" t="s">
        <v>91</v>
      </c>
      <c r="G1026" s="24">
        <v>13.25</v>
      </c>
      <c r="H1026" s="22">
        <v>6</v>
      </c>
      <c r="I1026" s="25">
        <v>0</v>
      </c>
      <c r="J1026" s="26">
        <f t="shared" si="15"/>
        <v>79.5</v>
      </c>
      <c r="K1026" t="s">
        <v>89</v>
      </c>
    </row>
    <row r="1027" spans="1:11" x14ac:dyDescent="0.25">
      <c r="A1027" s="22">
        <v>10636</v>
      </c>
      <c r="B1027" s="23">
        <v>42760</v>
      </c>
      <c r="C1027" s="7" t="s">
        <v>151</v>
      </c>
      <c r="D1027" s="7" t="s">
        <v>152</v>
      </c>
      <c r="E1027" s="7" t="s">
        <v>208</v>
      </c>
      <c r="F1027" s="7" t="s">
        <v>93</v>
      </c>
      <c r="G1027" s="24">
        <v>22</v>
      </c>
      <c r="H1027" s="22">
        <v>25</v>
      </c>
      <c r="I1027" s="25">
        <v>0</v>
      </c>
      <c r="J1027" s="26">
        <f t="shared" ref="J1027:J1090" si="16">ROUND((G1027*H1027)*(1-I1027),2)</f>
        <v>550</v>
      </c>
      <c r="K1027" t="s">
        <v>89</v>
      </c>
    </row>
    <row r="1028" spans="1:11" x14ac:dyDescent="0.25">
      <c r="A1028" s="22">
        <v>10637</v>
      </c>
      <c r="B1028" s="23">
        <v>42760</v>
      </c>
      <c r="C1028" s="7" t="s">
        <v>243</v>
      </c>
      <c r="D1028" s="7" t="s">
        <v>88</v>
      </c>
      <c r="E1028" s="7" t="s">
        <v>80</v>
      </c>
      <c r="F1028" s="7" t="s">
        <v>76</v>
      </c>
      <c r="G1028" s="24">
        <v>21</v>
      </c>
      <c r="H1028" s="22">
        <v>10</v>
      </c>
      <c r="I1028" s="25">
        <v>0</v>
      </c>
      <c r="J1028" s="26">
        <f t="shared" si="16"/>
        <v>210</v>
      </c>
      <c r="K1028" t="s">
        <v>85</v>
      </c>
    </row>
    <row r="1029" spans="1:11" x14ac:dyDescent="0.25">
      <c r="A1029" s="22">
        <v>10637</v>
      </c>
      <c r="B1029" s="23">
        <v>42760</v>
      </c>
      <c r="C1029" s="7" t="s">
        <v>243</v>
      </c>
      <c r="D1029" s="7" t="s">
        <v>88</v>
      </c>
      <c r="E1029" s="7" t="s">
        <v>144</v>
      </c>
      <c r="F1029" s="7" t="s">
        <v>79</v>
      </c>
      <c r="G1029" s="24">
        <v>38</v>
      </c>
      <c r="H1029" s="22">
        <v>60</v>
      </c>
      <c r="I1029" s="25">
        <v>0.05</v>
      </c>
      <c r="J1029" s="26">
        <f t="shared" si="16"/>
        <v>2166</v>
      </c>
      <c r="K1029" t="s">
        <v>85</v>
      </c>
    </row>
    <row r="1030" spans="1:11" x14ac:dyDescent="0.25">
      <c r="A1030" s="22">
        <v>10637</v>
      </c>
      <c r="B1030" s="23">
        <v>42760</v>
      </c>
      <c r="C1030" s="7" t="s">
        <v>243</v>
      </c>
      <c r="D1030" s="7" t="s">
        <v>88</v>
      </c>
      <c r="E1030" s="7" t="s">
        <v>234</v>
      </c>
      <c r="F1030" s="7" t="s">
        <v>103</v>
      </c>
      <c r="G1030" s="24">
        <v>16.25</v>
      </c>
      <c r="H1030" s="22">
        <v>25</v>
      </c>
      <c r="I1030" s="25">
        <v>0.05</v>
      </c>
      <c r="J1030" s="26">
        <f t="shared" si="16"/>
        <v>385.94</v>
      </c>
      <c r="K1030" t="s">
        <v>85</v>
      </c>
    </row>
    <row r="1031" spans="1:11" x14ac:dyDescent="0.25">
      <c r="A1031" s="22">
        <v>10638</v>
      </c>
      <c r="B1031" s="23">
        <v>42761</v>
      </c>
      <c r="C1031" s="7" t="s">
        <v>252</v>
      </c>
      <c r="D1031" s="7" t="s">
        <v>124</v>
      </c>
      <c r="E1031" s="7" t="s">
        <v>249</v>
      </c>
      <c r="F1031" s="7" t="s">
        <v>91</v>
      </c>
      <c r="G1031" s="24">
        <v>9.5</v>
      </c>
      <c r="H1031" s="22">
        <v>20</v>
      </c>
      <c r="I1031" s="25">
        <v>0</v>
      </c>
      <c r="J1031" s="26">
        <f t="shared" si="16"/>
        <v>190</v>
      </c>
      <c r="K1031" t="s">
        <v>96</v>
      </c>
    </row>
    <row r="1032" spans="1:11" x14ac:dyDescent="0.25">
      <c r="A1032" s="22">
        <v>10638</v>
      </c>
      <c r="B1032" s="23">
        <v>42761</v>
      </c>
      <c r="C1032" s="7" t="s">
        <v>252</v>
      </c>
      <c r="D1032" s="7" t="s">
        <v>124</v>
      </c>
      <c r="E1032" s="7" t="s">
        <v>92</v>
      </c>
      <c r="F1032" s="7" t="s">
        <v>93</v>
      </c>
      <c r="G1032" s="24">
        <v>21.05</v>
      </c>
      <c r="H1032" s="22">
        <v>21</v>
      </c>
      <c r="I1032" s="25">
        <v>0</v>
      </c>
      <c r="J1032" s="26">
        <f t="shared" si="16"/>
        <v>442.05</v>
      </c>
      <c r="K1032" t="s">
        <v>96</v>
      </c>
    </row>
    <row r="1033" spans="1:11" x14ac:dyDescent="0.25">
      <c r="A1033" s="22">
        <v>10638</v>
      </c>
      <c r="B1033" s="23">
        <v>42761</v>
      </c>
      <c r="C1033" s="7" t="s">
        <v>252</v>
      </c>
      <c r="D1033" s="7" t="s">
        <v>124</v>
      </c>
      <c r="E1033" s="7" t="s">
        <v>75</v>
      </c>
      <c r="F1033" s="7" t="s">
        <v>76</v>
      </c>
      <c r="G1033" s="24">
        <v>34.799999999999997</v>
      </c>
      <c r="H1033" s="22">
        <v>60</v>
      </c>
      <c r="I1033" s="25">
        <v>0</v>
      </c>
      <c r="J1033" s="26">
        <f t="shared" si="16"/>
        <v>2088</v>
      </c>
      <c r="K1033" t="s">
        <v>96</v>
      </c>
    </row>
    <row r="1034" spans="1:11" x14ac:dyDescent="0.25">
      <c r="A1034" s="22">
        <v>10639</v>
      </c>
      <c r="B1034" s="23">
        <v>42761</v>
      </c>
      <c r="C1034" s="7" t="s">
        <v>247</v>
      </c>
      <c r="D1034" s="7" t="s">
        <v>248</v>
      </c>
      <c r="E1034" s="7" t="s">
        <v>197</v>
      </c>
      <c r="F1034" s="7" t="s">
        <v>91</v>
      </c>
      <c r="G1034" s="24">
        <v>62.5</v>
      </c>
      <c r="H1034" s="22">
        <v>8</v>
      </c>
      <c r="I1034" s="25">
        <v>0</v>
      </c>
      <c r="J1034" s="26">
        <f t="shared" si="16"/>
        <v>500</v>
      </c>
      <c r="K1034" t="s">
        <v>193</v>
      </c>
    </row>
    <row r="1035" spans="1:11" x14ac:dyDescent="0.25">
      <c r="A1035" s="22">
        <v>10640</v>
      </c>
      <c r="B1035" s="23">
        <v>42762</v>
      </c>
      <c r="C1035" s="7" t="s">
        <v>202</v>
      </c>
      <c r="D1035" s="7" t="s">
        <v>82</v>
      </c>
      <c r="E1035" s="7" t="s">
        <v>136</v>
      </c>
      <c r="F1035" s="7" t="s">
        <v>105</v>
      </c>
      <c r="G1035" s="24">
        <v>15</v>
      </c>
      <c r="H1035" s="22">
        <v>15</v>
      </c>
      <c r="I1035" s="25">
        <v>0.25</v>
      </c>
      <c r="J1035" s="26">
        <f t="shared" si="16"/>
        <v>168.75</v>
      </c>
      <c r="K1035" t="s">
        <v>89</v>
      </c>
    </row>
    <row r="1036" spans="1:11" x14ac:dyDescent="0.25">
      <c r="A1036" s="22">
        <v>10640</v>
      </c>
      <c r="B1036" s="23">
        <v>42762</v>
      </c>
      <c r="C1036" s="7" t="s">
        <v>202</v>
      </c>
      <c r="D1036" s="7" t="s">
        <v>82</v>
      </c>
      <c r="E1036" s="7" t="s">
        <v>198</v>
      </c>
      <c r="F1036" s="7" t="s">
        <v>76</v>
      </c>
      <c r="G1036" s="24">
        <v>36</v>
      </c>
      <c r="H1036" s="22">
        <v>20</v>
      </c>
      <c r="I1036" s="25">
        <v>0.25</v>
      </c>
      <c r="J1036" s="26">
        <f t="shared" si="16"/>
        <v>540</v>
      </c>
      <c r="K1036" t="s">
        <v>89</v>
      </c>
    </row>
    <row r="1037" spans="1:11" x14ac:dyDescent="0.25">
      <c r="A1037" s="22">
        <v>10641</v>
      </c>
      <c r="B1037" s="23">
        <v>42763</v>
      </c>
      <c r="C1037" s="7" t="s">
        <v>123</v>
      </c>
      <c r="D1037" s="7" t="s">
        <v>124</v>
      </c>
      <c r="E1037" s="7" t="s">
        <v>115</v>
      </c>
      <c r="F1037" s="7" t="s">
        <v>105</v>
      </c>
      <c r="G1037" s="24">
        <v>19</v>
      </c>
      <c r="H1037" s="22">
        <v>50</v>
      </c>
      <c r="I1037" s="25">
        <v>0</v>
      </c>
      <c r="J1037" s="26">
        <f t="shared" si="16"/>
        <v>950</v>
      </c>
      <c r="K1037" t="s">
        <v>89</v>
      </c>
    </row>
    <row r="1038" spans="1:11" x14ac:dyDescent="0.25">
      <c r="A1038" s="22">
        <v>10641</v>
      </c>
      <c r="B1038" s="23">
        <v>42763</v>
      </c>
      <c r="C1038" s="7" t="s">
        <v>123</v>
      </c>
      <c r="D1038" s="7" t="s">
        <v>124</v>
      </c>
      <c r="E1038" s="7" t="s">
        <v>156</v>
      </c>
      <c r="F1038" s="7" t="s">
        <v>91</v>
      </c>
      <c r="G1038" s="24">
        <v>18.399999999999999</v>
      </c>
      <c r="H1038" s="22">
        <v>60</v>
      </c>
      <c r="I1038" s="25">
        <v>0</v>
      </c>
      <c r="J1038" s="26">
        <f t="shared" si="16"/>
        <v>1104</v>
      </c>
      <c r="K1038" t="s">
        <v>89</v>
      </c>
    </row>
    <row r="1039" spans="1:11" x14ac:dyDescent="0.25">
      <c r="A1039" s="22">
        <v>10642</v>
      </c>
      <c r="B1039" s="23">
        <v>42763</v>
      </c>
      <c r="C1039" s="7" t="s">
        <v>229</v>
      </c>
      <c r="D1039" s="7" t="s">
        <v>230</v>
      </c>
      <c r="E1039" s="7" t="s">
        <v>133</v>
      </c>
      <c r="F1039" s="7" t="s">
        <v>103</v>
      </c>
      <c r="G1039" s="24">
        <v>10</v>
      </c>
      <c r="H1039" s="22">
        <v>30</v>
      </c>
      <c r="I1039" s="25">
        <v>0.2</v>
      </c>
      <c r="J1039" s="26">
        <f t="shared" si="16"/>
        <v>240</v>
      </c>
      <c r="K1039" t="s">
        <v>193</v>
      </c>
    </row>
    <row r="1040" spans="1:11" x14ac:dyDescent="0.25">
      <c r="A1040" s="22">
        <v>10642</v>
      </c>
      <c r="B1040" s="23">
        <v>42763</v>
      </c>
      <c r="C1040" s="7" t="s">
        <v>229</v>
      </c>
      <c r="D1040" s="7" t="s">
        <v>230</v>
      </c>
      <c r="E1040" s="7" t="s">
        <v>256</v>
      </c>
      <c r="F1040" s="7" t="s">
        <v>93</v>
      </c>
      <c r="G1040" s="24">
        <v>28.5</v>
      </c>
      <c r="H1040" s="22">
        <v>20</v>
      </c>
      <c r="I1040" s="25">
        <v>0.2</v>
      </c>
      <c r="J1040" s="26">
        <f t="shared" si="16"/>
        <v>456</v>
      </c>
      <c r="K1040" t="s">
        <v>193</v>
      </c>
    </row>
    <row r="1041" spans="1:11" x14ac:dyDescent="0.25">
      <c r="A1041" s="22">
        <v>10643</v>
      </c>
      <c r="B1041" s="23">
        <v>42766</v>
      </c>
      <c r="C1041" s="7" t="s">
        <v>273</v>
      </c>
      <c r="D1041" s="7" t="s">
        <v>82</v>
      </c>
      <c r="E1041" s="7" t="s">
        <v>104</v>
      </c>
      <c r="F1041" s="7" t="s">
        <v>105</v>
      </c>
      <c r="G1041" s="24">
        <v>18</v>
      </c>
      <c r="H1041" s="22">
        <v>21</v>
      </c>
      <c r="I1041" s="25">
        <v>0.25</v>
      </c>
      <c r="J1041" s="26">
        <f t="shared" si="16"/>
        <v>283.5</v>
      </c>
      <c r="K1041" t="s">
        <v>85</v>
      </c>
    </row>
    <row r="1042" spans="1:11" x14ac:dyDescent="0.25">
      <c r="A1042" s="22">
        <v>10643</v>
      </c>
      <c r="B1042" s="23">
        <v>42766</v>
      </c>
      <c r="C1042" s="7" t="s">
        <v>273</v>
      </c>
      <c r="D1042" s="7" t="s">
        <v>82</v>
      </c>
      <c r="E1042" s="7" t="s">
        <v>170</v>
      </c>
      <c r="F1042" s="7" t="s">
        <v>84</v>
      </c>
      <c r="G1042" s="24">
        <v>45.6</v>
      </c>
      <c r="H1042" s="22">
        <v>15</v>
      </c>
      <c r="I1042" s="25">
        <v>0.25</v>
      </c>
      <c r="J1042" s="26">
        <f t="shared" si="16"/>
        <v>513</v>
      </c>
      <c r="K1042" t="s">
        <v>85</v>
      </c>
    </row>
    <row r="1043" spans="1:11" x14ac:dyDescent="0.25">
      <c r="A1043" s="22">
        <v>10643</v>
      </c>
      <c r="B1043" s="23">
        <v>42766</v>
      </c>
      <c r="C1043" s="7" t="s">
        <v>273</v>
      </c>
      <c r="D1043" s="7" t="s">
        <v>82</v>
      </c>
      <c r="E1043" s="7" t="s">
        <v>185</v>
      </c>
      <c r="F1043" s="7" t="s">
        <v>91</v>
      </c>
      <c r="G1043" s="24">
        <v>12</v>
      </c>
      <c r="H1043" s="22">
        <v>2</v>
      </c>
      <c r="I1043" s="25">
        <v>0.25</v>
      </c>
      <c r="J1043" s="26">
        <f t="shared" si="16"/>
        <v>18</v>
      </c>
      <c r="K1043" t="s">
        <v>85</v>
      </c>
    </row>
    <row r="1044" spans="1:11" x14ac:dyDescent="0.25">
      <c r="A1044" s="22">
        <v>10644</v>
      </c>
      <c r="B1044" s="23">
        <v>42766</v>
      </c>
      <c r="C1044" s="7" t="s">
        <v>120</v>
      </c>
      <c r="D1044" s="7" t="s">
        <v>88</v>
      </c>
      <c r="E1044" s="7" t="s">
        <v>185</v>
      </c>
      <c r="F1044" s="7" t="s">
        <v>91</v>
      </c>
      <c r="G1044" s="24">
        <v>12</v>
      </c>
      <c r="H1044" s="22">
        <v>21</v>
      </c>
      <c r="I1044" s="25">
        <v>0.1</v>
      </c>
      <c r="J1044" s="26">
        <f t="shared" si="16"/>
        <v>226.8</v>
      </c>
      <c r="K1044" t="s">
        <v>96</v>
      </c>
    </row>
    <row r="1045" spans="1:11" x14ac:dyDescent="0.25">
      <c r="A1045" s="22">
        <v>10644</v>
      </c>
      <c r="B1045" s="23">
        <v>42766</v>
      </c>
      <c r="C1045" s="7" t="s">
        <v>120</v>
      </c>
      <c r="D1045" s="7" t="s">
        <v>88</v>
      </c>
      <c r="E1045" s="7" t="s">
        <v>160</v>
      </c>
      <c r="F1045" s="7" t="s">
        <v>105</v>
      </c>
      <c r="G1045" s="24">
        <v>46</v>
      </c>
      <c r="H1045" s="22">
        <v>20</v>
      </c>
      <c r="I1045" s="25">
        <v>0</v>
      </c>
      <c r="J1045" s="26">
        <f t="shared" si="16"/>
        <v>920</v>
      </c>
      <c r="K1045" t="s">
        <v>96</v>
      </c>
    </row>
    <row r="1046" spans="1:11" x14ac:dyDescent="0.25">
      <c r="A1046" s="22">
        <v>10644</v>
      </c>
      <c r="B1046" s="23">
        <v>42766</v>
      </c>
      <c r="C1046" s="7" t="s">
        <v>120</v>
      </c>
      <c r="D1046" s="7" t="s">
        <v>88</v>
      </c>
      <c r="E1046" s="7" t="s">
        <v>197</v>
      </c>
      <c r="F1046" s="7" t="s">
        <v>91</v>
      </c>
      <c r="G1046" s="24">
        <v>62.5</v>
      </c>
      <c r="H1046" s="22">
        <v>4</v>
      </c>
      <c r="I1046" s="25">
        <v>0.1</v>
      </c>
      <c r="J1046" s="26">
        <f t="shared" si="16"/>
        <v>225</v>
      </c>
      <c r="K1046" t="s">
        <v>96</v>
      </c>
    </row>
    <row r="1047" spans="1:11" x14ac:dyDescent="0.25">
      <c r="A1047" s="22">
        <v>10645</v>
      </c>
      <c r="B1047" s="23">
        <v>42767</v>
      </c>
      <c r="C1047" s="7" t="s">
        <v>87</v>
      </c>
      <c r="D1047" s="7" t="s">
        <v>88</v>
      </c>
      <c r="E1047" s="7" t="s">
        <v>197</v>
      </c>
      <c r="F1047" s="7" t="s">
        <v>91</v>
      </c>
      <c r="G1047" s="24">
        <v>62.5</v>
      </c>
      <c r="H1047" s="22">
        <v>20</v>
      </c>
      <c r="I1047" s="25">
        <v>0</v>
      </c>
      <c r="J1047" s="26">
        <f t="shared" si="16"/>
        <v>1250</v>
      </c>
      <c r="K1047" t="s">
        <v>89</v>
      </c>
    </row>
    <row r="1048" spans="1:11" x14ac:dyDescent="0.25">
      <c r="A1048" s="22">
        <v>10645</v>
      </c>
      <c r="B1048" s="23">
        <v>42767</v>
      </c>
      <c r="C1048" s="7" t="s">
        <v>87</v>
      </c>
      <c r="D1048" s="7" t="s">
        <v>88</v>
      </c>
      <c r="E1048" s="7" t="s">
        <v>119</v>
      </c>
      <c r="F1048" s="7" t="s">
        <v>91</v>
      </c>
      <c r="G1048" s="24">
        <v>19</v>
      </c>
      <c r="H1048" s="22">
        <v>15</v>
      </c>
      <c r="I1048" s="25">
        <v>0</v>
      </c>
      <c r="J1048" s="26">
        <f t="shared" si="16"/>
        <v>285</v>
      </c>
      <c r="K1048" t="s">
        <v>89</v>
      </c>
    </row>
    <row r="1049" spans="1:11" x14ac:dyDescent="0.25">
      <c r="A1049" s="22">
        <v>10646</v>
      </c>
      <c r="B1049" s="23">
        <v>42768</v>
      </c>
      <c r="C1049" s="7" t="s">
        <v>199</v>
      </c>
      <c r="D1049" s="7" t="s">
        <v>200</v>
      </c>
      <c r="E1049" s="7" t="s">
        <v>164</v>
      </c>
      <c r="F1049" s="7" t="s">
        <v>76</v>
      </c>
      <c r="G1049" s="24">
        <v>21.5</v>
      </c>
      <c r="H1049" s="22">
        <v>30</v>
      </c>
      <c r="I1049" s="25">
        <v>0.25</v>
      </c>
      <c r="J1049" s="26">
        <f t="shared" si="16"/>
        <v>483.75</v>
      </c>
      <c r="K1049" t="s">
        <v>116</v>
      </c>
    </row>
    <row r="1050" spans="1:11" x14ac:dyDescent="0.25">
      <c r="A1050" s="22">
        <v>10646</v>
      </c>
      <c r="B1050" s="23">
        <v>42768</v>
      </c>
      <c r="C1050" s="7" t="s">
        <v>199</v>
      </c>
      <c r="D1050" s="7" t="s">
        <v>200</v>
      </c>
      <c r="E1050" s="7" t="s">
        <v>122</v>
      </c>
      <c r="F1050" s="7" t="s">
        <v>93</v>
      </c>
      <c r="G1050" s="24">
        <v>13</v>
      </c>
      <c r="H1050" s="22">
        <v>35</v>
      </c>
      <c r="I1050" s="25">
        <v>0.25</v>
      </c>
      <c r="J1050" s="26">
        <f t="shared" si="16"/>
        <v>341.25</v>
      </c>
      <c r="K1050" t="s">
        <v>116</v>
      </c>
    </row>
    <row r="1051" spans="1:11" x14ac:dyDescent="0.25">
      <c r="A1051" s="22">
        <v>10646</v>
      </c>
      <c r="B1051" s="23">
        <v>42768</v>
      </c>
      <c r="C1051" s="7" t="s">
        <v>199</v>
      </c>
      <c r="D1051" s="7" t="s">
        <v>200</v>
      </c>
      <c r="E1051" s="7" t="s">
        <v>183</v>
      </c>
      <c r="F1051" s="7" t="s">
        <v>105</v>
      </c>
      <c r="G1051" s="24">
        <v>18</v>
      </c>
      <c r="H1051" s="22">
        <v>15</v>
      </c>
      <c r="I1051" s="25">
        <v>0.25</v>
      </c>
      <c r="J1051" s="26">
        <f t="shared" si="16"/>
        <v>202.5</v>
      </c>
      <c r="K1051" t="s">
        <v>116</v>
      </c>
    </row>
    <row r="1052" spans="1:11" x14ac:dyDescent="0.25">
      <c r="A1052" s="22">
        <v>10646</v>
      </c>
      <c r="B1052" s="23">
        <v>42768</v>
      </c>
      <c r="C1052" s="7" t="s">
        <v>199</v>
      </c>
      <c r="D1052" s="7" t="s">
        <v>200</v>
      </c>
      <c r="E1052" s="7" t="s">
        <v>163</v>
      </c>
      <c r="F1052" s="7" t="s">
        <v>91</v>
      </c>
      <c r="G1052" s="24">
        <v>31</v>
      </c>
      <c r="H1052" s="22">
        <v>18</v>
      </c>
      <c r="I1052" s="25">
        <v>0.25</v>
      </c>
      <c r="J1052" s="26">
        <f t="shared" si="16"/>
        <v>418.5</v>
      </c>
      <c r="K1052" t="s">
        <v>116</v>
      </c>
    </row>
    <row r="1053" spans="1:11" x14ac:dyDescent="0.25">
      <c r="A1053" s="22">
        <v>10647</v>
      </c>
      <c r="B1053" s="23">
        <v>42768</v>
      </c>
      <c r="C1053" s="7" t="s">
        <v>138</v>
      </c>
      <c r="D1053" s="7" t="s">
        <v>88</v>
      </c>
      <c r="E1053" s="7" t="s">
        <v>104</v>
      </c>
      <c r="F1053" s="7" t="s">
        <v>105</v>
      </c>
      <c r="G1053" s="24">
        <v>18</v>
      </c>
      <c r="H1053" s="22">
        <v>20</v>
      </c>
      <c r="I1053" s="25">
        <v>0</v>
      </c>
      <c r="J1053" s="26">
        <f t="shared" si="16"/>
        <v>360</v>
      </c>
      <c r="K1053" t="s">
        <v>89</v>
      </c>
    </row>
    <row r="1054" spans="1:11" x14ac:dyDescent="0.25">
      <c r="A1054" s="22">
        <v>10647</v>
      </c>
      <c r="B1054" s="23">
        <v>42768</v>
      </c>
      <c r="C1054" s="7" t="s">
        <v>138</v>
      </c>
      <c r="D1054" s="7" t="s">
        <v>88</v>
      </c>
      <c r="E1054" s="7" t="s">
        <v>179</v>
      </c>
      <c r="F1054" s="7" t="s">
        <v>103</v>
      </c>
      <c r="G1054" s="24">
        <v>9.1999999999999993</v>
      </c>
      <c r="H1054" s="22">
        <v>30</v>
      </c>
      <c r="I1054" s="25">
        <v>0</v>
      </c>
      <c r="J1054" s="26">
        <f t="shared" si="16"/>
        <v>276</v>
      </c>
      <c r="K1054" t="s">
        <v>89</v>
      </c>
    </row>
    <row r="1055" spans="1:11" x14ac:dyDescent="0.25">
      <c r="A1055" s="22">
        <v>10648</v>
      </c>
      <c r="B1055" s="23">
        <v>42769</v>
      </c>
      <c r="C1055" s="7" t="s">
        <v>184</v>
      </c>
      <c r="D1055" s="7" t="s">
        <v>88</v>
      </c>
      <c r="E1055" s="7" t="s">
        <v>95</v>
      </c>
      <c r="F1055" s="7" t="s">
        <v>79</v>
      </c>
      <c r="G1055" s="24">
        <v>21</v>
      </c>
      <c r="H1055" s="22">
        <v>15</v>
      </c>
      <c r="I1055" s="25">
        <v>0</v>
      </c>
      <c r="J1055" s="26">
        <f t="shared" si="16"/>
        <v>315</v>
      </c>
      <c r="K1055" t="s">
        <v>77</v>
      </c>
    </row>
    <row r="1056" spans="1:11" x14ac:dyDescent="0.25">
      <c r="A1056" s="22">
        <v>10648</v>
      </c>
      <c r="B1056" s="23">
        <v>42769</v>
      </c>
      <c r="C1056" s="7" t="s">
        <v>184</v>
      </c>
      <c r="D1056" s="7" t="s">
        <v>88</v>
      </c>
      <c r="E1056" s="7" t="s">
        <v>113</v>
      </c>
      <c r="F1056" s="7" t="s">
        <v>105</v>
      </c>
      <c r="G1056" s="24">
        <v>4.5</v>
      </c>
      <c r="H1056" s="22">
        <v>15</v>
      </c>
      <c r="I1056" s="25">
        <v>0.15</v>
      </c>
      <c r="J1056" s="26">
        <f t="shared" si="16"/>
        <v>57.38</v>
      </c>
      <c r="K1056" t="s">
        <v>77</v>
      </c>
    </row>
    <row r="1057" spans="1:11" x14ac:dyDescent="0.25">
      <c r="A1057" s="22">
        <v>10649</v>
      </c>
      <c r="B1057" s="23">
        <v>42769</v>
      </c>
      <c r="C1057" s="7" t="s">
        <v>268</v>
      </c>
      <c r="D1057" s="7" t="s">
        <v>99</v>
      </c>
      <c r="E1057" s="7" t="s">
        <v>170</v>
      </c>
      <c r="F1057" s="7" t="s">
        <v>84</v>
      </c>
      <c r="G1057" s="24">
        <v>45.6</v>
      </c>
      <c r="H1057" s="22">
        <v>20</v>
      </c>
      <c r="I1057" s="25">
        <v>0</v>
      </c>
      <c r="J1057" s="26">
        <f t="shared" si="16"/>
        <v>912</v>
      </c>
      <c r="K1057" t="s">
        <v>77</v>
      </c>
    </row>
    <row r="1058" spans="1:11" x14ac:dyDescent="0.25">
      <c r="A1058" s="22">
        <v>10649</v>
      </c>
      <c r="B1058" s="23">
        <v>42769</v>
      </c>
      <c r="C1058" s="7" t="s">
        <v>268</v>
      </c>
      <c r="D1058" s="7" t="s">
        <v>99</v>
      </c>
      <c r="E1058" s="7" t="s">
        <v>75</v>
      </c>
      <c r="F1058" s="7" t="s">
        <v>76</v>
      </c>
      <c r="G1058" s="24">
        <v>34.799999999999997</v>
      </c>
      <c r="H1058" s="22">
        <v>15</v>
      </c>
      <c r="I1058" s="25">
        <v>0</v>
      </c>
      <c r="J1058" s="26">
        <f t="shared" si="16"/>
        <v>522</v>
      </c>
      <c r="K1058" t="s">
        <v>77</v>
      </c>
    </row>
    <row r="1059" spans="1:11" x14ac:dyDescent="0.25">
      <c r="A1059" s="22">
        <v>10650</v>
      </c>
      <c r="B1059" s="23">
        <v>42770</v>
      </c>
      <c r="C1059" s="7" t="s">
        <v>232</v>
      </c>
      <c r="D1059" s="7" t="s">
        <v>88</v>
      </c>
      <c r="E1059" s="7" t="s">
        <v>121</v>
      </c>
      <c r="F1059" s="7" t="s">
        <v>112</v>
      </c>
      <c r="G1059" s="24">
        <v>32.799999999999997</v>
      </c>
      <c r="H1059" s="22">
        <v>25</v>
      </c>
      <c r="I1059" s="25">
        <v>0.05</v>
      </c>
      <c r="J1059" s="26">
        <f t="shared" si="16"/>
        <v>779</v>
      </c>
      <c r="K1059" t="s">
        <v>77</v>
      </c>
    </row>
    <row r="1060" spans="1:11" x14ac:dyDescent="0.25">
      <c r="A1060" s="22">
        <v>10650</v>
      </c>
      <c r="B1060" s="23">
        <v>42770</v>
      </c>
      <c r="C1060" s="7" t="s">
        <v>232</v>
      </c>
      <c r="D1060" s="7" t="s">
        <v>88</v>
      </c>
      <c r="E1060" s="7" t="s">
        <v>145</v>
      </c>
      <c r="F1060" s="7" t="s">
        <v>91</v>
      </c>
      <c r="G1060" s="24">
        <v>25.89</v>
      </c>
      <c r="H1060" s="22">
        <v>30</v>
      </c>
      <c r="I1060" s="25">
        <v>0</v>
      </c>
      <c r="J1060" s="26">
        <f t="shared" si="16"/>
        <v>776.7</v>
      </c>
      <c r="K1060" t="s">
        <v>77</v>
      </c>
    </row>
    <row r="1061" spans="1:11" x14ac:dyDescent="0.25">
      <c r="A1061" s="22">
        <v>10650</v>
      </c>
      <c r="B1061" s="23">
        <v>42770</v>
      </c>
      <c r="C1061" s="7" t="s">
        <v>232</v>
      </c>
      <c r="D1061" s="7" t="s">
        <v>88</v>
      </c>
      <c r="E1061" s="7" t="s">
        <v>189</v>
      </c>
      <c r="F1061" s="7" t="s">
        <v>112</v>
      </c>
      <c r="G1061" s="24">
        <v>7.45</v>
      </c>
      <c r="H1061" s="22">
        <v>30</v>
      </c>
      <c r="I1061" s="25">
        <v>0</v>
      </c>
      <c r="J1061" s="26">
        <f t="shared" si="16"/>
        <v>223.5</v>
      </c>
      <c r="K1061" t="s">
        <v>77</v>
      </c>
    </row>
    <row r="1062" spans="1:11" x14ac:dyDescent="0.25">
      <c r="A1062" s="22">
        <v>10651</v>
      </c>
      <c r="B1062" s="23">
        <v>42773</v>
      </c>
      <c r="C1062" s="7" t="s">
        <v>202</v>
      </c>
      <c r="D1062" s="7" t="s">
        <v>82</v>
      </c>
      <c r="E1062" s="7" t="s">
        <v>179</v>
      </c>
      <c r="F1062" s="7" t="s">
        <v>103</v>
      </c>
      <c r="G1062" s="24">
        <v>9.1999999999999993</v>
      </c>
      <c r="H1062" s="22">
        <v>12</v>
      </c>
      <c r="I1062" s="25">
        <v>0.25</v>
      </c>
      <c r="J1062" s="26">
        <f t="shared" si="16"/>
        <v>82.8</v>
      </c>
      <c r="K1062" t="s">
        <v>142</v>
      </c>
    </row>
    <row r="1063" spans="1:11" x14ac:dyDescent="0.25">
      <c r="A1063" s="22">
        <v>10651</v>
      </c>
      <c r="B1063" s="23">
        <v>42773</v>
      </c>
      <c r="C1063" s="7" t="s">
        <v>202</v>
      </c>
      <c r="D1063" s="7" t="s">
        <v>82</v>
      </c>
      <c r="E1063" s="7" t="s">
        <v>95</v>
      </c>
      <c r="F1063" s="7" t="s">
        <v>79</v>
      </c>
      <c r="G1063" s="24">
        <v>21</v>
      </c>
      <c r="H1063" s="22">
        <v>20</v>
      </c>
      <c r="I1063" s="25">
        <v>0.25</v>
      </c>
      <c r="J1063" s="26">
        <f t="shared" si="16"/>
        <v>315</v>
      </c>
      <c r="K1063" t="s">
        <v>142</v>
      </c>
    </row>
    <row r="1064" spans="1:11" x14ac:dyDescent="0.25">
      <c r="A1064" s="22">
        <v>10652</v>
      </c>
      <c r="B1064" s="23">
        <v>42773</v>
      </c>
      <c r="C1064" s="7" t="s">
        <v>259</v>
      </c>
      <c r="D1064" s="7" t="s">
        <v>88</v>
      </c>
      <c r="E1064" s="7" t="s">
        <v>78</v>
      </c>
      <c r="F1064" s="7" t="s">
        <v>79</v>
      </c>
      <c r="G1064" s="24">
        <v>14</v>
      </c>
      <c r="H1064" s="22">
        <v>20</v>
      </c>
      <c r="I1064" s="25">
        <v>0</v>
      </c>
      <c r="J1064" s="26">
        <f t="shared" si="16"/>
        <v>280</v>
      </c>
      <c r="K1064" t="s">
        <v>89</v>
      </c>
    </row>
    <row r="1065" spans="1:11" x14ac:dyDescent="0.25">
      <c r="A1065" s="22">
        <v>10652</v>
      </c>
      <c r="B1065" s="23">
        <v>42773</v>
      </c>
      <c r="C1065" s="7" t="s">
        <v>259</v>
      </c>
      <c r="D1065" s="7" t="s">
        <v>88</v>
      </c>
      <c r="E1065" s="7" t="s">
        <v>145</v>
      </c>
      <c r="F1065" s="7" t="s">
        <v>91</v>
      </c>
      <c r="G1065" s="24">
        <v>25.89</v>
      </c>
      <c r="H1065" s="22">
        <v>2</v>
      </c>
      <c r="I1065" s="25">
        <v>0.25</v>
      </c>
      <c r="J1065" s="26">
        <f t="shared" si="16"/>
        <v>38.840000000000003</v>
      </c>
      <c r="K1065" t="s">
        <v>89</v>
      </c>
    </row>
    <row r="1066" spans="1:11" x14ac:dyDescent="0.25">
      <c r="A1066" s="22">
        <v>10653</v>
      </c>
      <c r="B1066" s="23">
        <v>42774</v>
      </c>
      <c r="C1066" s="7" t="s">
        <v>154</v>
      </c>
      <c r="D1066" s="7" t="s">
        <v>82</v>
      </c>
      <c r="E1066" s="7" t="s">
        <v>118</v>
      </c>
      <c r="F1066" s="7" t="s">
        <v>103</v>
      </c>
      <c r="G1066" s="24">
        <v>17.45</v>
      </c>
      <c r="H1066" s="22">
        <v>30</v>
      </c>
      <c r="I1066" s="25">
        <v>0.1</v>
      </c>
      <c r="J1066" s="26">
        <f t="shared" si="16"/>
        <v>471.15</v>
      </c>
      <c r="K1066" t="s">
        <v>129</v>
      </c>
    </row>
    <row r="1067" spans="1:11" x14ac:dyDescent="0.25">
      <c r="A1067" s="22">
        <v>10653</v>
      </c>
      <c r="B1067" s="23">
        <v>42774</v>
      </c>
      <c r="C1067" s="7" t="s">
        <v>154</v>
      </c>
      <c r="D1067" s="7" t="s">
        <v>82</v>
      </c>
      <c r="E1067" s="7" t="s">
        <v>101</v>
      </c>
      <c r="F1067" s="7" t="s">
        <v>76</v>
      </c>
      <c r="G1067" s="24">
        <v>34</v>
      </c>
      <c r="H1067" s="22">
        <v>20</v>
      </c>
      <c r="I1067" s="25">
        <v>0.1</v>
      </c>
      <c r="J1067" s="26">
        <f t="shared" si="16"/>
        <v>612</v>
      </c>
      <c r="K1067" t="s">
        <v>129</v>
      </c>
    </row>
    <row r="1068" spans="1:11" x14ac:dyDescent="0.25">
      <c r="A1068" s="22">
        <v>10654</v>
      </c>
      <c r="B1068" s="23">
        <v>42774</v>
      </c>
      <c r="C1068" s="7" t="s">
        <v>171</v>
      </c>
      <c r="D1068" s="7" t="s">
        <v>147</v>
      </c>
      <c r="E1068" s="7" t="s">
        <v>104</v>
      </c>
      <c r="F1068" s="7" t="s">
        <v>105</v>
      </c>
      <c r="G1068" s="24">
        <v>18</v>
      </c>
      <c r="H1068" s="22">
        <v>20</v>
      </c>
      <c r="I1068" s="25">
        <v>0.1</v>
      </c>
      <c r="J1068" s="26">
        <f t="shared" si="16"/>
        <v>324</v>
      </c>
      <c r="K1068" t="s">
        <v>77</v>
      </c>
    </row>
    <row r="1069" spans="1:11" x14ac:dyDescent="0.25">
      <c r="A1069" s="22">
        <v>10654</v>
      </c>
      <c r="B1069" s="23">
        <v>42774</v>
      </c>
      <c r="C1069" s="7" t="s">
        <v>171</v>
      </c>
      <c r="D1069" s="7" t="s">
        <v>147</v>
      </c>
      <c r="E1069" s="7" t="s">
        <v>189</v>
      </c>
      <c r="F1069" s="7" t="s">
        <v>112</v>
      </c>
      <c r="G1069" s="24">
        <v>7.45</v>
      </c>
      <c r="H1069" s="22">
        <v>6</v>
      </c>
      <c r="I1069" s="25">
        <v>0.1</v>
      </c>
      <c r="J1069" s="26">
        <f t="shared" si="16"/>
        <v>40.229999999999997</v>
      </c>
      <c r="K1069" t="s">
        <v>77</v>
      </c>
    </row>
    <row r="1070" spans="1:11" x14ac:dyDescent="0.25">
      <c r="A1070" s="22">
        <v>10654</v>
      </c>
      <c r="B1070" s="23">
        <v>42774</v>
      </c>
      <c r="C1070" s="7" t="s">
        <v>171</v>
      </c>
      <c r="D1070" s="7" t="s">
        <v>147</v>
      </c>
      <c r="E1070" s="7" t="s">
        <v>208</v>
      </c>
      <c r="F1070" s="7" t="s">
        <v>93</v>
      </c>
      <c r="G1070" s="24">
        <v>22</v>
      </c>
      <c r="H1070" s="22">
        <v>12</v>
      </c>
      <c r="I1070" s="25">
        <v>0.1</v>
      </c>
      <c r="J1070" s="26">
        <f t="shared" si="16"/>
        <v>237.6</v>
      </c>
      <c r="K1070" t="s">
        <v>77</v>
      </c>
    </row>
    <row r="1071" spans="1:11" x14ac:dyDescent="0.25">
      <c r="A1071" s="22">
        <v>10655</v>
      </c>
      <c r="B1071" s="23">
        <v>42775</v>
      </c>
      <c r="C1071" s="7" t="s">
        <v>187</v>
      </c>
      <c r="D1071" s="7" t="s">
        <v>166</v>
      </c>
      <c r="E1071" s="7" t="s">
        <v>90</v>
      </c>
      <c r="F1071" s="7" t="s">
        <v>91</v>
      </c>
      <c r="G1071" s="24">
        <v>9.65</v>
      </c>
      <c r="H1071" s="22">
        <v>20</v>
      </c>
      <c r="I1071" s="25">
        <v>0.2</v>
      </c>
      <c r="J1071" s="26">
        <f t="shared" si="16"/>
        <v>154.4</v>
      </c>
      <c r="K1071" t="s">
        <v>129</v>
      </c>
    </row>
    <row r="1072" spans="1:11" x14ac:dyDescent="0.25">
      <c r="A1072" s="22">
        <v>10656</v>
      </c>
      <c r="B1072" s="23">
        <v>42776</v>
      </c>
      <c r="C1072" s="7" t="s">
        <v>267</v>
      </c>
      <c r="D1072" s="7" t="s">
        <v>141</v>
      </c>
      <c r="E1072" s="7" t="s">
        <v>86</v>
      </c>
      <c r="F1072" s="7" t="s">
        <v>84</v>
      </c>
      <c r="G1072" s="24">
        <v>23.25</v>
      </c>
      <c r="H1072" s="22">
        <v>3</v>
      </c>
      <c r="I1072" s="25">
        <v>0.1</v>
      </c>
      <c r="J1072" s="26">
        <f t="shared" si="16"/>
        <v>62.78</v>
      </c>
      <c r="K1072" t="s">
        <v>85</v>
      </c>
    </row>
    <row r="1073" spans="1:11" x14ac:dyDescent="0.25">
      <c r="A1073" s="22">
        <v>10656</v>
      </c>
      <c r="B1073" s="23">
        <v>42776</v>
      </c>
      <c r="C1073" s="7" t="s">
        <v>267</v>
      </c>
      <c r="D1073" s="7" t="s">
        <v>141</v>
      </c>
      <c r="E1073" s="7" t="s">
        <v>173</v>
      </c>
      <c r="F1073" s="7" t="s">
        <v>93</v>
      </c>
      <c r="G1073" s="24">
        <v>19.45</v>
      </c>
      <c r="H1073" s="22">
        <v>28</v>
      </c>
      <c r="I1073" s="25">
        <v>0.1</v>
      </c>
      <c r="J1073" s="26">
        <f t="shared" si="16"/>
        <v>490.14</v>
      </c>
      <c r="K1073" t="s">
        <v>85</v>
      </c>
    </row>
    <row r="1074" spans="1:11" x14ac:dyDescent="0.25">
      <c r="A1074" s="22">
        <v>10656</v>
      </c>
      <c r="B1074" s="23">
        <v>42776</v>
      </c>
      <c r="C1074" s="7" t="s">
        <v>267</v>
      </c>
      <c r="D1074" s="7" t="s">
        <v>141</v>
      </c>
      <c r="E1074" s="7" t="s">
        <v>226</v>
      </c>
      <c r="F1074" s="7" t="s">
        <v>103</v>
      </c>
      <c r="G1074" s="24">
        <v>9.5</v>
      </c>
      <c r="H1074" s="22">
        <v>6</v>
      </c>
      <c r="I1074" s="25">
        <v>0.1</v>
      </c>
      <c r="J1074" s="26">
        <f t="shared" si="16"/>
        <v>51.3</v>
      </c>
      <c r="K1074" t="s">
        <v>85</v>
      </c>
    </row>
    <row r="1075" spans="1:11" x14ac:dyDescent="0.25">
      <c r="A1075" s="22">
        <v>10657</v>
      </c>
      <c r="B1075" s="23">
        <v>42776</v>
      </c>
      <c r="C1075" s="7" t="s">
        <v>217</v>
      </c>
      <c r="D1075" s="7" t="s">
        <v>141</v>
      </c>
      <c r="E1075" s="7" t="s">
        <v>185</v>
      </c>
      <c r="F1075" s="7" t="s">
        <v>91</v>
      </c>
      <c r="G1075" s="24">
        <v>12</v>
      </c>
      <c r="H1075" s="22">
        <v>45</v>
      </c>
      <c r="I1075" s="25">
        <v>0</v>
      </c>
      <c r="J1075" s="26">
        <f t="shared" si="16"/>
        <v>540</v>
      </c>
      <c r="K1075" t="s">
        <v>150</v>
      </c>
    </row>
    <row r="1076" spans="1:11" x14ac:dyDescent="0.25">
      <c r="A1076" s="22">
        <v>10657</v>
      </c>
      <c r="B1076" s="23">
        <v>42776</v>
      </c>
      <c r="C1076" s="7" t="s">
        <v>217</v>
      </c>
      <c r="D1076" s="7" t="s">
        <v>141</v>
      </c>
      <c r="E1076" s="7" t="s">
        <v>101</v>
      </c>
      <c r="F1076" s="7" t="s">
        <v>76</v>
      </c>
      <c r="G1076" s="24">
        <v>34</v>
      </c>
      <c r="H1076" s="22">
        <v>30</v>
      </c>
      <c r="I1076" s="25">
        <v>0</v>
      </c>
      <c r="J1076" s="26">
        <f t="shared" si="16"/>
        <v>1020</v>
      </c>
      <c r="K1076" t="s">
        <v>150</v>
      </c>
    </row>
    <row r="1077" spans="1:11" x14ac:dyDescent="0.25">
      <c r="A1077" s="22">
        <v>10657</v>
      </c>
      <c r="B1077" s="23">
        <v>42776</v>
      </c>
      <c r="C1077" s="7" t="s">
        <v>217</v>
      </c>
      <c r="D1077" s="7" t="s">
        <v>141</v>
      </c>
      <c r="E1077" s="7" t="s">
        <v>90</v>
      </c>
      <c r="F1077" s="7" t="s">
        <v>91</v>
      </c>
      <c r="G1077" s="24">
        <v>9.65</v>
      </c>
      <c r="H1077" s="22">
        <v>24</v>
      </c>
      <c r="I1077" s="25">
        <v>0</v>
      </c>
      <c r="J1077" s="26">
        <f t="shared" si="16"/>
        <v>231.6</v>
      </c>
      <c r="K1077" t="s">
        <v>150</v>
      </c>
    </row>
    <row r="1078" spans="1:11" x14ac:dyDescent="0.25">
      <c r="A1078" s="22">
        <v>10657</v>
      </c>
      <c r="B1078" s="23">
        <v>42776</v>
      </c>
      <c r="C1078" s="7" t="s">
        <v>217</v>
      </c>
      <c r="D1078" s="7" t="s">
        <v>141</v>
      </c>
      <c r="E1078" s="7" t="s">
        <v>181</v>
      </c>
      <c r="F1078" s="7" t="s">
        <v>93</v>
      </c>
      <c r="G1078" s="24">
        <v>15.5</v>
      </c>
      <c r="H1078" s="22">
        <v>50</v>
      </c>
      <c r="I1078" s="25">
        <v>0</v>
      </c>
      <c r="J1078" s="26">
        <f t="shared" si="16"/>
        <v>775</v>
      </c>
      <c r="K1078" t="s">
        <v>150</v>
      </c>
    </row>
    <row r="1079" spans="1:11" x14ac:dyDescent="0.25">
      <c r="A1079" s="22">
        <v>10657</v>
      </c>
      <c r="B1079" s="23">
        <v>42776</v>
      </c>
      <c r="C1079" s="7" t="s">
        <v>217</v>
      </c>
      <c r="D1079" s="7" t="s">
        <v>141</v>
      </c>
      <c r="E1079" s="7" t="s">
        <v>226</v>
      </c>
      <c r="F1079" s="7" t="s">
        <v>103</v>
      </c>
      <c r="G1079" s="24">
        <v>9.5</v>
      </c>
      <c r="H1079" s="22">
        <v>10</v>
      </c>
      <c r="I1079" s="25">
        <v>0</v>
      </c>
      <c r="J1079" s="26">
        <f t="shared" si="16"/>
        <v>95</v>
      </c>
      <c r="K1079" t="s">
        <v>150</v>
      </c>
    </row>
    <row r="1080" spans="1:11" x14ac:dyDescent="0.25">
      <c r="A1080" s="22">
        <v>10657</v>
      </c>
      <c r="B1080" s="23">
        <v>42776</v>
      </c>
      <c r="C1080" s="7" t="s">
        <v>217</v>
      </c>
      <c r="D1080" s="7" t="s">
        <v>141</v>
      </c>
      <c r="E1080" s="7" t="s">
        <v>144</v>
      </c>
      <c r="F1080" s="7" t="s">
        <v>79</v>
      </c>
      <c r="G1080" s="24">
        <v>38</v>
      </c>
      <c r="H1080" s="22">
        <v>45</v>
      </c>
      <c r="I1080" s="25">
        <v>0</v>
      </c>
      <c r="J1080" s="26">
        <f t="shared" si="16"/>
        <v>1710</v>
      </c>
      <c r="K1080" t="s">
        <v>150</v>
      </c>
    </row>
    <row r="1081" spans="1:11" x14ac:dyDescent="0.25">
      <c r="A1081" s="22">
        <v>10658</v>
      </c>
      <c r="B1081" s="23">
        <v>42777</v>
      </c>
      <c r="C1081" s="7" t="s">
        <v>162</v>
      </c>
      <c r="D1081" s="7" t="s">
        <v>82</v>
      </c>
      <c r="E1081" s="7" t="s">
        <v>122</v>
      </c>
      <c r="F1081" s="7" t="s">
        <v>93</v>
      </c>
      <c r="G1081" s="24">
        <v>13</v>
      </c>
      <c r="H1081" s="22">
        <v>70</v>
      </c>
      <c r="I1081" s="25">
        <v>0.05</v>
      </c>
      <c r="J1081" s="26">
        <f t="shared" si="16"/>
        <v>864.5</v>
      </c>
      <c r="K1081" t="s">
        <v>89</v>
      </c>
    </row>
    <row r="1082" spans="1:11" x14ac:dyDescent="0.25">
      <c r="A1082" s="22">
        <v>10658</v>
      </c>
      <c r="B1082" s="23">
        <v>42777</v>
      </c>
      <c r="C1082" s="7" t="s">
        <v>162</v>
      </c>
      <c r="D1082" s="7" t="s">
        <v>82</v>
      </c>
      <c r="E1082" s="7" t="s">
        <v>133</v>
      </c>
      <c r="F1082" s="7" t="s">
        <v>103</v>
      </c>
      <c r="G1082" s="24">
        <v>10</v>
      </c>
      <c r="H1082" s="22">
        <v>60</v>
      </c>
      <c r="I1082" s="25">
        <v>0</v>
      </c>
      <c r="J1082" s="26">
        <f t="shared" si="16"/>
        <v>600</v>
      </c>
      <c r="K1082" t="s">
        <v>89</v>
      </c>
    </row>
    <row r="1083" spans="1:11" x14ac:dyDescent="0.25">
      <c r="A1083" s="22">
        <v>10658</v>
      </c>
      <c r="B1083" s="23">
        <v>42777</v>
      </c>
      <c r="C1083" s="7" t="s">
        <v>162</v>
      </c>
      <c r="D1083" s="7" t="s">
        <v>82</v>
      </c>
      <c r="E1083" s="7" t="s">
        <v>156</v>
      </c>
      <c r="F1083" s="7" t="s">
        <v>91</v>
      </c>
      <c r="G1083" s="24">
        <v>18.399999999999999</v>
      </c>
      <c r="H1083" s="22">
        <v>70</v>
      </c>
      <c r="I1083" s="25">
        <v>0.05</v>
      </c>
      <c r="J1083" s="26">
        <f t="shared" si="16"/>
        <v>1223.5999999999999</v>
      </c>
      <c r="K1083" t="s">
        <v>89</v>
      </c>
    </row>
    <row r="1084" spans="1:11" x14ac:dyDescent="0.25">
      <c r="A1084" s="22">
        <v>10658</v>
      </c>
      <c r="B1084" s="23">
        <v>42777</v>
      </c>
      <c r="C1084" s="7" t="s">
        <v>162</v>
      </c>
      <c r="D1084" s="7" t="s">
        <v>82</v>
      </c>
      <c r="E1084" s="7" t="s">
        <v>101</v>
      </c>
      <c r="F1084" s="7" t="s">
        <v>76</v>
      </c>
      <c r="G1084" s="24">
        <v>34</v>
      </c>
      <c r="H1084" s="22">
        <v>55</v>
      </c>
      <c r="I1084" s="25">
        <v>0.05</v>
      </c>
      <c r="J1084" s="26">
        <f t="shared" si="16"/>
        <v>1776.5</v>
      </c>
      <c r="K1084" t="s">
        <v>89</v>
      </c>
    </row>
    <row r="1085" spans="1:11" x14ac:dyDescent="0.25">
      <c r="A1085" s="22">
        <v>10659</v>
      </c>
      <c r="B1085" s="23">
        <v>42777</v>
      </c>
      <c r="C1085" s="7" t="s">
        <v>243</v>
      </c>
      <c r="D1085" s="7" t="s">
        <v>88</v>
      </c>
      <c r="E1085" s="7" t="s">
        <v>106</v>
      </c>
      <c r="F1085" s="7" t="s">
        <v>76</v>
      </c>
      <c r="G1085" s="24">
        <v>12.5</v>
      </c>
      <c r="H1085" s="22">
        <v>20</v>
      </c>
      <c r="I1085" s="25">
        <v>0.05</v>
      </c>
      <c r="J1085" s="26">
        <f t="shared" si="16"/>
        <v>237.5</v>
      </c>
      <c r="K1085" t="s">
        <v>193</v>
      </c>
    </row>
    <row r="1086" spans="1:11" x14ac:dyDescent="0.25">
      <c r="A1086" s="22">
        <v>10659</v>
      </c>
      <c r="B1086" s="23">
        <v>42777</v>
      </c>
      <c r="C1086" s="7" t="s">
        <v>243</v>
      </c>
      <c r="D1086" s="7" t="s">
        <v>88</v>
      </c>
      <c r="E1086" s="7" t="s">
        <v>156</v>
      </c>
      <c r="F1086" s="7" t="s">
        <v>91</v>
      </c>
      <c r="G1086" s="24">
        <v>18.399999999999999</v>
      </c>
      <c r="H1086" s="22">
        <v>24</v>
      </c>
      <c r="I1086" s="25">
        <v>0.05</v>
      </c>
      <c r="J1086" s="26">
        <f t="shared" si="16"/>
        <v>419.52</v>
      </c>
      <c r="K1086" t="s">
        <v>193</v>
      </c>
    </row>
    <row r="1087" spans="1:11" x14ac:dyDescent="0.25">
      <c r="A1087" s="22">
        <v>10659</v>
      </c>
      <c r="B1087" s="23">
        <v>42777</v>
      </c>
      <c r="C1087" s="7" t="s">
        <v>243</v>
      </c>
      <c r="D1087" s="7" t="s">
        <v>88</v>
      </c>
      <c r="E1087" s="7" t="s">
        <v>136</v>
      </c>
      <c r="F1087" s="7" t="s">
        <v>105</v>
      </c>
      <c r="G1087" s="24">
        <v>15</v>
      </c>
      <c r="H1087" s="22">
        <v>40</v>
      </c>
      <c r="I1087" s="25">
        <v>0.05</v>
      </c>
      <c r="J1087" s="26">
        <f t="shared" si="16"/>
        <v>570</v>
      </c>
      <c r="K1087" t="s">
        <v>193</v>
      </c>
    </row>
    <row r="1088" spans="1:11" x14ac:dyDescent="0.25">
      <c r="A1088" s="22">
        <v>10660</v>
      </c>
      <c r="B1088" s="23">
        <v>42780</v>
      </c>
      <c r="C1088" s="7" t="s">
        <v>246</v>
      </c>
      <c r="D1088" s="7" t="s">
        <v>141</v>
      </c>
      <c r="E1088" s="7" t="s">
        <v>102</v>
      </c>
      <c r="F1088" s="7" t="s">
        <v>103</v>
      </c>
      <c r="G1088" s="24">
        <v>81</v>
      </c>
      <c r="H1088" s="22">
        <v>21</v>
      </c>
      <c r="I1088" s="25">
        <v>0</v>
      </c>
      <c r="J1088" s="26">
        <f t="shared" si="16"/>
        <v>1701</v>
      </c>
      <c r="K1088" t="s">
        <v>142</v>
      </c>
    </row>
    <row r="1089" spans="1:11" x14ac:dyDescent="0.25">
      <c r="A1089" s="22">
        <v>10661</v>
      </c>
      <c r="B1089" s="23">
        <v>42781</v>
      </c>
      <c r="C1089" s="7" t="s">
        <v>199</v>
      </c>
      <c r="D1089" s="7" t="s">
        <v>200</v>
      </c>
      <c r="E1089" s="7" t="s">
        <v>211</v>
      </c>
      <c r="F1089" s="7" t="s">
        <v>91</v>
      </c>
      <c r="G1089" s="24">
        <v>13.25</v>
      </c>
      <c r="H1089" s="22">
        <v>49</v>
      </c>
      <c r="I1089" s="25">
        <v>0.2</v>
      </c>
      <c r="J1089" s="26">
        <f t="shared" si="16"/>
        <v>519.4</v>
      </c>
      <c r="K1089" t="s">
        <v>193</v>
      </c>
    </row>
    <row r="1090" spans="1:11" x14ac:dyDescent="0.25">
      <c r="A1090" s="22">
        <v>10661</v>
      </c>
      <c r="B1090" s="23">
        <v>42781</v>
      </c>
      <c r="C1090" s="7" t="s">
        <v>199</v>
      </c>
      <c r="D1090" s="7" t="s">
        <v>200</v>
      </c>
      <c r="E1090" s="7" t="s">
        <v>104</v>
      </c>
      <c r="F1090" s="7" t="s">
        <v>105</v>
      </c>
      <c r="G1090" s="24">
        <v>18</v>
      </c>
      <c r="H1090" s="22">
        <v>3</v>
      </c>
      <c r="I1090" s="25">
        <v>0.2</v>
      </c>
      <c r="J1090" s="26">
        <f t="shared" si="16"/>
        <v>43.2</v>
      </c>
      <c r="K1090" t="s">
        <v>193</v>
      </c>
    </row>
    <row r="1091" spans="1:11" x14ac:dyDescent="0.25">
      <c r="A1091" s="22">
        <v>10662</v>
      </c>
      <c r="B1091" s="23">
        <v>42781</v>
      </c>
      <c r="C1091" s="7" t="s">
        <v>205</v>
      </c>
      <c r="D1091" s="7" t="s">
        <v>141</v>
      </c>
      <c r="E1091" s="7" t="s">
        <v>188</v>
      </c>
      <c r="F1091" s="7" t="s">
        <v>103</v>
      </c>
      <c r="G1091" s="24">
        <v>12.5</v>
      </c>
      <c r="H1091" s="22">
        <v>10</v>
      </c>
      <c r="I1091" s="25">
        <v>0</v>
      </c>
      <c r="J1091" s="26">
        <f t="shared" ref="J1091:J1154" si="17">ROUND((G1091*H1091)*(1-I1091),2)</f>
        <v>125</v>
      </c>
      <c r="K1091" t="s">
        <v>96</v>
      </c>
    </row>
    <row r="1092" spans="1:11" x14ac:dyDescent="0.25">
      <c r="A1092" s="22">
        <v>10663</v>
      </c>
      <c r="B1092" s="23">
        <v>42782</v>
      </c>
      <c r="C1092" s="7" t="s">
        <v>223</v>
      </c>
      <c r="D1092" s="7" t="s">
        <v>74</v>
      </c>
      <c r="E1092" s="7" t="s">
        <v>83</v>
      </c>
      <c r="F1092" s="7" t="s">
        <v>84</v>
      </c>
      <c r="G1092" s="24">
        <v>53</v>
      </c>
      <c r="H1092" s="22">
        <v>20</v>
      </c>
      <c r="I1092" s="25">
        <v>0.05</v>
      </c>
      <c r="J1092" s="26">
        <f t="shared" si="17"/>
        <v>1007</v>
      </c>
      <c r="K1092" t="s">
        <v>150</v>
      </c>
    </row>
    <row r="1093" spans="1:11" x14ac:dyDescent="0.25">
      <c r="A1093" s="22">
        <v>10663</v>
      </c>
      <c r="B1093" s="23">
        <v>42782</v>
      </c>
      <c r="C1093" s="7" t="s">
        <v>223</v>
      </c>
      <c r="D1093" s="7" t="s">
        <v>74</v>
      </c>
      <c r="E1093" s="7" t="s">
        <v>78</v>
      </c>
      <c r="F1093" s="7" t="s">
        <v>79</v>
      </c>
      <c r="G1093" s="24">
        <v>14</v>
      </c>
      <c r="H1093" s="22">
        <v>30</v>
      </c>
      <c r="I1093" s="25">
        <v>0.05</v>
      </c>
      <c r="J1093" s="26">
        <f t="shared" si="17"/>
        <v>399</v>
      </c>
      <c r="K1093" t="s">
        <v>150</v>
      </c>
    </row>
    <row r="1094" spans="1:11" x14ac:dyDescent="0.25">
      <c r="A1094" s="22">
        <v>10663</v>
      </c>
      <c r="B1094" s="23">
        <v>42782</v>
      </c>
      <c r="C1094" s="7" t="s">
        <v>223</v>
      </c>
      <c r="D1094" s="7" t="s">
        <v>74</v>
      </c>
      <c r="E1094" s="7" t="s">
        <v>156</v>
      </c>
      <c r="F1094" s="7" t="s">
        <v>91</v>
      </c>
      <c r="G1094" s="24">
        <v>18.399999999999999</v>
      </c>
      <c r="H1094" s="22">
        <v>30</v>
      </c>
      <c r="I1094" s="25">
        <v>0.05</v>
      </c>
      <c r="J1094" s="26">
        <f t="shared" si="17"/>
        <v>524.4</v>
      </c>
      <c r="K1094" t="s">
        <v>150</v>
      </c>
    </row>
    <row r="1095" spans="1:11" x14ac:dyDescent="0.25">
      <c r="A1095" s="22">
        <v>10664</v>
      </c>
      <c r="B1095" s="23">
        <v>42782</v>
      </c>
      <c r="C1095" s="7" t="s">
        <v>219</v>
      </c>
      <c r="D1095" s="7" t="s">
        <v>220</v>
      </c>
      <c r="E1095" s="7" t="s">
        <v>163</v>
      </c>
      <c r="F1095" s="7" t="s">
        <v>91</v>
      </c>
      <c r="G1095" s="24">
        <v>31</v>
      </c>
      <c r="H1095" s="22">
        <v>24</v>
      </c>
      <c r="I1095" s="25">
        <v>0.15</v>
      </c>
      <c r="J1095" s="26">
        <f t="shared" si="17"/>
        <v>632.4</v>
      </c>
      <c r="K1095" t="s">
        <v>129</v>
      </c>
    </row>
    <row r="1096" spans="1:11" x14ac:dyDescent="0.25">
      <c r="A1096" s="22">
        <v>10664</v>
      </c>
      <c r="B1096" s="23">
        <v>42782</v>
      </c>
      <c r="C1096" s="7" t="s">
        <v>219</v>
      </c>
      <c r="D1096" s="7" t="s">
        <v>220</v>
      </c>
      <c r="E1096" s="7" t="s">
        <v>144</v>
      </c>
      <c r="F1096" s="7" t="s">
        <v>79</v>
      </c>
      <c r="G1096" s="24">
        <v>38</v>
      </c>
      <c r="H1096" s="22">
        <v>12</v>
      </c>
      <c r="I1096" s="25">
        <v>0.15</v>
      </c>
      <c r="J1096" s="26">
        <f t="shared" si="17"/>
        <v>387.6</v>
      </c>
      <c r="K1096" t="s">
        <v>129</v>
      </c>
    </row>
    <row r="1097" spans="1:11" x14ac:dyDescent="0.25">
      <c r="A1097" s="22">
        <v>10664</v>
      </c>
      <c r="B1097" s="23">
        <v>42782</v>
      </c>
      <c r="C1097" s="7" t="s">
        <v>219</v>
      </c>
      <c r="D1097" s="7" t="s">
        <v>220</v>
      </c>
      <c r="E1097" s="7" t="s">
        <v>92</v>
      </c>
      <c r="F1097" s="7" t="s">
        <v>93</v>
      </c>
      <c r="G1097" s="24">
        <v>21.05</v>
      </c>
      <c r="H1097" s="22">
        <v>15</v>
      </c>
      <c r="I1097" s="25">
        <v>0.15</v>
      </c>
      <c r="J1097" s="26">
        <f t="shared" si="17"/>
        <v>268.39</v>
      </c>
      <c r="K1097" t="s">
        <v>129</v>
      </c>
    </row>
    <row r="1098" spans="1:11" x14ac:dyDescent="0.25">
      <c r="A1098" s="22">
        <v>10665</v>
      </c>
      <c r="B1098" s="23">
        <v>42783</v>
      </c>
      <c r="C1098" s="7" t="s">
        <v>205</v>
      </c>
      <c r="D1098" s="7" t="s">
        <v>141</v>
      </c>
      <c r="E1098" s="7" t="s">
        <v>117</v>
      </c>
      <c r="F1098" s="7" t="s">
        <v>76</v>
      </c>
      <c r="G1098" s="24">
        <v>55</v>
      </c>
      <c r="H1098" s="22">
        <v>1</v>
      </c>
      <c r="I1098" s="25">
        <v>0</v>
      </c>
      <c r="J1098" s="26">
        <f t="shared" si="17"/>
        <v>55</v>
      </c>
      <c r="K1098" t="s">
        <v>129</v>
      </c>
    </row>
    <row r="1099" spans="1:11" x14ac:dyDescent="0.25">
      <c r="A1099" s="22">
        <v>10665</v>
      </c>
      <c r="B1099" s="23">
        <v>42783</v>
      </c>
      <c r="C1099" s="7" t="s">
        <v>205</v>
      </c>
      <c r="D1099" s="7" t="s">
        <v>141</v>
      </c>
      <c r="E1099" s="7" t="s">
        <v>83</v>
      </c>
      <c r="F1099" s="7" t="s">
        <v>84</v>
      </c>
      <c r="G1099" s="24">
        <v>53</v>
      </c>
      <c r="H1099" s="22">
        <v>20</v>
      </c>
      <c r="I1099" s="25">
        <v>0</v>
      </c>
      <c r="J1099" s="26">
        <f t="shared" si="17"/>
        <v>1060</v>
      </c>
      <c r="K1099" t="s">
        <v>129</v>
      </c>
    </row>
    <row r="1100" spans="1:11" x14ac:dyDescent="0.25">
      <c r="A1100" s="22">
        <v>10665</v>
      </c>
      <c r="B1100" s="23">
        <v>42783</v>
      </c>
      <c r="C1100" s="7" t="s">
        <v>205</v>
      </c>
      <c r="D1100" s="7" t="s">
        <v>141</v>
      </c>
      <c r="E1100" s="7" t="s">
        <v>155</v>
      </c>
      <c r="F1100" s="7" t="s">
        <v>105</v>
      </c>
      <c r="G1100" s="24">
        <v>18</v>
      </c>
      <c r="H1100" s="22">
        <v>10</v>
      </c>
      <c r="I1100" s="25">
        <v>0</v>
      </c>
      <c r="J1100" s="26">
        <f t="shared" si="17"/>
        <v>180</v>
      </c>
      <c r="K1100" t="s">
        <v>129</v>
      </c>
    </row>
    <row r="1101" spans="1:11" x14ac:dyDescent="0.25">
      <c r="A1101" s="22">
        <v>10666</v>
      </c>
      <c r="B1101" s="23">
        <v>42784</v>
      </c>
      <c r="C1101" s="7" t="s">
        <v>114</v>
      </c>
      <c r="D1101" s="7" t="s">
        <v>109</v>
      </c>
      <c r="E1101" s="7" t="s">
        <v>158</v>
      </c>
      <c r="F1101" s="7" t="s">
        <v>112</v>
      </c>
      <c r="G1101" s="24">
        <v>123.79</v>
      </c>
      <c r="H1101" s="22">
        <v>36</v>
      </c>
      <c r="I1101" s="25">
        <v>0</v>
      </c>
      <c r="J1101" s="26">
        <f t="shared" si="17"/>
        <v>4456.4399999999996</v>
      </c>
      <c r="K1101" t="s">
        <v>193</v>
      </c>
    </row>
    <row r="1102" spans="1:11" x14ac:dyDescent="0.25">
      <c r="A1102" s="22">
        <v>10666</v>
      </c>
      <c r="B1102" s="23">
        <v>42784</v>
      </c>
      <c r="C1102" s="7" t="s">
        <v>114</v>
      </c>
      <c r="D1102" s="7" t="s">
        <v>109</v>
      </c>
      <c r="E1102" s="7" t="s">
        <v>92</v>
      </c>
      <c r="F1102" s="7" t="s">
        <v>93</v>
      </c>
      <c r="G1102" s="24">
        <v>21.05</v>
      </c>
      <c r="H1102" s="22">
        <v>10</v>
      </c>
      <c r="I1102" s="25">
        <v>0</v>
      </c>
      <c r="J1102" s="26">
        <f t="shared" si="17"/>
        <v>210.5</v>
      </c>
      <c r="K1102" t="s">
        <v>193</v>
      </c>
    </row>
    <row r="1103" spans="1:11" x14ac:dyDescent="0.25">
      <c r="A1103" s="22">
        <v>10667</v>
      </c>
      <c r="B1103" s="23">
        <v>42784</v>
      </c>
      <c r="C1103" s="7" t="s">
        <v>126</v>
      </c>
      <c r="D1103" s="7" t="s">
        <v>127</v>
      </c>
      <c r="E1103" s="7" t="s">
        <v>198</v>
      </c>
      <c r="F1103" s="7" t="s">
        <v>76</v>
      </c>
      <c r="G1103" s="24">
        <v>36</v>
      </c>
      <c r="H1103" s="22">
        <v>45</v>
      </c>
      <c r="I1103" s="25">
        <v>0.2</v>
      </c>
      <c r="J1103" s="26">
        <f t="shared" si="17"/>
        <v>1296</v>
      </c>
      <c r="K1103" t="s">
        <v>193</v>
      </c>
    </row>
    <row r="1104" spans="1:11" x14ac:dyDescent="0.25">
      <c r="A1104" s="22">
        <v>10667</v>
      </c>
      <c r="B1104" s="23">
        <v>42784</v>
      </c>
      <c r="C1104" s="7" t="s">
        <v>126</v>
      </c>
      <c r="D1104" s="7" t="s">
        <v>127</v>
      </c>
      <c r="E1104" s="7" t="s">
        <v>164</v>
      </c>
      <c r="F1104" s="7" t="s">
        <v>76</v>
      </c>
      <c r="G1104" s="24">
        <v>21.5</v>
      </c>
      <c r="H1104" s="22">
        <v>14</v>
      </c>
      <c r="I1104" s="25">
        <v>0.2</v>
      </c>
      <c r="J1104" s="26">
        <f t="shared" si="17"/>
        <v>240.8</v>
      </c>
      <c r="K1104" t="s">
        <v>193</v>
      </c>
    </row>
    <row r="1105" spans="1:11" x14ac:dyDescent="0.25">
      <c r="A1105" s="22">
        <v>10668</v>
      </c>
      <c r="B1105" s="23">
        <v>42787</v>
      </c>
      <c r="C1105" s="7" t="s">
        <v>202</v>
      </c>
      <c r="D1105" s="7" t="s">
        <v>82</v>
      </c>
      <c r="E1105" s="7" t="s">
        <v>106</v>
      </c>
      <c r="F1105" s="7" t="s">
        <v>76</v>
      </c>
      <c r="G1105" s="24">
        <v>12.5</v>
      </c>
      <c r="H1105" s="22">
        <v>8</v>
      </c>
      <c r="I1105" s="25">
        <v>0.1</v>
      </c>
      <c r="J1105" s="26">
        <f t="shared" si="17"/>
        <v>90</v>
      </c>
      <c r="K1105" t="s">
        <v>129</v>
      </c>
    </row>
    <row r="1106" spans="1:11" x14ac:dyDescent="0.25">
      <c r="A1106" s="22">
        <v>10668</v>
      </c>
      <c r="B1106" s="23">
        <v>42787</v>
      </c>
      <c r="C1106" s="7" t="s">
        <v>202</v>
      </c>
      <c r="D1106" s="7" t="s">
        <v>82</v>
      </c>
      <c r="E1106" s="7" t="s">
        <v>194</v>
      </c>
      <c r="F1106" s="7" t="s">
        <v>79</v>
      </c>
      <c r="G1106" s="24">
        <v>33.25</v>
      </c>
      <c r="H1106" s="22">
        <v>15</v>
      </c>
      <c r="I1106" s="25">
        <v>0.1</v>
      </c>
      <c r="J1106" s="26">
        <f t="shared" si="17"/>
        <v>448.88</v>
      </c>
      <c r="K1106" t="s">
        <v>129</v>
      </c>
    </row>
    <row r="1107" spans="1:11" x14ac:dyDescent="0.25">
      <c r="A1107" s="22">
        <v>10668</v>
      </c>
      <c r="B1107" s="23">
        <v>42787</v>
      </c>
      <c r="C1107" s="7" t="s">
        <v>202</v>
      </c>
      <c r="D1107" s="7" t="s">
        <v>82</v>
      </c>
      <c r="E1107" s="7" t="s">
        <v>111</v>
      </c>
      <c r="F1107" s="7" t="s">
        <v>112</v>
      </c>
      <c r="G1107" s="24">
        <v>24</v>
      </c>
      <c r="H1107" s="22">
        <v>4</v>
      </c>
      <c r="I1107" s="25">
        <v>0.1</v>
      </c>
      <c r="J1107" s="26">
        <f t="shared" si="17"/>
        <v>86.4</v>
      </c>
      <c r="K1107" t="s">
        <v>129</v>
      </c>
    </row>
    <row r="1108" spans="1:11" x14ac:dyDescent="0.25">
      <c r="A1108" s="22">
        <v>10669</v>
      </c>
      <c r="B1108" s="23">
        <v>42787</v>
      </c>
      <c r="C1108" s="7" t="s">
        <v>229</v>
      </c>
      <c r="D1108" s="7" t="s">
        <v>230</v>
      </c>
      <c r="E1108" s="7" t="s">
        <v>119</v>
      </c>
      <c r="F1108" s="7" t="s">
        <v>91</v>
      </c>
      <c r="G1108" s="24">
        <v>19</v>
      </c>
      <c r="H1108" s="22">
        <v>30</v>
      </c>
      <c r="I1108" s="25">
        <v>0</v>
      </c>
      <c r="J1108" s="26">
        <f t="shared" si="17"/>
        <v>570</v>
      </c>
      <c r="K1108" t="s">
        <v>150</v>
      </c>
    </row>
    <row r="1109" spans="1:11" x14ac:dyDescent="0.25">
      <c r="A1109" s="22">
        <v>10670</v>
      </c>
      <c r="B1109" s="23">
        <v>42788</v>
      </c>
      <c r="C1109" s="7" t="s">
        <v>154</v>
      </c>
      <c r="D1109" s="7" t="s">
        <v>82</v>
      </c>
      <c r="E1109" s="7" t="s">
        <v>176</v>
      </c>
      <c r="F1109" s="7" t="s">
        <v>105</v>
      </c>
      <c r="G1109" s="24">
        <v>7.75</v>
      </c>
      <c r="H1109" s="22">
        <v>25</v>
      </c>
      <c r="I1109" s="25">
        <v>0</v>
      </c>
      <c r="J1109" s="26">
        <f t="shared" si="17"/>
        <v>193.75</v>
      </c>
      <c r="K1109" t="s">
        <v>89</v>
      </c>
    </row>
    <row r="1110" spans="1:11" x14ac:dyDescent="0.25">
      <c r="A1110" s="22">
        <v>10670</v>
      </c>
      <c r="B1110" s="23">
        <v>42788</v>
      </c>
      <c r="C1110" s="7" t="s">
        <v>154</v>
      </c>
      <c r="D1110" s="7" t="s">
        <v>82</v>
      </c>
      <c r="E1110" s="7" t="s">
        <v>182</v>
      </c>
      <c r="F1110" s="7" t="s">
        <v>105</v>
      </c>
      <c r="G1110" s="24">
        <v>14</v>
      </c>
      <c r="H1110" s="22">
        <v>25</v>
      </c>
      <c r="I1110" s="25">
        <v>0</v>
      </c>
      <c r="J1110" s="26">
        <f t="shared" si="17"/>
        <v>350</v>
      </c>
      <c r="K1110" t="s">
        <v>89</v>
      </c>
    </row>
    <row r="1111" spans="1:11" x14ac:dyDescent="0.25">
      <c r="A1111" s="22">
        <v>10670</v>
      </c>
      <c r="B1111" s="23">
        <v>42788</v>
      </c>
      <c r="C1111" s="7" t="s">
        <v>154</v>
      </c>
      <c r="D1111" s="7" t="s">
        <v>82</v>
      </c>
      <c r="E1111" s="7" t="s">
        <v>185</v>
      </c>
      <c r="F1111" s="7" t="s">
        <v>91</v>
      </c>
      <c r="G1111" s="24">
        <v>12</v>
      </c>
      <c r="H1111" s="22">
        <v>60</v>
      </c>
      <c r="I1111" s="25">
        <v>0</v>
      </c>
      <c r="J1111" s="26">
        <f t="shared" si="17"/>
        <v>720</v>
      </c>
      <c r="K1111" t="s">
        <v>89</v>
      </c>
    </row>
    <row r="1112" spans="1:11" x14ac:dyDescent="0.25">
      <c r="A1112" s="22">
        <v>10670</v>
      </c>
      <c r="B1112" s="23">
        <v>42788</v>
      </c>
      <c r="C1112" s="7" t="s">
        <v>154</v>
      </c>
      <c r="D1112" s="7" t="s">
        <v>82</v>
      </c>
      <c r="E1112" s="7" t="s">
        <v>172</v>
      </c>
      <c r="F1112" s="7" t="s">
        <v>91</v>
      </c>
      <c r="G1112" s="24">
        <v>15</v>
      </c>
      <c r="H1112" s="22">
        <v>50</v>
      </c>
      <c r="I1112" s="25">
        <v>0</v>
      </c>
      <c r="J1112" s="26">
        <f t="shared" si="17"/>
        <v>750</v>
      </c>
      <c r="K1112" t="s">
        <v>89</v>
      </c>
    </row>
    <row r="1113" spans="1:11" x14ac:dyDescent="0.25">
      <c r="A1113" s="22">
        <v>10670</v>
      </c>
      <c r="B1113" s="23">
        <v>42788</v>
      </c>
      <c r="C1113" s="7" t="s">
        <v>154</v>
      </c>
      <c r="D1113" s="7" t="s">
        <v>82</v>
      </c>
      <c r="E1113" s="7" t="s">
        <v>228</v>
      </c>
      <c r="F1113" s="7" t="s">
        <v>79</v>
      </c>
      <c r="G1113" s="24">
        <v>9</v>
      </c>
      <c r="H1113" s="22">
        <v>32</v>
      </c>
      <c r="I1113" s="25">
        <v>0</v>
      </c>
      <c r="J1113" s="26">
        <f t="shared" si="17"/>
        <v>288</v>
      </c>
      <c r="K1113" t="s">
        <v>89</v>
      </c>
    </row>
    <row r="1114" spans="1:11" x14ac:dyDescent="0.25">
      <c r="A1114" s="22">
        <v>10671</v>
      </c>
      <c r="B1114" s="23">
        <v>42789</v>
      </c>
      <c r="C1114" s="7" t="s">
        <v>274</v>
      </c>
      <c r="D1114" s="7" t="s">
        <v>74</v>
      </c>
      <c r="E1114" s="7" t="s">
        <v>118</v>
      </c>
      <c r="F1114" s="7" t="s">
        <v>103</v>
      </c>
      <c r="G1114" s="24">
        <v>17.45</v>
      </c>
      <c r="H1114" s="22">
        <v>10</v>
      </c>
      <c r="I1114" s="25">
        <v>0</v>
      </c>
      <c r="J1114" s="26">
        <f t="shared" si="17"/>
        <v>174.5</v>
      </c>
      <c r="K1114" t="s">
        <v>129</v>
      </c>
    </row>
    <row r="1115" spans="1:11" x14ac:dyDescent="0.25">
      <c r="A1115" s="22">
        <v>10671</v>
      </c>
      <c r="B1115" s="23">
        <v>42789</v>
      </c>
      <c r="C1115" s="7" t="s">
        <v>274</v>
      </c>
      <c r="D1115" s="7" t="s">
        <v>74</v>
      </c>
      <c r="E1115" s="7" t="s">
        <v>92</v>
      </c>
      <c r="F1115" s="7" t="s">
        <v>93</v>
      </c>
      <c r="G1115" s="24">
        <v>21.05</v>
      </c>
      <c r="H1115" s="22">
        <v>12</v>
      </c>
      <c r="I1115" s="25">
        <v>0</v>
      </c>
      <c r="J1115" s="26">
        <f t="shared" si="17"/>
        <v>252.6</v>
      </c>
      <c r="K1115" t="s">
        <v>129</v>
      </c>
    </row>
    <row r="1116" spans="1:11" x14ac:dyDescent="0.25">
      <c r="A1116" s="22">
        <v>10671</v>
      </c>
      <c r="B1116" s="23">
        <v>42789</v>
      </c>
      <c r="C1116" s="7" t="s">
        <v>274</v>
      </c>
      <c r="D1116" s="7" t="s">
        <v>74</v>
      </c>
      <c r="E1116" s="7" t="s">
        <v>137</v>
      </c>
      <c r="F1116" s="7" t="s">
        <v>103</v>
      </c>
      <c r="G1116" s="24">
        <v>49.3</v>
      </c>
      <c r="H1116" s="22">
        <v>10</v>
      </c>
      <c r="I1116" s="25">
        <v>0</v>
      </c>
      <c r="J1116" s="26">
        <f t="shared" si="17"/>
        <v>493</v>
      </c>
      <c r="K1116" t="s">
        <v>129</v>
      </c>
    </row>
    <row r="1117" spans="1:11" x14ac:dyDescent="0.25">
      <c r="A1117" s="22">
        <v>10672</v>
      </c>
      <c r="B1117" s="23">
        <v>42789</v>
      </c>
      <c r="C1117" s="7" t="s">
        <v>171</v>
      </c>
      <c r="D1117" s="7" t="s">
        <v>147</v>
      </c>
      <c r="E1117" s="7" t="s">
        <v>164</v>
      </c>
      <c r="F1117" s="7" t="s">
        <v>76</v>
      </c>
      <c r="G1117" s="24">
        <v>21.5</v>
      </c>
      <c r="H1117" s="22">
        <v>12</v>
      </c>
      <c r="I1117" s="25">
        <v>0</v>
      </c>
      <c r="J1117" s="26">
        <f t="shared" si="17"/>
        <v>258</v>
      </c>
      <c r="K1117" t="s">
        <v>116</v>
      </c>
    </row>
    <row r="1118" spans="1:11" x14ac:dyDescent="0.25">
      <c r="A1118" s="22">
        <v>10672</v>
      </c>
      <c r="B1118" s="23">
        <v>42789</v>
      </c>
      <c r="C1118" s="7" t="s">
        <v>171</v>
      </c>
      <c r="D1118" s="7" t="s">
        <v>147</v>
      </c>
      <c r="E1118" s="7" t="s">
        <v>221</v>
      </c>
      <c r="F1118" s="7" t="s">
        <v>105</v>
      </c>
      <c r="G1118" s="24">
        <v>263.5</v>
      </c>
      <c r="H1118" s="22">
        <v>15</v>
      </c>
      <c r="I1118" s="25">
        <v>0.1</v>
      </c>
      <c r="J1118" s="26">
        <f t="shared" si="17"/>
        <v>3557.25</v>
      </c>
      <c r="K1118" t="s">
        <v>116</v>
      </c>
    </row>
    <row r="1119" spans="1:11" x14ac:dyDescent="0.25">
      <c r="A1119" s="22">
        <v>10673</v>
      </c>
      <c r="B1119" s="23">
        <v>42790</v>
      </c>
      <c r="C1119" s="7" t="s">
        <v>271</v>
      </c>
      <c r="D1119" s="7" t="s">
        <v>152</v>
      </c>
      <c r="E1119" s="7" t="s">
        <v>118</v>
      </c>
      <c r="F1119" s="7" t="s">
        <v>103</v>
      </c>
      <c r="G1119" s="24">
        <v>17.45</v>
      </c>
      <c r="H1119" s="22">
        <v>3</v>
      </c>
      <c r="I1119" s="25">
        <v>0</v>
      </c>
      <c r="J1119" s="26">
        <f t="shared" si="17"/>
        <v>52.35</v>
      </c>
      <c r="K1119" t="s">
        <v>150</v>
      </c>
    </row>
    <row r="1120" spans="1:11" x14ac:dyDescent="0.25">
      <c r="A1120" s="22">
        <v>10673</v>
      </c>
      <c r="B1120" s="23">
        <v>42790</v>
      </c>
      <c r="C1120" s="7" t="s">
        <v>271</v>
      </c>
      <c r="D1120" s="7" t="s">
        <v>152</v>
      </c>
      <c r="E1120" s="7" t="s">
        <v>160</v>
      </c>
      <c r="F1120" s="7" t="s">
        <v>105</v>
      </c>
      <c r="G1120" s="24">
        <v>46</v>
      </c>
      <c r="H1120" s="22">
        <v>6</v>
      </c>
      <c r="I1120" s="25">
        <v>0</v>
      </c>
      <c r="J1120" s="26">
        <f t="shared" si="17"/>
        <v>276</v>
      </c>
      <c r="K1120" t="s">
        <v>150</v>
      </c>
    </row>
    <row r="1121" spans="1:11" x14ac:dyDescent="0.25">
      <c r="A1121" s="22">
        <v>10673</v>
      </c>
      <c r="B1121" s="23">
        <v>42790</v>
      </c>
      <c r="C1121" s="7" t="s">
        <v>271</v>
      </c>
      <c r="D1121" s="7" t="s">
        <v>152</v>
      </c>
      <c r="E1121" s="7" t="s">
        <v>78</v>
      </c>
      <c r="F1121" s="7" t="s">
        <v>79</v>
      </c>
      <c r="G1121" s="24">
        <v>14</v>
      </c>
      <c r="H1121" s="22">
        <v>6</v>
      </c>
      <c r="I1121" s="25">
        <v>0</v>
      </c>
      <c r="J1121" s="26">
        <f t="shared" si="17"/>
        <v>84</v>
      </c>
      <c r="K1121" t="s">
        <v>150</v>
      </c>
    </row>
    <row r="1122" spans="1:11" x14ac:dyDescent="0.25">
      <c r="A1122" s="22">
        <v>10674</v>
      </c>
      <c r="B1122" s="23">
        <v>42790</v>
      </c>
      <c r="C1122" s="7" t="s">
        <v>212</v>
      </c>
      <c r="D1122" s="7" t="s">
        <v>191</v>
      </c>
      <c r="E1122" s="7" t="s">
        <v>228</v>
      </c>
      <c r="F1122" s="7" t="s">
        <v>79</v>
      </c>
      <c r="G1122" s="24">
        <v>9</v>
      </c>
      <c r="H1122" s="22">
        <v>5</v>
      </c>
      <c r="I1122" s="25">
        <v>0</v>
      </c>
      <c r="J1122" s="26">
        <f t="shared" si="17"/>
        <v>45</v>
      </c>
      <c r="K1122" t="s">
        <v>89</v>
      </c>
    </row>
    <row r="1123" spans="1:11" x14ac:dyDescent="0.25">
      <c r="A1123" s="22">
        <v>10675</v>
      </c>
      <c r="B1123" s="23">
        <v>42791</v>
      </c>
      <c r="C1123" s="7" t="s">
        <v>154</v>
      </c>
      <c r="D1123" s="7" t="s">
        <v>82</v>
      </c>
      <c r="E1123" s="7" t="s">
        <v>121</v>
      </c>
      <c r="F1123" s="7" t="s">
        <v>112</v>
      </c>
      <c r="G1123" s="24">
        <v>32.799999999999997</v>
      </c>
      <c r="H1123" s="22">
        <v>10</v>
      </c>
      <c r="I1123" s="25">
        <v>0</v>
      </c>
      <c r="J1123" s="26">
        <f t="shared" si="17"/>
        <v>328</v>
      </c>
      <c r="K1123" t="s">
        <v>77</v>
      </c>
    </row>
    <row r="1124" spans="1:11" x14ac:dyDescent="0.25">
      <c r="A1124" s="22">
        <v>10675</v>
      </c>
      <c r="B1124" s="23">
        <v>42791</v>
      </c>
      <c r="C1124" s="7" t="s">
        <v>154</v>
      </c>
      <c r="D1124" s="7" t="s">
        <v>82</v>
      </c>
      <c r="E1124" s="7" t="s">
        <v>86</v>
      </c>
      <c r="F1124" s="7" t="s">
        <v>84</v>
      </c>
      <c r="G1124" s="24">
        <v>23.25</v>
      </c>
      <c r="H1124" s="22">
        <v>30</v>
      </c>
      <c r="I1124" s="25">
        <v>0</v>
      </c>
      <c r="J1124" s="26">
        <f t="shared" si="17"/>
        <v>697.5</v>
      </c>
      <c r="K1124" t="s">
        <v>77</v>
      </c>
    </row>
    <row r="1125" spans="1:11" x14ac:dyDescent="0.25">
      <c r="A1125" s="22">
        <v>10675</v>
      </c>
      <c r="B1125" s="23">
        <v>42791</v>
      </c>
      <c r="C1125" s="7" t="s">
        <v>154</v>
      </c>
      <c r="D1125" s="7" t="s">
        <v>82</v>
      </c>
      <c r="E1125" s="7" t="s">
        <v>211</v>
      </c>
      <c r="F1125" s="7" t="s">
        <v>91</v>
      </c>
      <c r="G1125" s="24">
        <v>13.25</v>
      </c>
      <c r="H1125" s="22">
        <v>30</v>
      </c>
      <c r="I1125" s="25">
        <v>0</v>
      </c>
      <c r="J1125" s="26">
        <f t="shared" si="17"/>
        <v>397.5</v>
      </c>
      <c r="K1125" t="s">
        <v>77</v>
      </c>
    </row>
    <row r="1126" spans="1:11" x14ac:dyDescent="0.25">
      <c r="A1126" s="22">
        <v>10676</v>
      </c>
      <c r="B1126" s="23">
        <v>42794</v>
      </c>
      <c r="C1126" s="7" t="s">
        <v>167</v>
      </c>
      <c r="D1126" s="7" t="s">
        <v>132</v>
      </c>
      <c r="E1126" s="7" t="s">
        <v>163</v>
      </c>
      <c r="F1126" s="7" t="s">
        <v>91</v>
      </c>
      <c r="G1126" s="24">
        <v>31</v>
      </c>
      <c r="H1126" s="22">
        <v>2</v>
      </c>
      <c r="I1126" s="25">
        <v>0</v>
      </c>
      <c r="J1126" s="26">
        <f t="shared" si="17"/>
        <v>62</v>
      </c>
      <c r="K1126" t="s">
        <v>150</v>
      </c>
    </row>
    <row r="1127" spans="1:11" x14ac:dyDescent="0.25">
      <c r="A1127" s="22">
        <v>10676</v>
      </c>
      <c r="B1127" s="23">
        <v>42794</v>
      </c>
      <c r="C1127" s="7" t="s">
        <v>167</v>
      </c>
      <c r="D1127" s="7" t="s">
        <v>132</v>
      </c>
      <c r="E1127" s="7" t="s">
        <v>173</v>
      </c>
      <c r="F1127" s="7" t="s">
        <v>93</v>
      </c>
      <c r="G1127" s="24">
        <v>19.45</v>
      </c>
      <c r="H1127" s="22">
        <v>21</v>
      </c>
      <c r="I1127" s="25">
        <v>0</v>
      </c>
      <c r="J1127" s="26">
        <f t="shared" si="17"/>
        <v>408.45</v>
      </c>
      <c r="K1127" t="s">
        <v>150</v>
      </c>
    </row>
    <row r="1128" spans="1:11" x14ac:dyDescent="0.25">
      <c r="A1128" s="22">
        <v>10676</v>
      </c>
      <c r="B1128" s="23">
        <v>42794</v>
      </c>
      <c r="C1128" s="7" t="s">
        <v>167</v>
      </c>
      <c r="D1128" s="7" t="s">
        <v>132</v>
      </c>
      <c r="E1128" s="7" t="s">
        <v>179</v>
      </c>
      <c r="F1128" s="7" t="s">
        <v>103</v>
      </c>
      <c r="G1128" s="24">
        <v>9.1999999999999993</v>
      </c>
      <c r="H1128" s="22">
        <v>7</v>
      </c>
      <c r="I1128" s="25">
        <v>0</v>
      </c>
      <c r="J1128" s="26">
        <f t="shared" si="17"/>
        <v>64.400000000000006</v>
      </c>
      <c r="K1128" t="s">
        <v>150</v>
      </c>
    </row>
    <row r="1129" spans="1:11" x14ac:dyDescent="0.25">
      <c r="A1129" s="22">
        <v>10677</v>
      </c>
      <c r="B1129" s="23">
        <v>42794</v>
      </c>
      <c r="C1129" s="7" t="s">
        <v>240</v>
      </c>
      <c r="D1129" s="7" t="s">
        <v>132</v>
      </c>
      <c r="E1129" s="7" t="s">
        <v>222</v>
      </c>
      <c r="F1129" s="7" t="s">
        <v>103</v>
      </c>
      <c r="G1129" s="24">
        <v>31.23</v>
      </c>
      <c r="H1129" s="22">
        <v>30</v>
      </c>
      <c r="I1129" s="25">
        <v>0.15</v>
      </c>
      <c r="J1129" s="26">
        <f t="shared" si="17"/>
        <v>796.37</v>
      </c>
      <c r="K1129" t="s">
        <v>129</v>
      </c>
    </row>
    <row r="1130" spans="1:11" x14ac:dyDescent="0.25">
      <c r="A1130" s="22">
        <v>10677</v>
      </c>
      <c r="B1130" s="23">
        <v>42794</v>
      </c>
      <c r="C1130" s="7" t="s">
        <v>240</v>
      </c>
      <c r="D1130" s="7" t="s">
        <v>132</v>
      </c>
      <c r="E1130" s="7" t="s">
        <v>100</v>
      </c>
      <c r="F1130" s="7" t="s">
        <v>76</v>
      </c>
      <c r="G1130" s="24">
        <v>2.5</v>
      </c>
      <c r="H1130" s="22">
        <v>8</v>
      </c>
      <c r="I1130" s="25">
        <v>0.15</v>
      </c>
      <c r="J1130" s="26">
        <f t="shared" si="17"/>
        <v>17</v>
      </c>
      <c r="K1130" t="s">
        <v>129</v>
      </c>
    </row>
    <row r="1131" spans="1:11" x14ac:dyDescent="0.25">
      <c r="A1131" s="22">
        <v>10678</v>
      </c>
      <c r="B1131" s="23">
        <v>42795</v>
      </c>
      <c r="C1131" s="7" t="s">
        <v>217</v>
      </c>
      <c r="D1131" s="7" t="s">
        <v>141</v>
      </c>
      <c r="E1131" s="7" t="s">
        <v>153</v>
      </c>
      <c r="F1131" s="7" t="s">
        <v>76</v>
      </c>
      <c r="G1131" s="24">
        <v>38</v>
      </c>
      <c r="H1131" s="22">
        <v>100</v>
      </c>
      <c r="I1131" s="25">
        <v>0</v>
      </c>
      <c r="J1131" s="26">
        <f t="shared" si="17"/>
        <v>3800</v>
      </c>
      <c r="K1131" t="s">
        <v>193</v>
      </c>
    </row>
    <row r="1132" spans="1:11" x14ac:dyDescent="0.25">
      <c r="A1132" s="22">
        <v>10678</v>
      </c>
      <c r="B1132" s="23">
        <v>42795</v>
      </c>
      <c r="C1132" s="7" t="s">
        <v>217</v>
      </c>
      <c r="D1132" s="7" t="s">
        <v>141</v>
      </c>
      <c r="E1132" s="7" t="s">
        <v>100</v>
      </c>
      <c r="F1132" s="7" t="s">
        <v>76</v>
      </c>
      <c r="G1132" s="24">
        <v>2.5</v>
      </c>
      <c r="H1132" s="22">
        <v>30</v>
      </c>
      <c r="I1132" s="25">
        <v>0</v>
      </c>
      <c r="J1132" s="26">
        <f t="shared" si="17"/>
        <v>75</v>
      </c>
      <c r="K1132" t="s">
        <v>193</v>
      </c>
    </row>
    <row r="1133" spans="1:11" x14ac:dyDescent="0.25">
      <c r="A1133" s="22">
        <v>10678</v>
      </c>
      <c r="B1133" s="23">
        <v>42795</v>
      </c>
      <c r="C1133" s="7" t="s">
        <v>217</v>
      </c>
      <c r="D1133" s="7" t="s">
        <v>141</v>
      </c>
      <c r="E1133" s="7" t="s">
        <v>90</v>
      </c>
      <c r="F1133" s="7" t="s">
        <v>91</v>
      </c>
      <c r="G1133" s="24">
        <v>9.65</v>
      </c>
      <c r="H1133" s="22">
        <v>120</v>
      </c>
      <c r="I1133" s="25">
        <v>0</v>
      </c>
      <c r="J1133" s="26">
        <f t="shared" si="17"/>
        <v>1158</v>
      </c>
      <c r="K1133" t="s">
        <v>193</v>
      </c>
    </row>
    <row r="1134" spans="1:11" x14ac:dyDescent="0.25">
      <c r="A1134" s="22">
        <v>10678</v>
      </c>
      <c r="B1134" s="23">
        <v>42795</v>
      </c>
      <c r="C1134" s="7" t="s">
        <v>217</v>
      </c>
      <c r="D1134" s="7" t="s">
        <v>141</v>
      </c>
      <c r="E1134" s="7" t="s">
        <v>189</v>
      </c>
      <c r="F1134" s="7" t="s">
        <v>112</v>
      </c>
      <c r="G1134" s="24">
        <v>7.45</v>
      </c>
      <c r="H1134" s="22">
        <v>30</v>
      </c>
      <c r="I1134" s="25">
        <v>0</v>
      </c>
      <c r="J1134" s="26">
        <f t="shared" si="17"/>
        <v>223.5</v>
      </c>
      <c r="K1134" t="s">
        <v>193</v>
      </c>
    </row>
    <row r="1135" spans="1:11" x14ac:dyDescent="0.25">
      <c r="A1135" s="22">
        <v>10679</v>
      </c>
      <c r="B1135" s="23">
        <v>42795</v>
      </c>
      <c r="C1135" s="7" t="s">
        <v>148</v>
      </c>
      <c r="D1135" s="7" t="s">
        <v>74</v>
      </c>
      <c r="E1135" s="7" t="s">
        <v>117</v>
      </c>
      <c r="F1135" s="7" t="s">
        <v>76</v>
      </c>
      <c r="G1135" s="24">
        <v>55</v>
      </c>
      <c r="H1135" s="22">
        <v>12</v>
      </c>
      <c r="I1135" s="25">
        <v>0</v>
      </c>
      <c r="J1135" s="26">
        <f t="shared" si="17"/>
        <v>660</v>
      </c>
      <c r="K1135" t="s">
        <v>142</v>
      </c>
    </row>
    <row r="1136" spans="1:11" x14ac:dyDescent="0.25">
      <c r="A1136" s="22">
        <v>10680</v>
      </c>
      <c r="B1136" s="23">
        <v>42796</v>
      </c>
      <c r="C1136" s="7" t="s">
        <v>204</v>
      </c>
      <c r="D1136" s="7" t="s">
        <v>141</v>
      </c>
      <c r="E1136" s="7" t="s">
        <v>106</v>
      </c>
      <c r="F1136" s="7" t="s">
        <v>76</v>
      </c>
      <c r="G1136" s="24">
        <v>12.5</v>
      </c>
      <c r="H1136" s="22">
        <v>20</v>
      </c>
      <c r="I1136" s="25">
        <v>0.25</v>
      </c>
      <c r="J1136" s="26">
        <f t="shared" si="17"/>
        <v>187.5</v>
      </c>
      <c r="K1136" t="s">
        <v>129</v>
      </c>
    </row>
    <row r="1137" spans="1:11" x14ac:dyDescent="0.25">
      <c r="A1137" s="22">
        <v>10680</v>
      </c>
      <c r="B1137" s="23">
        <v>42796</v>
      </c>
      <c r="C1137" s="7" t="s">
        <v>204</v>
      </c>
      <c r="D1137" s="7" t="s">
        <v>141</v>
      </c>
      <c r="E1137" s="7" t="s">
        <v>118</v>
      </c>
      <c r="F1137" s="7" t="s">
        <v>103</v>
      </c>
      <c r="G1137" s="24">
        <v>17.45</v>
      </c>
      <c r="H1137" s="22">
        <v>50</v>
      </c>
      <c r="I1137" s="25">
        <v>0.25</v>
      </c>
      <c r="J1137" s="26">
        <f t="shared" si="17"/>
        <v>654.38</v>
      </c>
      <c r="K1137" t="s">
        <v>129</v>
      </c>
    </row>
    <row r="1138" spans="1:11" x14ac:dyDescent="0.25">
      <c r="A1138" s="22">
        <v>10680</v>
      </c>
      <c r="B1138" s="23">
        <v>42796</v>
      </c>
      <c r="C1138" s="7" t="s">
        <v>204</v>
      </c>
      <c r="D1138" s="7" t="s">
        <v>141</v>
      </c>
      <c r="E1138" s="7" t="s">
        <v>78</v>
      </c>
      <c r="F1138" s="7" t="s">
        <v>79</v>
      </c>
      <c r="G1138" s="24">
        <v>14</v>
      </c>
      <c r="H1138" s="22">
        <v>40</v>
      </c>
      <c r="I1138" s="25">
        <v>0.25</v>
      </c>
      <c r="J1138" s="26">
        <f t="shared" si="17"/>
        <v>420</v>
      </c>
      <c r="K1138" t="s">
        <v>129</v>
      </c>
    </row>
    <row r="1139" spans="1:11" x14ac:dyDescent="0.25">
      <c r="A1139" s="22">
        <v>10681</v>
      </c>
      <c r="B1139" s="23">
        <v>42797</v>
      </c>
      <c r="C1139" s="7" t="s">
        <v>267</v>
      </c>
      <c r="D1139" s="7" t="s">
        <v>141</v>
      </c>
      <c r="E1139" s="7" t="s">
        <v>133</v>
      </c>
      <c r="F1139" s="7" t="s">
        <v>103</v>
      </c>
      <c r="G1139" s="24">
        <v>10</v>
      </c>
      <c r="H1139" s="22">
        <v>12</v>
      </c>
      <c r="I1139" s="25">
        <v>0.1</v>
      </c>
      <c r="J1139" s="26">
        <f t="shared" si="17"/>
        <v>108</v>
      </c>
      <c r="K1139" t="s">
        <v>96</v>
      </c>
    </row>
    <row r="1140" spans="1:11" x14ac:dyDescent="0.25">
      <c r="A1140" s="22">
        <v>10681</v>
      </c>
      <c r="B1140" s="23">
        <v>42797</v>
      </c>
      <c r="C1140" s="7" t="s">
        <v>267</v>
      </c>
      <c r="D1140" s="7" t="s">
        <v>141</v>
      </c>
      <c r="E1140" s="7" t="s">
        <v>194</v>
      </c>
      <c r="F1140" s="7" t="s">
        <v>79</v>
      </c>
      <c r="G1140" s="24">
        <v>33.25</v>
      </c>
      <c r="H1140" s="22">
        <v>28</v>
      </c>
      <c r="I1140" s="25">
        <v>0</v>
      </c>
      <c r="J1140" s="26">
        <f t="shared" si="17"/>
        <v>931</v>
      </c>
      <c r="K1140" t="s">
        <v>96</v>
      </c>
    </row>
    <row r="1141" spans="1:11" x14ac:dyDescent="0.25">
      <c r="A1141" s="22">
        <v>10681</v>
      </c>
      <c r="B1141" s="23">
        <v>42797</v>
      </c>
      <c r="C1141" s="7" t="s">
        <v>267</v>
      </c>
      <c r="D1141" s="7" t="s">
        <v>141</v>
      </c>
      <c r="E1141" s="7" t="s">
        <v>179</v>
      </c>
      <c r="F1141" s="7" t="s">
        <v>103</v>
      </c>
      <c r="G1141" s="24">
        <v>9.1999999999999993</v>
      </c>
      <c r="H1141" s="22">
        <v>30</v>
      </c>
      <c r="I1141" s="25">
        <v>0.1</v>
      </c>
      <c r="J1141" s="26">
        <f t="shared" si="17"/>
        <v>248.4</v>
      </c>
      <c r="K1141" t="s">
        <v>96</v>
      </c>
    </row>
    <row r="1142" spans="1:11" x14ac:dyDescent="0.25">
      <c r="A1142" s="22">
        <v>10682</v>
      </c>
      <c r="B1142" s="23">
        <v>42797</v>
      </c>
      <c r="C1142" s="7" t="s">
        <v>240</v>
      </c>
      <c r="D1142" s="7" t="s">
        <v>132</v>
      </c>
      <c r="E1142" s="7" t="s">
        <v>176</v>
      </c>
      <c r="F1142" s="7" t="s">
        <v>105</v>
      </c>
      <c r="G1142" s="24">
        <v>7.75</v>
      </c>
      <c r="H1142" s="22">
        <v>30</v>
      </c>
      <c r="I1142" s="25">
        <v>0</v>
      </c>
      <c r="J1142" s="26">
        <f t="shared" si="17"/>
        <v>232.5</v>
      </c>
      <c r="K1142" t="s">
        <v>96</v>
      </c>
    </row>
    <row r="1143" spans="1:11" x14ac:dyDescent="0.25">
      <c r="A1143" s="22">
        <v>10682</v>
      </c>
      <c r="B1143" s="23">
        <v>42797</v>
      </c>
      <c r="C1143" s="7" t="s">
        <v>240</v>
      </c>
      <c r="D1143" s="7" t="s">
        <v>132</v>
      </c>
      <c r="E1143" s="7" t="s">
        <v>201</v>
      </c>
      <c r="F1143" s="7" t="s">
        <v>93</v>
      </c>
      <c r="G1143" s="24">
        <v>17</v>
      </c>
      <c r="H1143" s="22">
        <v>4</v>
      </c>
      <c r="I1143" s="25">
        <v>0</v>
      </c>
      <c r="J1143" s="26">
        <f t="shared" si="17"/>
        <v>68</v>
      </c>
      <c r="K1143" t="s">
        <v>96</v>
      </c>
    </row>
    <row r="1144" spans="1:11" x14ac:dyDescent="0.25">
      <c r="A1144" s="22">
        <v>10682</v>
      </c>
      <c r="B1144" s="23">
        <v>42797</v>
      </c>
      <c r="C1144" s="7" t="s">
        <v>240</v>
      </c>
      <c r="D1144" s="7" t="s">
        <v>132</v>
      </c>
      <c r="E1144" s="7" t="s">
        <v>100</v>
      </c>
      <c r="F1144" s="7" t="s">
        <v>76</v>
      </c>
      <c r="G1144" s="24">
        <v>2.5</v>
      </c>
      <c r="H1144" s="22">
        <v>30</v>
      </c>
      <c r="I1144" s="25">
        <v>0</v>
      </c>
      <c r="J1144" s="26">
        <f t="shared" si="17"/>
        <v>75</v>
      </c>
      <c r="K1144" t="s">
        <v>96</v>
      </c>
    </row>
    <row r="1145" spans="1:11" x14ac:dyDescent="0.25">
      <c r="A1145" s="22">
        <v>10683</v>
      </c>
      <c r="B1145" s="23">
        <v>42798</v>
      </c>
      <c r="C1145" s="7" t="s">
        <v>210</v>
      </c>
      <c r="D1145" s="7" t="s">
        <v>74</v>
      </c>
      <c r="E1145" s="7" t="s">
        <v>214</v>
      </c>
      <c r="F1145" s="7" t="s">
        <v>79</v>
      </c>
      <c r="G1145" s="24">
        <v>7</v>
      </c>
      <c r="H1145" s="22">
        <v>9</v>
      </c>
      <c r="I1145" s="25">
        <v>0</v>
      </c>
      <c r="J1145" s="26">
        <f t="shared" si="17"/>
        <v>63</v>
      </c>
      <c r="K1145" t="s">
        <v>150</v>
      </c>
    </row>
    <row r="1146" spans="1:11" x14ac:dyDescent="0.25">
      <c r="A1146" s="22">
        <v>10684</v>
      </c>
      <c r="B1146" s="23">
        <v>42798</v>
      </c>
      <c r="C1146" s="7" t="s">
        <v>135</v>
      </c>
      <c r="D1146" s="7" t="s">
        <v>82</v>
      </c>
      <c r="E1146" s="7" t="s">
        <v>226</v>
      </c>
      <c r="F1146" s="7" t="s">
        <v>103</v>
      </c>
      <c r="G1146" s="24">
        <v>9.5</v>
      </c>
      <c r="H1146" s="22">
        <v>40</v>
      </c>
      <c r="I1146" s="25">
        <v>0</v>
      </c>
      <c r="J1146" s="26">
        <f t="shared" si="17"/>
        <v>380</v>
      </c>
      <c r="K1146" t="s">
        <v>96</v>
      </c>
    </row>
    <row r="1147" spans="1:11" x14ac:dyDescent="0.25">
      <c r="A1147" s="22">
        <v>10684</v>
      </c>
      <c r="B1147" s="23">
        <v>42798</v>
      </c>
      <c r="C1147" s="7" t="s">
        <v>135</v>
      </c>
      <c r="D1147" s="7" t="s">
        <v>82</v>
      </c>
      <c r="E1147" s="7" t="s">
        <v>156</v>
      </c>
      <c r="F1147" s="7" t="s">
        <v>91</v>
      </c>
      <c r="G1147" s="24">
        <v>18.399999999999999</v>
      </c>
      <c r="H1147" s="22">
        <v>20</v>
      </c>
      <c r="I1147" s="25">
        <v>0</v>
      </c>
      <c r="J1147" s="26">
        <f t="shared" si="17"/>
        <v>368</v>
      </c>
      <c r="K1147" t="s">
        <v>96</v>
      </c>
    </row>
    <row r="1148" spans="1:11" x14ac:dyDescent="0.25">
      <c r="A1148" s="22">
        <v>10684</v>
      </c>
      <c r="B1148" s="23">
        <v>42798</v>
      </c>
      <c r="C1148" s="7" t="s">
        <v>135</v>
      </c>
      <c r="D1148" s="7" t="s">
        <v>82</v>
      </c>
      <c r="E1148" s="7" t="s">
        <v>101</v>
      </c>
      <c r="F1148" s="7" t="s">
        <v>76</v>
      </c>
      <c r="G1148" s="24">
        <v>34</v>
      </c>
      <c r="H1148" s="22">
        <v>30</v>
      </c>
      <c r="I1148" s="25">
        <v>0</v>
      </c>
      <c r="J1148" s="26">
        <f t="shared" si="17"/>
        <v>1020</v>
      </c>
      <c r="K1148" t="s">
        <v>96</v>
      </c>
    </row>
    <row r="1149" spans="1:11" x14ac:dyDescent="0.25">
      <c r="A1149" s="22">
        <v>10685</v>
      </c>
      <c r="B1149" s="23">
        <v>42801</v>
      </c>
      <c r="C1149" s="7" t="s">
        <v>259</v>
      </c>
      <c r="D1149" s="7" t="s">
        <v>88</v>
      </c>
      <c r="E1149" s="7" t="s">
        <v>90</v>
      </c>
      <c r="F1149" s="7" t="s">
        <v>91</v>
      </c>
      <c r="G1149" s="24">
        <v>9.65</v>
      </c>
      <c r="H1149" s="22">
        <v>4</v>
      </c>
      <c r="I1149" s="25">
        <v>0</v>
      </c>
      <c r="J1149" s="26">
        <f t="shared" si="17"/>
        <v>38.6</v>
      </c>
      <c r="K1149" t="s">
        <v>89</v>
      </c>
    </row>
    <row r="1150" spans="1:11" x14ac:dyDescent="0.25">
      <c r="A1150" s="22">
        <v>10685</v>
      </c>
      <c r="B1150" s="23">
        <v>42801</v>
      </c>
      <c r="C1150" s="7" t="s">
        <v>259</v>
      </c>
      <c r="D1150" s="7" t="s">
        <v>88</v>
      </c>
      <c r="E1150" s="7" t="s">
        <v>226</v>
      </c>
      <c r="F1150" s="7" t="s">
        <v>103</v>
      </c>
      <c r="G1150" s="24">
        <v>9.5</v>
      </c>
      <c r="H1150" s="22">
        <v>15</v>
      </c>
      <c r="I1150" s="25">
        <v>0</v>
      </c>
      <c r="J1150" s="26">
        <f t="shared" si="17"/>
        <v>142.5</v>
      </c>
      <c r="K1150" t="s">
        <v>89</v>
      </c>
    </row>
    <row r="1151" spans="1:11" x14ac:dyDescent="0.25">
      <c r="A1151" s="22">
        <v>10685</v>
      </c>
      <c r="B1151" s="23">
        <v>42801</v>
      </c>
      <c r="C1151" s="7" t="s">
        <v>259</v>
      </c>
      <c r="D1151" s="7" t="s">
        <v>88</v>
      </c>
      <c r="E1151" s="7" t="s">
        <v>163</v>
      </c>
      <c r="F1151" s="7" t="s">
        <v>91</v>
      </c>
      <c r="G1151" s="24">
        <v>31</v>
      </c>
      <c r="H1151" s="22">
        <v>20</v>
      </c>
      <c r="I1151" s="25">
        <v>0</v>
      </c>
      <c r="J1151" s="26">
        <f t="shared" si="17"/>
        <v>620</v>
      </c>
      <c r="K1151" t="s">
        <v>89</v>
      </c>
    </row>
    <row r="1152" spans="1:11" x14ac:dyDescent="0.25">
      <c r="A1152" s="22">
        <v>10686</v>
      </c>
      <c r="B1152" s="23">
        <v>42802</v>
      </c>
      <c r="C1152" s="7" t="s">
        <v>235</v>
      </c>
      <c r="D1152" s="7" t="s">
        <v>127</v>
      </c>
      <c r="E1152" s="7" t="s">
        <v>149</v>
      </c>
      <c r="F1152" s="7" t="s">
        <v>112</v>
      </c>
      <c r="G1152" s="24">
        <v>39</v>
      </c>
      <c r="H1152" s="22">
        <v>30</v>
      </c>
      <c r="I1152" s="25">
        <v>0.2</v>
      </c>
      <c r="J1152" s="26">
        <f t="shared" si="17"/>
        <v>936</v>
      </c>
      <c r="K1152" t="s">
        <v>150</v>
      </c>
    </row>
    <row r="1153" spans="1:11" x14ac:dyDescent="0.25">
      <c r="A1153" s="22">
        <v>10686</v>
      </c>
      <c r="B1153" s="23">
        <v>42802</v>
      </c>
      <c r="C1153" s="7" t="s">
        <v>235</v>
      </c>
      <c r="D1153" s="7" t="s">
        <v>127</v>
      </c>
      <c r="E1153" s="7" t="s">
        <v>222</v>
      </c>
      <c r="F1153" s="7" t="s">
        <v>103</v>
      </c>
      <c r="G1153" s="24">
        <v>31.23</v>
      </c>
      <c r="H1153" s="22">
        <v>15</v>
      </c>
      <c r="I1153" s="25">
        <v>0</v>
      </c>
      <c r="J1153" s="26">
        <f t="shared" si="17"/>
        <v>468.45</v>
      </c>
      <c r="K1153" t="s">
        <v>150</v>
      </c>
    </row>
    <row r="1154" spans="1:11" x14ac:dyDescent="0.25">
      <c r="A1154" s="22">
        <v>10687</v>
      </c>
      <c r="B1154" s="23">
        <v>42802</v>
      </c>
      <c r="C1154" s="7" t="s">
        <v>199</v>
      </c>
      <c r="D1154" s="7" t="s">
        <v>200</v>
      </c>
      <c r="E1154" s="7" t="s">
        <v>158</v>
      </c>
      <c r="F1154" s="7" t="s">
        <v>112</v>
      </c>
      <c r="G1154" s="24">
        <v>123.79</v>
      </c>
      <c r="H1154" s="22">
        <v>10</v>
      </c>
      <c r="I1154" s="25">
        <v>0</v>
      </c>
      <c r="J1154" s="26">
        <f t="shared" si="17"/>
        <v>1237.9000000000001</v>
      </c>
      <c r="K1154" t="s">
        <v>116</v>
      </c>
    </row>
    <row r="1155" spans="1:11" x14ac:dyDescent="0.25">
      <c r="A1155" s="22">
        <v>10687</v>
      </c>
      <c r="B1155" s="23">
        <v>42802</v>
      </c>
      <c r="C1155" s="7" t="s">
        <v>199</v>
      </c>
      <c r="D1155" s="7" t="s">
        <v>200</v>
      </c>
      <c r="E1155" s="7" t="s">
        <v>257</v>
      </c>
      <c r="F1155" s="7" t="s">
        <v>112</v>
      </c>
      <c r="G1155" s="24">
        <v>97</v>
      </c>
      <c r="H1155" s="22">
        <v>50</v>
      </c>
      <c r="I1155" s="25">
        <v>0.25</v>
      </c>
      <c r="J1155" s="26">
        <f t="shared" ref="J1155:J1218" si="18">ROUND((G1155*H1155)*(1-I1155),2)</f>
        <v>3637.5</v>
      </c>
      <c r="K1155" t="s">
        <v>116</v>
      </c>
    </row>
    <row r="1156" spans="1:11" x14ac:dyDescent="0.25">
      <c r="A1156" s="22">
        <v>10687</v>
      </c>
      <c r="B1156" s="23">
        <v>42802</v>
      </c>
      <c r="C1156" s="7" t="s">
        <v>199</v>
      </c>
      <c r="D1156" s="7" t="s">
        <v>200</v>
      </c>
      <c r="E1156" s="7" t="s">
        <v>119</v>
      </c>
      <c r="F1156" s="7" t="s">
        <v>91</v>
      </c>
      <c r="G1156" s="24">
        <v>19</v>
      </c>
      <c r="H1156" s="22">
        <v>6</v>
      </c>
      <c r="I1156" s="25">
        <v>0.25</v>
      </c>
      <c r="J1156" s="26">
        <f t="shared" si="18"/>
        <v>85.5</v>
      </c>
      <c r="K1156" t="s">
        <v>116</v>
      </c>
    </row>
    <row r="1157" spans="1:11" x14ac:dyDescent="0.25">
      <c r="A1157" s="22">
        <v>10688</v>
      </c>
      <c r="B1157" s="23">
        <v>42803</v>
      </c>
      <c r="C1157" s="7" t="s">
        <v>242</v>
      </c>
      <c r="D1157" s="7" t="s">
        <v>230</v>
      </c>
      <c r="E1157" s="7" t="s">
        <v>186</v>
      </c>
      <c r="F1157" s="7" t="s">
        <v>105</v>
      </c>
      <c r="G1157" s="24">
        <v>14</v>
      </c>
      <c r="H1157" s="22">
        <v>14</v>
      </c>
      <c r="I1157" s="25">
        <v>0</v>
      </c>
      <c r="J1157" s="26">
        <f t="shared" si="18"/>
        <v>196</v>
      </c>
      <c r="K1157" t="s">
        <v>89</v>
      </c>
    </row>
    <row r="1158" spans="1:11" x14ac:dyDescent="0.25">
      <c r="A1158" s="22">
        <v>10688</v>
      </c>
      <c r="B1158" s="23">
        <v>42803</v>
      </c>
      <c r="C1158" s="7" t="s">
        <v>242</v>
      </c>
      <c r="D1158" s="7" t="s">
        <v>230</v>
      </c>
      <c r="E1158" s="7" t="s">
        <v>170</v>
      </c>
      <c r="F1158" s="7" t="s">
        <v>84</v>
      </c>
      <c r="G1158" s="24">
        <v>45.6</v>
      </c>
      <c r="H1158" s="22">
        <v>60</v>
      </c>
      <c r="I1158" s="25">
        <v>0.1</v>
      </c>
      <c r="J1158" s="26">
        <f t="shared" si="18"/>
        <v>2462.4</v>
      </c>
      <c r="K1158" t="s">
        <v>89</v>
      </c>
    </row>
    <row r="1159" spans="1:11" x14ac:dyDescent="0.25">
      <c r="A1159" s="22">
        <v>10688</v>
      </c>
      <c r="B1159" s="23">
        <v>42803</v>
      </c>
      <c r="C1159" s="7" t="s">
        <v>242</v>
      </c>
      <c r="D1159" s="7" t="s">
        <v>230</v>
      </c>
      <c r="E1159" s="7" t="s">
        <v>163</v>
      </c>
      <c r="F1159" s="7" t="s">
        <v>91</v>
      </c>
      <c r="G1159" s="24">
        <v>31</v>
      </c>
      <c r="H1159" s="22">
        <v>18</v>
      </c>
      <c r="I1159" s="25">
        <v>0.1</v>
      </c>
      <c r="J1159" s="26">
        <f t="shared" si="18"/>
        <v>502.2</v>
      </c>
      <c r="K1159" t="s">
        <v>89</v>
      </c>
    </row>
    <row r="1160" spans="1:11" x14ac:dyDescent="0.25">
      <c r="A1160" s="22">
        <v>10689</v>
      </c>
      <c r="B1160" s="23">
        <v>42803</v>
      </c>
      <c r="C1160" s="7" t="s">
        <v>171</v>
      </c>
      <c r="D1160" s="7" t="s">
        <v>147</v>
      </c>
      <c r="E1160" s="7" t="s">
        <v>183</v>
      </c>
      <c r="F1160" s="7" t="s">
        <v>105</v>
      </c>
      <c r="G1160" s="24">
        <v>18</v>
      </c>
      <c r="H1160" s="22">
        <v>35</v>
      </c>
      <c r="I1160" s="25">
        <v>0.25</v>
      </c>
      <c r="J1160" s="26">
        <f t="shared" si="18"/>
        <v>472.5</v>
      </c>
      <c r="K1160" t="s">
        <v>129</v>
      </c>
    </row>
    <row r="1161" spans="1:11" x14ac:dyDescent="0.25">
      <c r="A1161" s="22">
        <v>10690</v>
      </c>
      <c r="B1161" s="23">
        <v>42804</v>
      </c>
      <c r="C1161" s="7" t="s">
        <v>87</v>
      </c>
      <c r="D1161" s="7" t="s">
        <v>88</v>
      </c>
      <c r="E1161" s="7" t="s">
        <v>122</v>
      </c>
      <c r="F1161" s="7" t="s">
        <v>93</v>
      </c>
      <c r="G1161" s="24">
        <v>13</v>
      </c>
      <c r="H1161" s="22">
        <v>30</v>
      </c>
      <c r="I1161" s="25">
        <v>0.25</v>
      </c>
      <c r="J1161" s="26">
        <f t="shared" si="18"/>
        <v>292.5</v>
      </c>
      <c r="K1161" t="s">
        <v>129</v>
      </c>
    </row>
    <row r="1162" spans="1:11" x14ac:dyDescent="0.25">
      <c r="A1162" s="22">
        <v>10690</v>
      </c>
      <c r="B1162" s="23">
        <v>42804</v>
      </c>
      <c r="C1162" s="7" t="s">
        <v>87</v>
      </c>
      <c r="D1162" s="7" t="s">
        <v>88</v>
      </c>
      <c r="E1162" s="7" t="s">
        <v>144</v>
      </c>
      <c r="F1162" s="7" t="s">
        <v>79</v>
      </c>
      <c r="G1162" s="24">
        <v>38</v>
      </c>
      <c r="H1162" s="22">
        <v>20</v>
      </c>
      <c r="I1162" s="25">
        <v>0.25</v>
      </c>
      <c r="J1162" s="26">
        <f t="shared" si="18"/>
        <v>570</v>
      </c>
      <c r="K1162" t="s">
        <v>129</v>
      </c>
    </row>
    <row r="1163" spans="1:11" x14ac:dyDescent="0.25">
      <c r="A1163" s="22">
        <v>10691</v>
      </c>
      <c r="B1163" s="23">
        <v>42805</v>
      </c>
      <c r="C1163" s="7" t="s">
        <v>162</v>
      </c>
      <c r="D1163" s="7" t="s">
        <v>82</v>
      </c>
      <c r="E1163" s="7" t="s">
        <v>137</v>
      </c>
      <c r="F1163" s="7" t="s">
        <v>103</v>
      </c>
      <c r="G1163" s="24">
        <v>49.3</v>
      </c>
      <c r="H1163" s="22">
        <v>48</v>
      </c>
      <c r="I1163" s="25">
        <v>0</v>
      </c>
      <c r="J1163" s="26">
        <f t="shared" si="18"/>
        <v>2366.4</v>
      </c>
      <c r="K1163" t="s">
        <v>150</v>
      </c>
    </row>
    <row r="1164" spans="1:11" x14ac:dyDescent="0.25">
      <c r="A1164" s="22">
        <v>10691</v>
      </c>
      <c r="B1164" s="23">
        <v>42805</v>
      </c>
      <c r="C1164" s="7" t="s">
        <v>162</v>
      </c>
      <c r="D1164" s="7" t="s">
        <v>82</v>
      </c>
      <c r="E1164" s="7" t="s">
        <v>183</v>
      </c>
      <c r="F1164" s="7" t="s">
        <v>105</v>
      </c>
      <c r="G1164" s="24">
        <v>18</v>
      </c>
      <c r="H1164" s="22">
        <v>30</v>
      </c>
      <c r="I1164" s="25">
        <v>0</v>
      </c>
      <c r="J1164" s="26">
        <f t="shared" si="18"/>
        <v>540</v>
      </c>
      <c r="K1164" t="s">
        <v>150</v>
      </c>
    </row>
    <row r="1165" spans="1:11" x14ac:dyDescent="0.25">
      <c r="A1165" s="22">
        <v>10691</v>
      </c>
      <c r="B1165" s="23">
        <v>42805</v>
      </c>
      <c r="C1165" s="7" t="s">
        <v>162</v>
      </c>
      <c r="D1165" s="7" t="s">
        <v>82</v>
      </c>
      <c r="E1165" s="7" t="s">
        <v>160</v>
      </c>
      <c r="F1165" s="7" t="s">
        <v>105</v>
      </c>
      <c r="G1165" s="24">
        <v>46</v>
      </c>
      <c r="H1165" s="22">
        <v>40</v>
      </c>
      <c r="I1165" s="25">
        <v>0</v>
      </c>
      <c r="J1165" s="26">
        <f t="shared" si="18"/>
        <v>1840</v>
      </c>
      <c r="K1165" t="s">
        <v>150</v>
      </c>
    </row>
    <row r="1166" spans="1:11" x14ac:dyDescent="0.25">
      <c r="A1166" s="22">
        <v>10691</v>
      </c>
      <c r="B1166" s="23">
        <v>42805</v>
      </c>
      <c r="C1166" s="7" t="s">
        <v>162</v>
      </c>
      <c r="D1166" s="7" t="s">
        <v>82</v>
      </c>
      <c r="E1166" s="7" t="s">
        <v>173</v>
      </c>
      <c r="F1166" s="7" t="s">
        <v>93</v>
      </c>
      <c r="G1166" s="24">
        <v>19.45</v>
      </c>
      <c r="H1166" s="22">
        <v>24</v>
      </c>
      <c r="I1166" s="25">
        <v>0</v>
      </c>
      <c r="J1166" s="26">
        <f t="shared" si="18"/>
        <v>466.8</v>
      </c>
      <c r="K1166" t="s">
        <v>150</v>
      </c>
    </row>
    <row r="1167" spans="1:11" x14ac:dyDescent="0.25">
      <c r="A1167" s="22">
        <v>10691</v>
      </c>
      <c r="B1167" s="23">
        <v>42805</v>
      </c>
      <c r="C1167" s="7" t="s">
        <v>162</v>
      </c>
      <c r="D1167" s="7" t="s">
        <v>82</v>
      </c>
      <c r="E1167" s="7" t="s">
        <v>158</v>
      </c>
      <c r="F1167" s="7" t="s">
        <v>112</v>
      </c>
      <c r="G1167" s="24">
        <v>123.79</v>
      </c>
      <c r="H1167" s="22">
        <v>40</v>
      </c>
      <c r="I1167" s="25">
        <v>0</v>
      </c>
      <c r="J1167" s="26">
        <f t="shared" si="18"/>
        <v>4951.6000000000004</v>
      </c>
      <c r="K1167" t="s">
        <v>150</v>
      </c>
    </row>
    <row r="1168" spans="1:11" x14ac:dyDescent="0.25">
      <c r="A1168" s="22">
        <v>10692</v>
      </c>
      <c r="B1168" s="23">
        <v>42805</v>
      </c>
      <c r="C1168" s="7" t="s">
        <v>273</v>
      </c>
      <c r="D1168" s="7" t="s">
        <v>82</v>
      </c>
      <c r="E1168" s="7" t="s">
        <v>174</v>
      </c>
      <c r="F1168" s="7" t="s">
        <v>93</v>
      </c>
      <c r="G1168" s="24">
        <v>43.9</v>
      </c>
      <c r="H1168" s="22">
        <v>20</v>
      </c>
      <c r="I1168" s="25">
        <v>0</v>
      </c>
      <c r="J1168" s="26">
        <f t="shared" si="18"/>
        <v>878</v>
      </c>
      <c r="K1168" t="s">
        <v>89</v>
      </c>
    </row>
    <row r="1169" spans="1:11" x14ac:dyDescent="0.25">
      <c r="A1169" s="22">
        <v>10693</v>
      </c>
      <c r="B1169" s="23">
        <v>42808</v>
      </c>
      <c r="C1169" s="7" t="s">
        <v>159</v>
      </c>
      <c r="D1169" s="7" t="s">
        <v>141</v>
      </c>
      <c r="E1169" s="7" t="s">
        <v>257</v>
      </c>
      <c r="F1169" s="7" t="s">
        <v>112</v>
      </c>
      <c r="G1169" s="24">
        <v>97</v>
      </c>
      <c r="H1169" s="22">
        <v>6</v>
      </c>
      <c r="I1169" s="25">
        <v>0</v>
      </c>
      <c r="J1169" s="26">
        <f t="shared" si="18"/>
        <v>582</v>
      </c>
      <c r="K1169" t="s">
        <v>96</v>
      </c>
    </row>
    <row r="1170" spans="1:11" x14ac:dyDescent="0.25">
      <c r="A1170" s="22">
        <v>10693</v>
      </c>
      <c r="B1170" s="23">
        <v>42808</v>
      </c>
      <c r="C1170" s="7" t="s">
        <v>159</v>
      </c>
      <c r="D1170" s="7" t="s">
        <v>141</v>
      </c>
      <c r="E1170" s="7" t="s">
        <v>172</v>
      </c>
      <c r="F1170" s="7" t="s">
        <v>91</v>
      </c>
      <c r="G1170" s="24">
        <v>15</v>
      </c>
      <c r="H1170" s="22">
        <v>15</v>
      </c>
      <c r="I1170" s="25">
        <v>0.15</v>
      </c>
      <c r="J1170" s="26">
        <f t="shared" si="18"/>
        <v>191.25</v>
      </c>
      <c r="K1170" t="s">
        <v>96</v>
      </c>
    </row>
    <row r="1171" spans="1:11" x14ac:dyDescent="0.25">
      <c r="A1171" s="22">
        <v>10693</v>
      </c>
      <c r="B1171" s="23">
        <v>42808</v>
      </c>
      <c r="C1171" s="7" t="s">
        <v>159</v>
      </c>
      <c r="D1171" s="7" t="s">
        <v>141</v>
      </c>
      <c r="E1171" s="7" t="s">
        <v>198</v>
      </c>
      <c r="F1171" s="7" t="s">
        <v>76</v>
      </c>
      <c r="G1171" s="24">
        <v>36</v>
      </c>
      <c r="H1171" s="22">
        <v>30</v>
      </c>
      <c r="I1171" s="25">
        <v>0.15</v>
      </c>
      <c r="J1171" s="26">
        <f t="shared" si="18"/>
        <v>918</v>
      </c>
      <c r="K1171" t="s">
        <v>96</v>
      </c>
    </row>
    <row r="1172" spans="1:11" x14ac:dyDescent="0.25">
      <c r="A1172" s="22">
        <v>10693</v>
      </c>
      <c r="B1172" s="23">
        <v>42808</v>
      </c>
      <c r="C1172" s="7" t="s">
        <v>159</v>
      </c>
      <c r="D1172" s="7" t="s">
        <v>141</v>
      </c>
      <c r="E1172" s="7" t="s">
        <v>189</v>
      </c>
      <c r="F1172" s="7" t="s">
        <v>112</v>
      </c>
      <c r="G1172" s="24">
        <v>7.45</v>
      </c>
      <c r="H1172" s="22">
        <v>60</v>
      </c>
      <c r="I1172" s="25">
        <v>0.15</v>
      </c>
      <c r="J1172" s="26">
        <f t="shared" si="18"/>
        <v>379.95</v>
      </c>
      <c r="K1172" t="s">
        <v>96</v>
      </c>
    </row>
    <row r="1173" spans="1:11" x14ac:dyDescent="0.25">
      <c r="A1173" s="22">
        <v>10694</v>
      </c>
      <c r="B1173" s="23">
        <v>42808</v>
      </c>
      <c r="C1173" s="7" t="s">
        <v>162</v>
      </c>
      <c r="D1173" s="7" t="s">
        <v>82</v>
      </c>
      <c r="E1173" s="7" t="s">
        <v>136</v>
      </c>
      <c r="F1173" s="7" t="s">
        <v>105</v>
      </c>
      <c r="G1173" s="24">
        <v>15</v>
      </c>
      <c r="H1173" s="22">
        <v>50</v>
      </c>
      <c r="I1173" s="25">
        <v>0</v>
      </c>
      <c r="J1173" s="26">
        <f t="shared" si="18"/>
        <v>750</v>
      </c>
      <c r="K1173" t="s">
        <v>142</v>
      </c>
    </row>
    <row r="1174" spans="1:11" x14ac:dyDescent="0.25">
      <c r="A1174" s="22">
        <v>10694</v>
      </c>
      <c r="B1174" s="23">
        <v>42808</v>
      </c>
      <c r="C1174" s="7" t="s">
        <v>162</v>
      </c>
      <c r="D1174" s="7" t="s">
        <v>82</v>
      </c>
      <c r="E1174" s="7" t="s">
        <v>117</v>
      </c>
      <c r="F1174" s="7" t="s">
        <v>76</v>
      </c>
      <c r="G1174" s="24">
        <v>55</v>
      </c>
      <c r="H1174" s="22">
        <v>25</v>
      </c>
      <c r="I1174" s="25">
        <v>0</v>
      </c>
      <c r="J1174" s="26">
        <f t="shared" si="18"/>
        <v>1375</v>
      </c>
      <c r="K1174" t="s">
        <v>142</v>
      </c>
    </row>
    <row r="1175" spans="1:11" x14ac:dyDescent="0.25">
      <c r="A1175" s="22">
        <v>10694</v>
      </c>
      <c r="B1175" s="23">
        <v>42808</v>
      </c>
      <c r="C1175" s="7" t="s">
        <v>162</v>
      </c>
      <c r="D1175" s="7" t="s">
        <v>82</v>
      </c>
      <c r="E1175" s="7" t="s">
        <v>143</v>
      </c>
      <c r="F1175" s="7" t="s">
        <v>84</v>
      </c>
      <c r="G1175" s="24">
        <v>30</v>
      </c>
      <c r="H1175" s="22">
        <v>90</v>
      </c>
      <c r="I1175" s="25">
        <v>0</v>
      </c>
      <c r="J1175" s="26">
        <f t="shared" si="18"/>
        <v>2700</v>
      </c>
      <c r="K1175" t="s">
        <v>142</v>
      </c>
    </row>
    <row r="1176" spans="1:11" x14ac:dyDescent="0.25">
      <c r="A1176" s="22">
        <v>10695</v>
      </c>
      <c r="B1176" s="23">
        <v>42809</v>
      </c>
      <c r="C1176" s="7" t="s">
        <v>271</v>
      </c>
      <c r="D1176" s="7" t="s">
        <v>152</v>
      </c>
      <c r="E1176" s="7" t="s">
        <v>153</v>
      </c>
      <c r="F1176" s="7" t="s">
        <v>76</v>
      </c>
      <c r="G1176" s="24">
        <v>38</v>
      </c>
      <c r="H1176" s="22">
        <v>4</v>
      </c>
      <c r="I1176" s="25">
        <v>0</v>
      </c>
      <c r="J1176" s="26">
        <f t="shared" si="18"/>
        <v>152</v>
      </c>
      <c r="K1176" t="s">
        <v>193</v>
      </c>
    </row>
    <row r="1177" spans="1:11" x14ac:dyDescent="0.25">
      <c r="A1177" s="22">
        <v>10695</v>
      </c>
      <c r="B1177" s="23">
        <v>42809</v>
      </c>
      <c r="C1177" s="7" t="s">
        <v>271</v>
      </c>
      <c r="D1177" s="7" t="s">
        <v>152</v>
      </c>
      <c r="E1177" s="7" t="s">
        <v>113</v>
      </c>
      <c r="F1177" s="7" t="s">
        <v>105</v>
      </c>
      <c r="G1177" s="24">
        <v>4.5</v>
      </c>
      <c r="H1177" s="22">
        <v>20</v>
      </c>
      <c r="I1177" s="25">
        <v>0</v>
      </c>
      <c r="J1177" s="26">
        <f t="shared" si="18"/>
        <v>90</v>
      </c>
      <c r="K1177" t="s">
        <v>193</v>
      </c>
    </row>
    <row r="1178" spans="1:11" x14ac:dyDescent="0.25">
      <c r="A1178" s="22">
        <v>10695</v>
      </c>
      <c r="B1178" s="23">
        <v>42809</v>
      </c>
      <c r="C1178" s="7" t="s">
        <v>271</v>
      </c>
      <c r="D1178" s="7" t="s">
        <v>152</v>
      </c>
      <c r="E1178" s="7" t="s">
        <v>231</v>
      </c>
      <c r="F1178" s="7" t="s">
        <v>93</v>
      </c>
      <c r="G1178" s="24">
        <v>40</v>
      </c>
      <c r="H1178" s="22">
        <v>10</v>
      </c>
      <c r="I1178" s="25">
        <v>0</v>
      </c>
      <c r="J1178" s="26">
        <f t="shared" si="18"/>
        <v>400</v>
      </c>
      <c r="K1178" t="s">
        <v>193</v>
      </c>
    </row>
    <row r="1179" spans="1:11" x14ac:dyDescent="0.25">
      <c r="A1179" s="22">
        <v>10696</v>
      </c>
      <c r="B1179" s="23">
        <v>42810</v>
      </c>
      <c r="C1179" s="7" t="s">
        <v>159</v>
      </c>
      <c r="D1179" s="7" t="s">
        <v>141</v>
      </c>
      <c r="E1179" s="7" t="s">
        <v>185</v>
      </c>
      <c r="F1179" s="7" t="s">
        <v>91</v>
      </c>
      <c r="G1179" s="24">
        <v>12</v>
      </c>
      <c r="H1179" s="22">
        <v>18</v>
      </c>
      <c r="I1179" s="25">
        <v>0</v>
      </c>
      <c r="J1179" s="26">
        <f t="shared" si="18"/>
        <v>216</v>
      </c>
      <c r="K1179" t="s">
        <v>142</v>
      </c>
    </row>
    <row r="1180" spans="1:11" x14ac:dyDescent="0.25">
      <c r="A1180" s="22">
        <v>10696</v>
      </c>
      <c r="B1180" s="23">
        <v>42810</v>
      </c>
      <c r="C1180" s="7" t="s">
        <v>159</v>
      </c>
      <c r="D1180" s="7" t="s">
        <v>141</v>
      </c>
      <c r="E1180" s="7" t="s">
        <v>149</v>
      </c>
      <c r="F1180" s="7" t="s">
        <v>112</v>
      </c>
      <c r="G1180" s="24">
        <v>39</v>
      </c>
      <c r="H1180" s="22">
        <v>20</v>
      </c>
      <c r="I1180" s="25">
        <v>0</v>
      </c>
      <c r="J1180" s="26">
        <f t="shared" si="18"/>
        <v>780</v>
      </c>
      <c r="K1180" t="s">
        <v>142</v>
      </c>
    </row>
    <row r="1181" spans="1:11" x14ac:dyDescent="0.25">
      <c r="A1181" s="22">
        <v>10697</v>
      </c>
      <c r="B1181" s="23">
        <v>42810</v>
      </c>
      <c r="C1181" s="7" t="s">
        <v>252</v>
      </c>
      <c r="D1181" s="7" t="s">
        <v>124</v>
      </c>
      <c r="E1181" s="7" t="s">
        <v>139</v>
      </c>
      <c r="F1181" s="7" t="s">
        <v>105</v>
      </c>
      <c r="G1181" s="24">
        <v>18</v>
      </c>
      <c r="H1181" s="22">
        <v>9</v>
      </c>
      <c r="I1181" s="25">
        <v>0.25</v>
      </c>
      <c r="J1181" s="26">
        <f t="shared" si="18"/>
        <v>121.5</v>
      </c>
      <c r="K1181" t="s">
        <v>96</v>
      </c>
    </row>
    <row r="1182" spans="1:11" x14ac:dyDescent="0.25">
      <c r="A1182" s="22">
        <v>10697</v>
      </c>
      <c r="B1182" s="23">
        <v>42810</v>
      </c>
      <c r="C1182" s="7" t="s">
        <v>252</v>
      </c>
      <c r="D1182" s="7" t="s">
        <v>124</v>
      </c>
      <c r="E1182" s="7" t="s">
        <v>136</v>
      </c>
      <c r="F1182" s="7" t="s">
        <v>105</v>
      </c>
      <c r="G1182" s="24">
        <v>15</v>
      </c>
      <c r="H1182" s="22">
        <v>30</v>
      </c>
      <c r="I1182" s="25">
        <v>0.25</v>
      </c>
      <c r="J1182" s="26">
        <f t="shared" si="18"/>
        <v>337.5</v>
      </c>
      <c r="K1182" t="s">
        <v>96</v>
      </c>
    </row>
    <row r="1183" spans="1:11" x14ac:dyDescent="0.25">
      <c r="A1183" s="22">
        <v>10697</v>
      </c>
      <c r="B1183" s="23">
        <v>42810</v>
      </c>
      <c r="C1183" s="7" t="s">
        <v>252</v>
      </c>
      <c r="D1183" s="7" t="s">
        <v>124</v>
      </c>
      <c r="E1183" s="7" t="s">
        <v>211</v>
      </c>
      <c r="F1183" s="7" t="s">
        <v>91</v>
      </c>
      <c r="G1183" s="24">
        <v>13.25</v>
      </c>
      <c r="H1183" s="22">
        <v>30</v>
      </c>
      <c r="I1183" s="25">
        <v>0.25</v>
      </c>
      <c r="J1183" s="26">
        <f t="shared" si="18"/>
        <v>298.13</v>
      </c>
      <c r="K1183" t="s">
        <v>96</v>
      </c>
    </row>
    <row r="1184" spans="1:11" x14ac:dyDescent="0.25">
      <c r="A1184" s="22">
        <v>10697</v>
      </c>
      <c r="B1184" s="23">
        <v>42810</v>
      </c>
      <c r="C1184" s="7" t="s">
        <v>252</v>
      </c>
      <c r="D1184" s="7" t="s">
        <v>124</v>
      </c>
      <c r="E1184" s="7" t="s">
        <v>179</v>
      </c>
      <c r="F1184" s="7" t="s">
        <v>103</v>
      </c>
      <c r="G1184" s="24">
        <v>9.1999999999999993</v>
      </c>
      <c r="H1184" s="22">
        <v>7</v>
      </c>
      <c r="I1184" s="25">
        <v>0.25</v>
      </c>
      <c r="J1184" s="26">
        <f t="shared" si="18"/>
        <v>48.3</v>
      </c>
      <c r="K1184" t="s">
        <v>96</v>
      </c>
    </row>
    <row r="1185" spans="1:11" x14ac:dyDescent="0.25">
      <c r="A1185" s="22">
        <v>10698</v>
      </c>
      <c r="B1185" s="23">
        <v>42811</v>
      </c>
      <c r="C1185" s="7" t="s">
        <v>126</v>
      </c>
      <c r="D1185" s="7" t="s">
        <v>127</v>
      </c>
      <c r="E1185" s="7" t="s">
        <v>80</v>
      </c>
      <c r="F1185" s="7" t="s">
        <v>76</v>
      </c>
      <c r="G1185" s="24">
        <v>21</v>
      </c>
      <c r="H1185" s="22">
        <v>15</v>
      </c>
      <c r="I1185" s="25">
        <v>0</v>
      </c>
      <c r="J1185" s="26">
        <f t="shared" si="18"/>
        <v>315</v>
      </c>
      <c r="K1185" t="s">
        <v>89</v>
      </c>
    </row>
    <row r="1186" spans="1:11" x14ac:dyDescent="0.25">
      <c r="A1186" s="22">
        <v>10698</v>
      </c>
      <c r="B1186" s="23">
        <v>42811</v>
      </c>
      <c r="C1186" s="7" t="s">
        <v>126</v>
      </c>
      <c r="D1186" s="7" t="s">
        <v>127</v>
      </c>
      <c r="E1186" s="7" t="s">
        <v>136</v>
      </c>
      <c r="F1186" s="7" t="s">
        <v>105</v>
      </c>
      <c r="G1186" s="24">
        <v>15</v>
      </c>
      <c r="H1186" s="22">
        <v>8</v>
      </c>
      <c r="I1186" s="25">
        <v>0.05</v>
      </c>
      <c r="J1186" s="26">
        <f t="shared" si="18"/>
        <v>114</v>
      </c>
      <c r="K1186" t="s">
        <v>89</v>
      </c>
    </row>
    <row r="1187" spans="1:11" x14ac:dyDescent="0.25">
      <c r="A1187" s="22">
        <v>10698</v>
      </c>
      <c r="B1187" s="23">
        <v>42811</v>
      </c>
      <c r="C1187" s="7" t="s">
        <v>126</v>
      </c>
      <c r="D1187" s="7" t="s">
        <v>127</v>
      </c>
      <c r="E1187" s="7" t="s">
        <v>92</v>
      </c>
      <c r="F1187" s="7" t="s">
        <v>93</v>
      </c>
      <c r="G1187" s="24">
        <v>21.05</v>
      </c>
      <c r="H1187" s="22">
        <v>65</v>
      </c>
      <c r="I1187" s="25">
        <v>0.05</v>
      </c>
      <c r="J1187" s="26">
        <f t="shared" si="18"/>
        <v>1299.8399999999999</v>
      </c>
      <c r="K1187" t="s">
        <v>89</v>
      </c>
    </row>
    <row r="1188" spans="1:11" x14ac:dyDescent="0.25">
      <c r="A1188" s="22">
        <v>10698</v>
      </c>
      <c r="B1188" s="23">
        <v>42811</v>
      </c>
      <c r="C1188" s="7" t="s">
        <v>126</v>
      </c>
      <c r="D1188" s="7" t="s">
        <v>127</v>
      </c>
      <c r="E1188" s="7" t="s">
        <v>149</v>
      </c>
      <c r="F1188" s="7" t="s">
        <v>112</v>
      </c>
      <c r="G1188" s="24">
        <v>39</v>
      </c>
      <c r="H1188" s="22">
        <v>8</v>
      </c>
      <c r="I1188" s="25">
        <v>0.05</v>
      </c>
      <c r="J1188" s="26">
        <f t="shared" si="18"/>
        <v>296.39999999999998</v>
      </c>
      <c r="K1188" t="s">
        <v>89</v>
      </c>
    </row>
    <row r="1189" spans="1:11" x14ac:dyDescent="0.25">
      <c r="A1189" s="22">
        <v>10698</v>
      </c>
      <c r="B1189" s="23">
        <v>42811</v>
      </c>
      <c r="C1189" s="7" t="s">
        <v>126</v>
      </c>
      <c r="D1189" s="7" t="s">
        <v>127</v>
      </c>
      <c r="E1189" s="7" t="s">
        <v>158</v>
      </c>
      <c r="F1189" s="7" t="s">
        <v>112</v>
      </c>
      <c r="G1189" s="24">
        <v>123.79</v>
      </c>
      <c r="H1189" s="22">
        <v>12</v>
      </c>
      <c r="I1189" s="25">
        <v>0.05</v>
      </c>
      <c r="J1189" s="26">
        <f t="shared" si="18"/>
        <v>1411.21</v>
      </c>
      <c r="K1189" t="s">
        <v>89</v>
      </c>
    </row>
    <row r="1190" spans="1:11" x14ac:dyDescent="0.25">
      <c r="A1190" s="22">
        <v>10699</v>
      </c>
      <c r="B1190" s="23">
        <v>42811</v>
      </c>
      <c r="C1190" s="7" t="s">
        <v>169</v>
      </c>
      <c r="D1190" s="7" t="s">
        <v>82</v>
      </c>
      <c r="E1190" s="7" t="s">
        <v>226</v>
      </c>
      <c r="F1190" s="7" t="s">
        <v>103</v>
      </c>
      <c r="G1190" s="24">
        <v>9.5</v>
      </c>
      <c r="H1190" s="22">
        <v>12</v>
      </c>
      <c r="I1190" s="25">
        <v>0</v>
      </c>
      <c r="J1190" s="26">
        <f t="shared" si="18"/>
        <v>114</v>
      </c>
      <c r="K1190" t="s">
        <v>96</v>
      </c>
    </row>
    <row r="1191" spans="1:11" x14ac:dyDescent="0.25">
      <c r="A1191" s="22">
        <v>10700</v>
      </c>
      <c r="B1191" s="23">
        <v>42812</v>
      </c>
      <c r="C1191" s="7" t="s">
        <v>217</v>
      </c>
      <c r="D1191" s="7" t="s">
        <v>141</v>
      </c>
      <c r="E1191" s="7" t="s">
        <v>188</v>
      </c>
      <c r="F1191" s="7" t="s">
        <v>103</v>
      </c>
      <c r="G1191" s="24">
        <v>12.5</v>
      </c>
      <c r="H1191" s="22">
        <v>40</v>
      </c>
      <c r="I1191" s="25">
        <v>0.2</v>
      </c>
      <c r="J1191" s="26">
        <f t="shared" si="18"/>
        <v>400</v>
      </c>
      <c r="K1191" t="s">
        <v>96</v>
      </c>
    </row>
    <row r="1192" spans="1:11" x14ac:dyDescent="0.25">
      <c r="A1192" s="22">
        <v>10700</v>
      </c>
      <c r="B1192" s="23">
        <v>42812</v>
      </c>
      <c r="C1192" s="7" t="s">
        <v>217</v>
      </c>
      <c r="D1192" s="7" t="s">
        <v>141</v>
      </c>
      <c r="E1192" s="7" t="s">
        <v>186</v>
      </c>
      <c r="F1192" s="7" t="s">
        <v>105</v>
      </c>
      <c r="G1192" s="24">
        <v>14</v>
      </c>
      <c r="H1192" s="22">
        <v>12</v>
      </c>
      <c r="I1192" s="25">
        <v>0.2</v>
      </c>
      <c r="J1192" s="26">
        <f t="shared" si="18"/>
        <v>134.4</v>
      </c>
      <c r="K1192" t="s">
        <v>96</v>
      </c>
    </row>
    <row r="1193" spans="1:11" x14ac:dyDescent="0.25">
      <c r="A1193" s="22">
        <v>10700</v>
      </c>
      <c r="B1193" s="23">
        <v>42812</v>
      </c>
      <c r="C1193" s="7" t="s">
        <v>217</v>
      </c>
      <c r="D1193" s="7" t="s">
        <v>141</v>
      </c>
      <c r="E1193" s="7" t="s">
        <v>183</v>
      </c>
      <c r="F1193" s="7" t="s">
        <v>105</v>
      </c>
      <c r="G1193" s="24">
        <v>18</v>
      </c>
      <c r="H1193" s="22">
        <v>5</v>
      </c>
      <c r="I1193" s="25">
        <v>0.2</v>
      </c>
      <c r="J1193" s="26">
        <f t="shared" si="18"/>
        <v>72</v>
      </c>
      <c r="K1193" t="s">
        <v>96</v>
      </c>
    </row>
    <row r="1194" spans="1:11" x14ac:dyDescent="0.25">
      <c r="A1194" s="22">
        <v>10700</v>
      </c>
      <c r="B1194" s="23">
        <v>42812</v>
      </c>
      <c r="C1194" s="7" t="s">
        <v>217</v>
      </c>
      <c r="D1194" s="7" t="s">
        <v>141</v>
      </c>
      <c r="E1194" s="7" t="s">
        <v>164</v>
      </c>
      <c r="F1194" s="7" t="s">
        <v>76</v>
      </c>
      <c r="G1194" s="24">
        <v>21.5</v>
      </c>
      <c r="H1194" s="22">
        <v>60</v>
      </c>
      <c r="I1194" s="25">
        <v>0.2</v>
      </c>
      <c r="J1194" s="26">
        <f t="shared" si="18"/>
        <v>1032</v>
      </c>
      <c r="K1194" t="s">
        <v>96</v>
      </c>
    </row>
    <row r="1195" spans="1:11" x14ac:dyDescent="0.25">
      <c r="A1195" s="22">
        <v>10701</v>
      </c>
      <c r="B1195" s="23">
        <v>42815</v>
      </c>
      <c r="C1195" s="7" t="s">
        <v>199</v>
      </c>
      <c r="D1195" s="7" t="s">
        <v>200</v>
      </c>
      <c r="E1195" s="7" t="s">
        <v>164</v>
      </c>
      <c r="F1195" s="7" t="s">
        <v>76</v>
      </c>
      <c r="G1195" s="24">
        <v>21.5</v>
      </c>
      <c r="H1195" s="22">
        <v>20</v>
      </c>
      <c r="I1195" s="25">
        <v>0.15</v>
      </c>
      <c r="J1195" s="26">
        <f t="shared" si="18"/>
        <v>365.5</v>
      </c>
      <c r="K1195" t="s">
        <v>85</v>
      </c>
    </row>
    <row r="1196" spans="1:11" x14ac:dyDescent="0.25">
      <c r="A1196" s="22">
        <v>10701</v>
      </c>
      <c r="B1196" s="23">
        <v>42815</v>
      </c>
      <c r="C1196" s="7" t="s">
        <v>199</v>
      </c>
      <c r="D1196" s="7" t="s">
        <v>200</v>
      </c>
      <c r="E1196" s="7" t="s">
        <v>155</v>
      </c>
      <c r="F1196" s="7" t="s">
        <v>105</v>
      </c>
      <c r="G1196" s="24">
        <v>18</v>
      </c>
      <c r="H1196" s="22">
        <v>35</v>
      </c>
      <c r="I1196" s="25">
        <v>0.15</v>
      </c>
      <c r="J1196" s="26">
        <f t="shared" si="18"/>
        <v>535.5</v>
      </c>
      <c r="K1196" t="s">
        <v>85</v>
      </c>
    </row>
    <row r="1197" spans="1:11" x14ac:dyDescent="0.25">
      <c r="A1197" s="22">
        <v>10701</v>
      </c>
      <c r="B1197" s="23">
        <v>42815</v>
      </c>
      <c r="C1197" s="7" t="s">
        <v>199</v>
      </c>
      <c r="D1197" s="7" t="s">
        <v>200</v>
      </c>
      <c r="E1197" s="7" t="s">
        <v>117</v>
      </c>
      <c r="F1197" s="7" t="s">
        <v>76</v>
      </c>
      <c r="G1197" s="24">
        <v>55</v>
      </c>
      <c r="H1197" s="22">
        <v>42</v>
      </c>
      <c r="I1197" s="25">
        <v>0.15</v>
      </c>
      <c r="J1197" s="26">
        <f t="shared" si="18"/>
        <v>1963.5</v>
      </c>
      <c r="K1197" t="s">
        <v>85</v>
      </c>
    </row>
    <row r="1198" spans="1:11" x14ac:dyDescent="0.25">
      <c r="A1198" s="22">
        <v>10702</v>
      </c>
      <c r="B1198" s="23">
        <v>42815</v>
      </c>
      <c r="C1198" s="7" t="s">
        <v>273</v>
      </c>
      <c r="D1198" s="7" t="s">
        <v>82</v>
      </c>
      <c r="E1198" s="7" t="s">
        <v>192</v>
      </c>
      <c r="F1198" s="7" t="s">
        <v>93</v>
      </c>
      <c r="G1198" s="24">
        <v>10</v>
      </c>
      <c r="H1198" s="22">
        <v>6</v>
      </c>
      <c r="I1198" s="25">
        <v>0</v>
      </c>
      <c r="J1198" s="26">
        <f t="shared" si="18"/>
        <v>60</v>
      </c>
      <c r="K1198" t="s">
        <v>89</v>
      </c>
    </row>
    <row r="1199" spans="1:11" x14ac:dyDescent="0.25">
      <c r="A1199" s="22">
        <v>10702</v>
      </c>
      <c r="B1199" s="23">
        <v>42815</v>
      </c>
      <c r="C1199" s="7" t="s">
        <v>273</v>
      </c>
      <c r="D1199" s="7" t="s">
        <v>82</v>
      </c>
      <c r="E1199" s="7" t="s">
        <v>155</v>
      </c>
      <c r="F1199" s="7" t="s">
        <v>105</v>
      </c>
      <c r="G1199" s="24">
        <v>18</v>
      </c>
      <c r="H1199" s="22">
        <v>15</v>
      </c>
      <c r="I1199" s="25">
        <v>0</v>
      </c>
      <c r="J1199" s="26">
        <f t="shared" si="18"/>
        <v>270</v>
      </c>
      <c r="K1199" t="s">
        <v>89</v>
      </c>
    </row>
    <row r="1200" spans="1:11" x14ac:dyDescent="0.25">
      <c r="A1200" s="22">
        <v>10703</v>
      </c>
      <c r="B1200" s="23">
        <v>42816</v>
      </c>
      <c r="C1200" s="7" t="s">
        <v>146</v>
      </c>
      <c r="D1200" s="7" t="s">
        <v>147</v>
      </c>
      <c r="E1200" s="7" t="s">
        <v>172</v>
      </c>
      <c r="F1200" s="7" t="s">
        <v>91</v>
      </c>
      <c r="G1200" s="24">
        <v>15</v>
      </c>
      <c r="H1200" s="22">
        <v>35</v>
      </c>
      <c r="I1200" s="25">
        <v>0</v>
      </c>
      <c r="J1200" s="26">
        <f t="shared" si="18"/>
        <v>525</v>
      </c>
      <c r="K1200" t="s">
        <v>85</v>
      </c>
    </row>
    <row r="1201" spans="1:11" x14ac:dyDescent="0.25">
      <c r="A1201" s="22">
        <v>10703</v>
      </c>
      <c r="B1201" s="23">
        <v>42816</v>
      </c>
      <c r="C1201" s="7" t="s">
        <v>146</v>
      </c>
      <c r="D1201" s="7" t="s">
        <v>147</v>
      </c>
      <c r="E1201" s="7" t="s">
        <v>117</v>
      </c>
      <c r="F1201" s="7" t="s">
        <v>76</v>
      </c>
      <c r="G1201" s="24">
        <v>55</v>
      </c>
      <c r="H1201" s="22">
        <v>35</v>
      </c>
      <c r="I1201" s="25">
        <v>0</v>
      </c>
      <c r="J1201" s="26">
        <f t="shared" si="18"/>
        <v>1925</v>
      </c>
      <c r="K1201" t="s">
        <v>85</v>
      </c>
    </row>
    <row r="1202" spans="1:11" x14ac:dyDescent="0.25">
      <c r="A1202" s="22">
        <v>10703</v>
      </c>
      <c r="B1202" s="23">
        <v>42816</v>
      </c>
      <c r="C1202" s="7" t="s">
        <v>146</v>
      </c>
      <c r="D1202" s="7" t="s">
        <v>147</v>
      </c>
      <c r="E1202" s="7" t="s">
        <v>115</v>
      </c>
      <c r="F1202" s="7" t="s">
        <v>105</v>
      </c>
      <c r="G1202" s="24">
        <v>19</v>
      </c>
      <c r="H1202" s="22">
        <v>5</v>
      </c>
      <c r="I1202" s="25">
        <v>0</v>
      </c>
      <c r="J1202" s="26">
        <f t="shared" si="18"/>
        <v>95</v>
      </c>
      <c r="K1202" t="s">
        <v>85</v>
      </c>
    </row>
    <row r="1203" spans="1:11" x14ac:dyDescent="0.25">
      <c r="A1203" s="22">
        <v>10704</v>
      </c>
      <c r="B1203" s="23">
        <v>42816</v>
      </c>
      <c r="C1203" s="7" t="s">
        <v>243</v>
      </c>
      <c r="D1203" s="7" t="s">
        <v>88</v>
      </c>
      <c r="E1203" s="7" t="s">
        <v>251</v>
      </c>
      <c r="F1203" s="7" t="s">
        <v>103</v>
      </c>
      <c r="G1203" s="24">
        <v>12.75</v>
      </c>
      <c r="H1203" s="22">
        <v>24</v>
      </c>
      <c r="I1203" s="25">
        <v>0</v>
      </c>
      <c r="J1203" s="26">
        <f t="shared" si="18"/>
        <v>306</v>
      </c>
      <c r="K1203" t="s">
        <v>85</v>
      </c>
    </row>
    <row r="1204" spans="1:11" x14ac:dyDescent="0.25">
      <c r="A1204" s="22">
        <v>10704</v>
      </c>
      <c r="B1204" s="23">
        <v>42816</v>
      </c>
      <c r="C1204" s="7" t="s">
        <v>243</v>
      </c>
      <c r="D1204" s="7" t="s">
        <v>88</v>
      </c>
      <c r="E1204" s="7" t="s">
        <v>208</v>
      </c>
      <c r="F1204" s="7" t="s">
        <v>93</v>
      </c>
      <c r="G1204" s="24">
        <v>22</v>
      </c>
      <c r="H1204" s="22">
        <v>6</v>
      </c>
      <c r="I1204" s="25">
        <v>0</v>
      </c>
      <c r="J1204" s="26">
        <f t="shared" si="18"/>
        <v>132</v>
      </c>
      <c r="K1204" t="s">
        <v>85</v>
      </c>
    </row>
    <row r="1205" spans="1:11" x14ac:dyDescent="0.25">
      <c r="A1205" s="22">
        <v>10704</v>
      </c>
      <c r="B1205" s="23">
        <v>42816</v>
      </c>
      <c r="C1205" s="7" t="s">
        <v>243</v>
      </c>
      <c r="D1205" s="7" t="s">
        <v>88</v>
      </c>
      <c r="E1205" s="7" t="s">
        <v>113</v>
      </c>
      <c r="F1205" s="7" t="s">
        <v>105</v>
      </c>
      <c r="G1205" s="24">
        <v>4.5</v>
      </c>
      <c r="H1205" s="22">
        <v>35</v>
      </c>
      <c r="I1205" s="25">
        <v>0</v>
      </c>
      <c r="J1205" s="26">
        <f t="shared" si="18"/>
        <v>157.5</v>
      </c>
      <c r="K1205" t="s">
        <v>85</v>
      </c>
    </row>
    <row r="1206" spans="1:11" x14ac:dyDescent="0.25">
      <c r="A1206" s="22">
        <v>10705</v>
      </c>
      <c r="B1206" s="23">
        <v>42817</v>
      </c>
      <c r="C1206" s="7" t="s">
        <v>123</v>
      </c>
      <c r="D1206" s="7" t="s">
        <v>124</v>
      </c>
      <c r="E1206" s="7" t="s">
        <v>130</v>
      </c>
      <c r="F1206" s="7" t="s">
        <v>76</v>
      </c>
      <c r="G1206" s="24">
        <v>32</v>
      </c>
      <c r="H1206" s="22">
        <v>4</v>
      </c>
      <c r="I1206" s="25">
        <v>0</v>
      </c>
      <c r="J1206" s="26">
        <f t="shared" si="18"/>
        <v>128</v>
      </c>
      <c r="K1206" t="s">
        <v>116</v>
      </c>
    </row>
    <row r="1207" spans="1:11" x14ac:dyDescent="0.25">
      <c r="A1207" s="22">
        <v>10705</v>
      </c>
      <c r="B1207" s="23">
        <v>42817</v>
      </c>
      <c r="C1207" s="7" t="s">
        <v>123</v>
      </c>
      <c r="D1207" s="7" t="s">
        <v>124</v>
      </c>
      <c r="E1207" s="7" t="s">
        <v>106</v>
      </c>
      <c r="F1207" s="7" t="s">
        <v>76</v>
      </c>
      <c r="G1207" s="24">
        <v>12.5</v>
      </c>
      <c r="H1207" s="22">
        <v>20</v>
      </c>
      <c r="I1207" s="25">
        <v>0</v>
      </c>
      <c r="J1207" s="26">
        <f t="shared" si="18"/>
        <v>250</v>
      </c>
      <c r="K1207" t="s">
        <v>116</v>
      </c>
    </row>
    <row r="1208" spans="1:11" x14ac:dyDescent="0.25">
      <c r="A1208" s="22">
        <v>10706</v>
      </c>
      <c r="B1208" s="23">
        <v>42818</v>
      </c>
      <c r="C1208" s="7" t="s">
        <v>204</v>
      </c>
      <c r="D1208" s="7" t="s">
        <v>141</v>
      </c>
      <c r="E1208" s="7" t="s">
        <v>118</v>
      </c>
      <c r="F1208" s="7" t="s">
        <v>103</v>
      </c>
      <c r="G1208" s="24">
        <v>17.45</v>
      </c>
      <c r="H1208" s="22">
        <v>20</v>
      </c>
      <c r="I1208" s="25">
        <v>0</v>
      </c>
      <c r="J1208" s="26">
        <f t="shared" si="18"/>
        <v>349</v>
      </c>
      <c r="K1208" t="s">
        <v>142</v>
      </c>
    </row>
    <row r="1209" spans="1:11" x14ac:dyDescent="0.25">
      <c r="A1209" s="22">
        <v>10706</v>
      </c>
      <c r="B1209" s="23">
        <v>42818</v>
      </c>
      <c r="C1209" s="7" t="s">
        <v>204</v>
      </c>
      <c r="D1209" s="7" t="s">
        <v>141</v>
      </c>
      <c r="E1209" s="7" t="s">
        <v>160</v>
      </c>
      <c r="F1209" s="7" t="s">
        <v>105</v>
      </c>
      <c r="G1209" s="24">
        <v>46</v>
      </c>
      <c r="H1209" s="22">
        <v>24</v>
      </c>
      <c r="I1209" s="25">
        <v>0</v>
      </c>
      <c r="J1209" s="26">
        <f t="shared" si="18"/>
        <v>1104</v>
      </c>
      <c r="K1209" t="s">
        <v>142</v>
      </c>
    </row>
    <row r="1210" spans="1:11" x14ac:dyDescent="0.25">
      <c r="A1210" s="22">
        <v>10706</v>
      </c>
      <c r="B1210" s="23">
        <v>42818</v>
      </c>
      <c r="C1210" s="7" t="s">
        <v>204</v>
      </c>
      <c r="D1210" s="7" t="s">
        <v>141</v>
      </c>
      <c r="E1210" s="7" t="s">
        <v>117</v>
      </c>
      <c r="F1210" s="7" t="s">
        <v>76</v>
      </c>
      <c r="G1210" s="24">
        <v>55</v>
      </c>
      <c r="H1210" s="22">
        <v>8</v>
      </c>
      <c r="I1210" s="25">
        <v>0</v>
      </c>
      <c r="J1210" s="26">
        <f t="shared" si="18"/>
        <v>440</v>
      </c>
      <c r="K1210" t="s">
        <v>142</v>
      </c>
    </row>
    <row r="1211" spans="1:11" x14ac:dyDescent="0.25">
      <c r="A1211" s="22">
        <v>10707</v>
      </c>
      <c r="B1211" s="23">
        <v>42818</v>
      </c>
      <c r="C1211" s="7" t="s">
        <v>236</v>
      </c>
      <c r="D1211" s="7" t="s">
        <v>191</v>
      </c>
      <c r="E1211" s="7" t="s">
        <v>111</v>
      </c>
      <c r="F1211" s="7" t="s">
        <v>112</v>
      </c>
      <c r="G1211" s="24">
        <v>24</v>
      </c>
      <c r="H1211" s="22">
        <v>21</v>
      </c>
      <c r="I1211" s="25">
        <v>0</v>
      </c>
      <c r="J1211" s="26">
        <f t="shared" si="18"/>
        <v>504</v>
      </c>
      <c r="K1211" t="s">
        <v>89</v>
      </c>
    </row>
    <row r="1212" spans="1:11" x14ac:dyDescent="0.25">
      <c r="A1212" s="22">
        <v>10707</v>
      </c>
      <c r="B1212" s="23">
        <v>42818</v>
      </c>
      <c r="C1212" s="7" t="s">
        <v>236</v>
      </c>
      <c r="D1212" s="7" t="s">
        <v>191</v>
      </c>
      <c r="E1212" s="7" t="s">
        <v>97</v>
      </c>
      <c r="F1212" s="7" t="s">
        <v>79</v>
      </c>
      <c r="G1212" s="24">
        <v>19.5</v>
      </c>
      <c r="H1212" s="22">
        <v>40</v>
      </c>
      <c r="I1212" s="25">
        <v>0</v>
      </c>
      <c r="J1212" s="26">
        <f t="shared" si="18"/>
        <v>780</v>
      </c>
      <c r="K1212" t="s">
        <v>89</v>
      </c>
    </row>
    <row r="1213" spans="1:11" x14ac:dyDescent="0.25">
      <c r="A1213" s="22">
        <v>10707</v>
      </c>
      <c r="B1213" s="23">
        <v>42818</v>
      </c>
      <c r="C1213" s="7" t="s">
        <v>236</v>
      </c>
      <c r="D1213" s="7" t="s">
        <v>191</v>
      </c>
      <c r="E1213" s="7" t="s">
        <v>136</v>
      </c>
      <c r="F1213" s="7" t="s">
        <v>105</v>
      </c>
      <c r="G1213" s="24">
        <v>15</v>
      </c>
      <c r="H1213" s="22">
        <v>28</v>
      </c>
      <c r="I1213" s="25">
        <v>0.15</v>
      </c>
      <c r="J1213" s="26">
        <f t="shared" si="18"/>
        <v>357</v>
      </c>
      <c r="K1213" t="s">
        <v>89</v>
      </c>
    </row>
    <row r="1214" spans="1:11" x14ac:dyDescent="0.25">
      <c r="A1214" s="22">
        <v>10708</v>
      </c>
      <c r="B1214" s="23">
        <v>42819</v>
      </c>
      <c r="C1214" s="7" t="s">
        <v>209</v>
      </c>
      <c r="D1214" s="7" t="s">
        <v>141</v>
      </c>
      <c r="E1214" s="7" t="s">
        <v>128</v>
      </c>
      <c r="F1214" s="7" t="s">
        <v>93</v>
      </c>
      <c r="G1214" s="24">
        <v>21.35</v>
      </c>
      <c r="H1214" s="22">
        <v>4</v>
      </c>
      <c r="I1214" s="25">
        <v>0</v>
      </c>
      <c r="J1214" s="26">
        <f t="shared" si="18"/>
        <v>85.4</v>
      </c>
      <c r="K1214" t="s">
        <v>85</v>
      </c>
    </row>
    <row r="1215" spans="1:11" x14ac:dyDescent="0.25">
      <c r="A1215" s="22">
        <v>10708</v>
      </c>
      <c r="B1215" s="23">
        <v>42819</v>
      </c>
      <c r="C1215" s="7" t="s">
        <v>209</v>
      </c>
      <c r="D1215" s="7" t="s">
        <v>141</v>
      </c>
      <c r="E1215" s="7" t="s">
        <v>119</v>
      </c>
      <c r="F1215" s="7" t="s">
        <v>91</v>
      </c>
      <c r="G1215" s="24">
        <v>19</v>
      </c>
      <c r="H1215" s="22">
        <v>5</v>
      </c>
      <c r="I1215" s="25">
        <v>0</v>
      </c>
      <c r="J1215" s="26">
        <f t="shared" si="18"/>
        <v>95</v>
      </c>
      <c r="K1215" t="s">
        <v>85</v>
      </c>
    </row>
    <row r="1216" spans="1:11" x14ac:dyDescent="0.25">
      <c r="A1216" s="22">
        <v>10709</v>
      </c>
      <c r="B1216" s="23">
        <v>42819</v>
      </c>
      <c r="C1216" s="7" t="s">
        <v>259</v>
      </c>
      <c r="D1216" s="7" t="s">
        <v>88</v>
      </c>
      <c r="E1216" s="7" t="s">
        <v>231</v>
      </c>
      <c r="F1216" s="7" t="s">
        <v>93</v>
      </c>
      <c r="G1216" s="24">
        <v>40</v>
      </c>
      <c r="H1216" s="22">
        <v>40</v>
      </c>
      <c r="I1216" s="25">
        <v>0</v>
      </c>
      <c r="J1216" s="26">
        <f t="shared" si="18"/>
        <v>1600</v>
      </c>
      <c r="K1216" t="s">
        <v>129</v>
      </c>
    </row>
    <row r="1217" spans="1:11" x14ac:dyDescent="0.25">
      <c r="A1217" s="22">
        <v>10709</v>
      </c>
      <c r="B1217" s="23">
        <v>42819</v>
      </c>
      <c r="C1217" s="7" t="s">
        <v>259</v>
      </c>
      <c r="D1217" s="7" t="s">
        <v>88</v>
      </c>
      <c r="E1217" s="7" t="s">
        <v>83</v>
      </c>
      <c r="F1217" s="7" t="s">
        <v>84</v>
      </c>
      <c r="G1217" s="24">
        <v>53</v>
      </c>
      <c r="H1217" s="22">
        <v>28</v>
      </c>
      <c r="I1217" s="25">
        <v>0</v>
      </c>
      <c r="J1217" s="26">
        <f t="shared" si="18"/>
        <v>1484</v>
      </c>
      <c r="K1217" t="s">
        <v>129</v>
      </c>
    </row>
    <row r="1218" spans="1:11" x14ac:dyDescent="0.25">
      <c r="A1218" s="22">
        <v>10709</v>
      </c>
      <c r="B1218" s="23">
        <v>42819</v>
      </c>
      <c r="C1218" s="7" t="s">
        <v>259</v>
      </c>
      <c r="D1218" s="7" t="s">
        <v>88</v>
      </c>
      <c r="E1218" s="7" t="s">
        <v>101</v>
      </c>
      <c r="F1218" s="7" t="s">
        <v>76</v>
      </c>
      <c r="G1218" s="24">
        <v>34</v>
      </c>
      <c r="H1218" s="22">
        <v>10</v>
      </c>
      <c r="I1218" s="25">
        <v>0</v>
      </c>
      <c r="J1218" s="26">
        <f t="shared" si="18"/>
        <v>340</v>
      </c>
      <c r="K1218" t="s">
        <v>129</v>
      </c>
    </row>
    <row r="1219" spans="1:11" x14ac:dyDescent="0.25">
      <c r="A1219" s="22">
        <v>10710</v>
      </c>
      <c r="B1219" s="23">
        <v>42822</v>
      </c>
      <c r="C1219" s="7" t="s">
        <v>258</v>
      </c>
      <c r="D1219" s="7" t="s">
        <v>166</v>
      </c>
      <c r="E1219" s="7" t="s">
        <v>179</v>
      </c>
      <c r="F1219" s="7" t="s">
        <v>103</v>
      </c>
      <c r="G1219" s="24">
        <v>9.1999999999999993</v>
      </c>
      <c r="H1219" s="22">
        <v>5</v>
      </c>
      <c r="I1219" s="25">
        <v>0</v>
      </c>
      <c r="J1219" s="26">
        <f t="shared" ref="J1219:J1282" si="19">ROUND((G1219*H1219)*(1-I1219),2)</f>
        <v>46</v>
      </c>
      <c r="K1219" t="s">
        <v>129</v>
      </c>
    </row>
    <row r="1220" spans="1:11" x14ac:dyDescent="0.25">
      <c r="A1220" s="22">
        <v>10710</v>
      </c>
      <c r="B1220" s="23">
        <v>42822</v>
      </c>
      <c r="C1220" s="7" t="s">
        <v>258</v>
      </c>
      <c r="D1220" s="7" t="s">
        <v>166</v>
      </c>
      <c r="E1220" s="7" t="s">
        <v>226</v>
      </c>
      <c r="F1220" s="7" t="s">
        <v>103</v>
      </c>
      <c r="G1220" s="24">
        <v>9.5</v>
      </c>
      <c r="H1220" s="22">
        <v>5</v>
      </c>
      <c r="I1220" s="25">
        <v>0</v>
      </c>
      <c r="J1220" s="26">
        <f t="shared" si="19"/>
        <v>47.5</v>
      </c>
      <c r="K1220" t="s">
        <v>129</v>
      </c>
    </row>
    <row r="1221" spans="1:11" x14ac:dyDescent="0.25">
      <c r="A1221" s="22">
        <v>10711</v>
      </c>
      <c r="B1221" s="23">
        <v>42823</v>
      </c>
      <c r="C1221" s="7" t="s">
        <v>217</v>
      </c>
      <c r="D1221" s="7" t="s">
        <v>141</v>
      </c>
      <c r="E1221" s="7" t="s">
        <v>90</v>
      </c>
      <c r="F1221" s="7" t="s">
        <v>91</v>
      </c>
      <c r="G1221" s="24">
        <v>9.65</v>
      </c>
      <c r="H1221" s="22">
        <v>42</v>
      </c>
      <c r="I1221" s="25">
        <v>0</v>
      </c>
      <c r="J1221" s="26">
        <f t="shared" si="19"/>
        <v>405.3</v>
      </c>
      <c r="K1221" t="s">
        <v>77</v>
      </c>
    </row>
    <row r="1222" spans="1:11" x14ac:dyDescent="0.25">
      <c r="A1222" s="22">
        <v>10711</v>
      </c>
      <c r="B1222" s="23">
        <v>42823</v>
      </c>
      <c r="C1222" s="7" t="s">
        <v>217</v>
      </c>
      <c r="D1222" s="7" t="s">
        <v>141</v>
      </c>
      <c r="E1222" s="7" t="s">
        <v>179</v>
      </c>
      <c r="F1222" s="7" t="s">
        <v>103</v>
      </c>
      <c r="G1222" s="24">
        <v>9.1999999999999993</v>
      </c>
      <c r="H1222" s="22">
        <v>12</v>
      </c>
      <c r="I1222" s="25">
        <v>0</v>
      </c>
      <c r="J1222" s="26">
        <f t="shared" si="19"/>
        <v>110.4</v>
      </c>
      <c r="K1222" t="s">
        <v>77</v>
      </c>
    </row>
    <row r="1223" spans="1:11" x14ac:dyDescent="0.25">
      <c r="A1223" s="22">
        <v>10711</v>
      </c>
      <c r="B1223" s="23">
        <v>42823</v>
      </c>
      <c r="C1223" s="7" t="s">
        <v>217</v>
      </c>
      <c r="D1223" s="7" t="s">
        <v>141</v>
      </c>
      <c r="E1223" s="7" t="s">
        <v>121</v>
      </c>
      <c r="F1223" s="7" t="s">
        <v>112</v>
      </c>
      <c r="G1223" s="24">
        <v>32.799999999999997</v>
      </c>
      <c r="H1223" s="22">
        <v>120</v>
      </c>
      <c r="I1223" s="25">
        <v>0</v>
      </c>
      <c r="J1223" s="26">
        <f t="shared" si="19"/>
        <v>3936</v>
      </c>
      <c r="K1223" t="s">
        <v>77</v>
      </c>
    </row>
    <row r="1224" spans="1:11" x14ac:dyDescent="0.25">
      <c r="A1224" s="22">
        <v>10712</v>
      </c>
      <c r="B1224" s="23">
        <v>42823</v>
      </c>
      <c r="C1224" s="7" t="s">
        <v>199</v>
      </c>
      <c r="D1224" s="7" t="s">
        <v>200</v>
      </c>
      <c r="E1224" s="7" t="s">
        <v>144</v>
      </c>
      <c r="F1224" s="7" t="s">
        <v>79</v>
      </c>
      <c r="G1224" s="24">
        <v>38</v>
      </c>
      <c r="H1224" s="22">
        <v>30</v>
      </c>
      <c r="I1224" s="25">
        <v>0</v>
      </c>
      <c r="J1224" s="26">
        <f t="shared" si="19"/>
        <v>1140</v>
      </c>
      <c r="K1224" t="s">
        <v>96</v>
      </c>
    </row>
    <row r="1225" spans="1:11" x14ac:dyDescent="0.25">
      <c r="A1225" s="22">
        <v>10712</v>
      </c>
      <c r="B1225" s="23">
        <v>42823</v>
      </c>
      <c r="C1225" s="7" t="s">
        <v>199</v>
      </c>
      <c r="D1225" s="7" t="s">
        <v>200</v>
      </c>
      <c r="E1225" s="7" t="s">
        <v>121</v>
      </c>
      <c r="F1225" s="7" t="s">
        <v>112</v>
      </c>
      <c r="G1225" s="24">
        <v>32.799999999999997</v>
      </c>
      <c r="H1225" s="22">
        <v>3</v>
      </c>
      <c r="I1225" s="25">
        <v>0.05</v>
      </c>
      <c r="J1225" s="26">
        <f t="shared" si="19"/>
        <v>93.48</v>
      </c>
      <c r="K1225" t="s">
        <v>96</v>
      </c>
    </row>
    <row r="1226" spans="1:11" x14ac:dyDescent="0.25">
      <c r="A1226" s="22">
        <v>10713</v>
      </c>
      <c r="B1226" s="23">
        <v>42824</v>
      </c>
      <c r="C1226" s="7" t="s">
        <v>217</v>
      </c>
      <c r="D1226" s="7" t="s">
        <v>141</v>
      </c>
      <c r="E1226" s="7" t="s">
        <v>163</v>
      </c>
      <c r="F1226" s="7" t="s">
        <v>91</v>
      </c>
      <c r="G1226" s="24">
        <v>31</v>
      </c>
      <c r="H1226" s="22">
        <v>18</v>
      </c>
      <c r="I1226" s="25">
        <v>0</v>
      </c>
      <c r="J1226" s="26">
        <f t="shared" si="19"/>
        <v>558</v>
      </c>
      <c r="K1226" t="s">
        <v>129</v>
      </c>
    </row>
    <row r="1227" spans="1:11" x14ac:dyDescent="0.25">
      <c r="A1227" s="22">
        <v>10713</v>
      </c>
      <c r="B1227" s="23">
        <v>42824</v>
      </c>
      <c r="C1227" s="7" t="s">
        <v>217</v>
      </c>
      <c r="D1227" s="7" t="s">
        <v>141</v>
      </c>
      <c r="E1227" s="7" t="s">
        <v>249</v>
      </c>
      <c r="F1227" s="7" t="s">
        <v>91</v>
      </c>
      <c r="G1227" s="24">
        <v>9.5</v>
      </c>
      <c r="H1227" s="22">
        <v>110</v>
      </c>
      <c r="I1227" s="25">
        <v>0</v>
      </c>
      <c r="J1227" s="26">
        <f t="shared" si="19"/>
        <v>1045</v>
      </c>
      <c r="K1227" t="s">
        <v>129</v>
      </c>
    </row>
    <row r="1228" spans="1:11" x14ac:dyDescent="0.25">
      <c r="A1228" s="22">
        <v>10713</v>
      </c>
      <c r="B1228" s="23">
        <v>42824</v>
      </c>
      <c r="C1228" s="7" t="s">
        <v>217</v>
      </c>
      <c r="D1228" s="7" t="s">
        <v>141</v>
      </c>
      <c r="E1228" s="7" t="s">
        <v>185</v>
      </c>
      <c r="F1228" s="7" t="s">
        <v>91</v>
      </c>
      <c r="G1228" s="24">
        <v>12</v>
      </c>
      <c r="H1228" s="22">
        <v>24</v>
      </c>
      <c r="I1228" s="25">
        <v>0</v>
      </c>
      <c r="J1228" s="26">
        <f t="shared" si="19"/>
        <v>288</v>
      </c>
      <c r="K1228" t="s">
        <v>129</v>
      </c>
    </row>
    <row r="1229" spans="1:11" x14ac:dyDescent="0.25">
      <c r="A1229" s="22">
        <v>10713</v>
      </c>
      <c r="B1229" s="23">
        <v>42824</v>
      </c>
      <c r="C1229" s="7" t="s">
        <v>217</v>
      </c>
      <c r="D1229" s="7" t="s">
        <v>141</v>
      </c>
      <c r="E1229" s="7" t="s">
        <v>222</v>
      </c>
      <c r="F1229" s="7" t="s">
        <v>103</v>
      </c>
      <c r="G1229" s="24">
        <v>31.23</v>
      </c>
      <c r="H1229" s="22">
        <v>30</v>
      </c>
      <c r="I1229" s="25">
        <v>0</v>
      </c>
      <c r="J1229" s="26">
        <f t="shared" si="19"/>
        <v>936.9</v>
      </c>
      <c r="K1229" t="s">
        <v>129</v>
      </c>
    </row>
    <row r="1230" spans="1:11" x14ac:dyDescent="0.25">
      <c r="A1230" s="22">
        <v>10714</v>
      </c>
      <c r="B1230" s="23">
        <v>42824</v>
      </c>
      <c r="C1230" s="7" t="s">
        <v>217</v>
      </c>
      <c r="D1230" s="7" t="s">
        <v>141</v>
      </c>
      <c r="E1230" s="7" t="s">
        <v>144</v>
      </c>
      <c r="F1230" s="7" t="s">
        <v>79</v>
      </c>
      <c r="G1230" s="24">
        <v>38</v>
      </c>
      <c r="H1230" s="22">
        <v>18</v>
      </c>
      <c r="I1230" s="25">
        <v>0.25</v>
      </c>
      <c r="J1230" s="26">
        <f t="shared" si="19"/>
        <v>513</v>
      </c>
      <c r="K1230" t="s">
        <v>77</v>
      </c>
    </row>
    <row r="1231" spans="1:11" x14ac:dyDescent="0.25">
      <c r="A1231" s="22">
        <v>10714</v>
      </c>
      <c r="B1231" s="23">
        <v>42824</v>
      </c>
      <c r="C1231" s="7" t="s">
        <v>217</v>
      </c>
      <c r="D1231" s="7" t="s">
        <v>141</v>
      </c>
      <c r="E1231" s="7" t="s">
        <v>226</v>
      </c>
      <c r="F1231" s="7" t="s">
        <v>103</v>
      </c>
      <c r="G1231" s="24">
        <v>9.5</v>
      </c>
      <c r="H1231" s="22">
        <v>50</v>
      </c>
      <c r="I1231" s="25">
        <v>0.25</v>
      </c>
      <c r="J1231" s="26">
        <f t="shared" si="19"/>
        <v>356.25</v>
      </c>
      <c r="K1231" t="s">
        <v>77</v>
      </c>
    </row>
    <row r="1232" spans="1:11" x14ac:dyDescent="0.25">
      <c r="A1232" s="22">
        <v>10714</v>
      </c>
      <c r="B1232" s="23">
        <v>42824</v>
      </c>
      <c r="C1232" s="7" t="s">
        <v>217</v>
      </c>
      <c r="D1232" s="7" t="s">
        <v>141</v>
      </c>
      <c r="E1232" s="7" t="s">
        <v>149</v>
      </c>
      <c r="F1232" s="7" t="s">
        <v>112</v>
      </c>
      <c r="G1232" s="24">
        <v>39</v>
      </c>
      <c r="H1232" s="22">
        <v>27</v>
      </c>
      <c r="I1232" s="25">
        <v>0.25</v>
      </c>
      <c r="J1232" s="26">
        <f t="shared" si="19"/>
        <v>789.75</v>
      </c>
      <c r="K1232" t="s">
        <v>77</v>
      </c>
    </row>
    <row r="1233" spans="1:11" x14ac:dyDescent="0.25">
      <c r="A1233" s="22">
        <v>10714</v>
      </c>
      <c r="B1233" s="23">
        <v>42824</v>
      </c>
      <c r="C1233" s="7" t="s">
        <v>217</v>
      </c>
      <c r="D1233" s="7" t="s">
        <v>141</v>
      </c>
      <c r="E1233" s="7" t="s">
        <v>115</v>
      </c>
      <c r="F1233" s="7" t="s">
        <v>105</v>
      </c>
      <c r="G1233" s="24">
        <v>19</v>
      </c>
      <c r="H1233" s="22">
        <v>30</v>
      </c>
      <c r="I1233" s="25">
        <v>0.25</v>
      </c>
      <c r="J1233" s="26">
        <f t="shared" si="19"/>
        <v>427.5</v>
      </c>
      <c r="K1233" t="s">
        <v>77</v>
      </c>
    </row>
    <row r="1234" spans="1:11" x14ac:dyDescent="0.25">
      <c r="A1234" s="22">
        <v>10714</v>
      </c>
      <c r="B1234" s="23">
        <v>42824</v>
      </c>
      <c r="C1234" s="7" t="s">
        <v>217</v>
      </c>
      <c r="D1234" s="7" t="s">
        <v>141</v>
      </c>
      <c r="E1234" s="7" t="s">
        <v>211</v>
      </c>
      <c r="F1234" s="7" t="s">
        <v>91</v>
      </c>
      <c r="G1234" s="24">
        <v>13.25</v>
      </c>
      <c r="H1234" s="22">
        <v>12</v>
      </c>
      <c r="I1234" s="25">
        <v>0.25</v>
      </c>
      <c r="J1234" s="26">
        <f t="shared" si="19"/>
        <v>119.25</v>
      </c>
      <c r="K1234" t="s">
        <v>77</v>
      </c>
    </row>
    <row r="1235" spans="1:11" x14ac:dyDescent="0.25">
      <c r="A1235" s="22">
        <v>10715</v>
      </c>
      <c r="B1235" s="23">
        <v>42825</v>
      </c>
      <c r="C1235" s="7" t="s">
        <v>223</v>
      </c>
      <c r="D1235" s="7" t="s">
        <v>74</v>
      </c>
      <c r="E1235" s="7" t="s">
        <v>164</v>
      </c>
      <c r="F1235" s="7" t="s">
        <v>76</v>
      </c>
      <c r="G1235" s="24">
        <v>21.5</v>
      </c>
      <c r="H1235" s="22">
        <v>30</v>
      </c>
      <c r="I1235" s="25">
        <v>0</v>
      </c>
      <c r="J1235" s="26">
        <f t="shared" si="19"/>
        <v>645</v>
      </c>
      <c r="K1235" t="s">
        <v>96</v>
      </c>
    </row>
    <row r="1236" spans="1:11" x14ac:dyDescent="0.25">
      <c r="A1236" s="22">
        <v>10715</v>
      </c>
      <c r="B1236" s="23">
        <v>42825</v>
      </c>
      <c r="C1236" s="7" t="s">
        <v>223</v>
      </c>
      <c r="D1236" s="7" t="s">
        <v>74</v>
      </c>
      <c r="E1236" s="7" t="s">
        <v>163</v>
      </c>
      <c r="F1236" s="7" t="s">
        <v>91</v>
      </c>
      <c r="G1236" s="24">
        <v>31</v>
      </c>
      <c r="H1236" s="22">
        <v>21</v>
      </c>
      <c r="I1236" s="25">
        <v>0</v>
      </c>
      <c r="J1236" s="26">
        <f t="shared" si="19"/>
        <v>651</v>
      </c>
      <c r="K1236" t="s">
        <v>96</v>
      </c>
    </row>
    <row r="1237" spans="1:11" x14ac:dyDescent="0.25">
      <c r="A1237" s="22">
        <v>10716</v>
      </c>
      <c r="B1237" s="23">
        <v>42826</v>
      </c>
      <c r="C1237" s="7" t="s">
        <v>261</v>
      </c>
      <c r="D1237" s="7" t="s">
        <v>255</v>
      </c>
      <c r="E1237" s="7" t="s">
        <v>256</v>
      </c>
      <c r="F1237" s="7" t="s">
        <v>93</v>
      </c>
      <c r="G1237" s="24">
        <v>28.5</v>
      </c>
      <c r="H1237" s="22">
        <v>10</v>
      </c>
      <c r="I1237" s="25">
        <v>0</v>
      </c>
      <c r="J1237" s="26">
        <f t="shared" si="19"/>
        <v>285</v>
      </c>
      <c r="K1237" t="s">
        <v>89</v>
      </c>
    </row>
    <row r="1238" spans="1:11" x14ac:dyDescent="0.25">
      <c r="A1238" s="22">
        <v>10716</v>
      </c>
      <c r="B1238" s="23">
        <v>42826</v>
      </c>
      <c r="C1238" s="7" t="s">
        <v>261</v>
      </c>
      <c r="D1238" s="7" t="s">
        <v>255</v>
      </c>
      <c r="E1238" s="7" t="s">
        <v>133</v>
      </c>
      <c r="F1238" s="7" t="s">
        <v>103</v>
      </c>
      <c r="G1238" s="24">
        <v>10</v>
      </c>
      <c r="H1238" s="22">
        <v>5</v>
      </c>
      <c r="I1238" s="25">
        <v>0</v>
      </c>
      <c r="J1238" s="26">
        <f t="shared" si="19"/>
        <v>50</v>
      </c>
      <c r="K1238" t="s">
        <v>89</v>
      </c>
    </row>
    <row r="1239" spans="1:11" x14ac:dyDescent="0.25">
      <c r="A1239" s="22">
        <v>10716</v>
      </c>
      <c r="B1239" s="23">
        <v>42826</v>
      </c>
      <c r="C1239" s="7" t="s">
        <v>261</v>
      </c>
      <c r="D1239" s="7" t="s">
        <v>255</v>
      </c>
      <c r="E1239" s="7" t="s">
        <v>83</v>
      </c>
      <c r="F1239" s="7" t="s">
        <v>84</v>
      </c>
      <c r="G1239" s="24">
        <v>53</v>
      </c>
      <c r="H1239" s="22">
        <v>7</v>
      </c>
      <c r="I1239" s="25">
        <v>0</v>
      </c>
      <c r="J1239" s="26">
        <f t="shared" si="19"/>
        <v>371</v>
      </c>
      <c r="K1239" t="s">
        <v>89</v>
      </c>
    </row>
    <row r="1240" spans="1:11" x14ac:dyDescent="0.25">
      <c r="A1240" s="22">
        <v>10717</v>
      </c>
      <c r="B1240" s="23">
        <v>42826</v>
      </c>
      <c r="C1240" s="7" t="s">
        <v>154</v>
      </c>
      <c r="D1240" s="7" t="s">
        <v>82</v>
      </c>
      <c r="E1240" s="7" t="s">
        <v>133</v>
      </c>
      <c r="F1240" s="7" t="s">
        <v>103</v>
      </c>
      <c r="G1240" s="24">
        <v>10</v>
      </c>
      <c r="H1240" s="22">
        <v>32</v>
      </c>
      <c r="I1240" s="25">
        <v>0.05</v>
      </c>
      <c r="J1240" s="26">
        <f t="shared" si="19"/>
        <v>304</v>
      </c>
      <c r="K1240" t="s">
        <v>129</v>
      </c>
    </row>
    <row r="1241" spans="1:11" x14ac:dyDescent="0.25">
      <c r="A1241" s="22">
        <v>10717</v>
      </c>
      <c r="B1241" s="23">
        <v>42826</v>
      </c>
      <c r="C1241" s="7" t="s">
        <v>154</v>
      </c>
      <c r="D1241" s="7" t="s">
        <v>82</v>
      </c>
      <c r="E1241" s="7" t="s">
        <v>189</v>
      </c>
      <c r="F1241" s="7" t="s">
        <v>112</v>
      </c>
      <c r="G1241" s="24">
        <v>7.45</v>
      </c>
      <c r="H1241" s="22">
        <v>15</v>
      </c>
      <c r="I1241" s="25">
        <v>0</v>
      </c>
      <c r="J1241" s="26">
        <f t="shared" si="19"/>
        <v>111.75</v>
      </c>
      <c r="K1241" t="s">
        <v>129</v>
      </c>
    </row>
    <row r="1242" spans="1:11" x14ac:dyDescent="0.25">
      <c r="A1242" s="22">
        <v>10717</v>
      </c>
      <c r="B1242" s="23">
        <v>42826</v>
      </c>
      <c r="C1242" s="7" t="s">
        <v>154</v>
      </c>
      <c r="D1242" s="7" t="s">
        <v>82</v>
      </c>
      <c r="E1242" s="7" t="s">
        <v>198</v>
      </c>
      <c r="F1242" s="7" t="s">
        <v>76</v>
      </c>
      <c r="G1242" s="24">
        <v>36</v>
      </c>
      <c r="H1242" s="22">
        <v>25</v>
      </c>
      <c r="I1242" s="25">
        <v>0.05</v>
      </c>
      <c r="J1242" s="26">
        <f t="shared" si="19"/>
        <v>855</v>
      </c>
      <c r="K1242" t="s">
        <v>129</v>
      </c>
    </row>
    <row r="1243" spans="1:11" x14ac:dyDescent="0.25">
      <c r="A1243" s="22">
        <v>10718</v>
      </c>
      <c r="B1243" s="23">
        <v>42829</v>
      </c>
      <c r="C1243" s="7" t="s">
        <v>215</v>
      </c>
      <c r="D1243" s="7" t="s">
        <v>82</v>
      </c>
      <c r="E1243" s="7" t="s">
        <v>119</v>
      </c>
      <c r="F1243" s="7" t="s">
        <v>91</v>
      </c>
      <c r="G1243" s="24">
        <v>19</v>
      </c>
      <c r="H1243" s="22">
        <v>40</v>
      </c>
      <c r="I1243" s="25">
        <v>0</v>
      </c>
      <c r="J1243" s="26">
        <f t="shared" si="19"/>
        <v>760</v>
      </c>
      <c r="K1243" t="s">
        <v>129</v>
      </c>
    </row>
    <row r="1244" spans="1:11" x14ac:dyDescent="0.25">
      <c r="A1244" s="22">
        <v>10718</v>
      </c>
      <c r="B1244" s="23">
        <v>42829</v>
      </c>
      <c r="C1244" s="7" t="s">
        <v>215</v>
      </c>
      <c r="D1244" s="7" t="s">
        <v>82</v>
      </c>
      <c r="E1244" s="7" t="s">
        <v>137</v>
      </c>
      <c r="F1244" s="7" t="s">
        <v>103</v>
      </c>
      <c r="G1244" s="24">
        <v>49.3</v>
      </c>
      <c r="H1244" s="22">
        <v>20</v>
      </c>
      <c r="I1244" s="25">
        <v>0</v>
      </c>
      <c r="J1244" s="26">
        <f t="shared" si="19"/>
        <v>986</v>
      </c>
      <c r="K1244" t="s">
        <v>129</v>
      </c>
    </row>
    <row r="1245" spans="1:11" x14ac:dyDescent="0.25">
      <c r="A1245" s="22">
        <v>10718</v>
      </c>
      <c r="B1245" s="23">
        <v>42829</v>
      </c>
      <c r="C1245" s="7" t="s">
        <v>215</v>
      </c>
      <c r="D1245" s="7" t="s">
        <v>82</v>
      </c>
      <c r="E1245" s="7" t="s">
        <v>118</v>
      </c>
      <c r="F1245" s="7" t="s">
        <v>103</v>
      </c>
      <c r="G1245" s="24">
        <v>17.45</v>
      </c>
      <c r="H1245" s="22">
        <v>20</v>
      </c>
      <c r="I1245" s="25">
        <v>0</v>
      </c>
      <c r="J1245" s="26">
        <f t="shared" si="19"/>
        <v>349</v>
      </c>
      <c r="K1245" t="s">
        <v>129</v>
      </c>
    </row>
    <row r="1246" spans="1:11" x14ac:dyDescent="0.25">
      <c r="A1246" s="22">
        <v>10718</v>
      </c>
      <c r="B1246" s="23">
        <v>42829</v>
      </c>
      <c r="C1246" s="7" t="s">
        <v>215</v>
      </c>
      <c r="D1246" s="7" t="s">
        <v>82</v>
      </c>
      <c r="E1246" s="7" t="s">
        <v>153</v>
      </c>
      <c r="F1246" s="7" t="s">
        <v>76</v>
      </c>
      <c r="G1246" s="24">
        <v>38</v>
      </c>
      <c r="H1246" s="22">
        <v>36</v>
      </c>
      <c r="I1246" s="25">
        <v>0</v>
      </c>
      <c r="J1246" s="26">
        <f t="shared" si="19"/>
        <v>1368</v>
      </c>
      <c r="K1246" t="s">
        <v>129</v>
      </c>
    </row>
    <row r="1247" spans="1:11" x14ac:dyDescent="0.25">
      <c r="A1247" s="22">
        <v>10719</v>
      </c>
      <c r="B1247" s="23">
        <v>42829</v>
      </c>
      <c r="C1247" s="7" t="s">
        <v>270</v>
      </c>
      <c r="D1247" s="7" t="s">
        <v>141</v>
      </c>
      <c r="E1247" s="7" t="s">
        <v>145</v>
      </c>
      <c r="F1247" s="7" t="s">
        <v>91</v>
      </c>
      <c r="G1247" s="24">
        <v>25.89</v>
      </c>
      <c r="H1247" s="22">
        <v>3</v>
      </c>
      <c r="I1247" s="25">
        <v>0.25</v>
      </c>
      <c r="J1247" s="26">
        <f t="shared" si="19"/>
        <v>58.25</v>
      </c>
      <c r="K1247" t="s">
        <v>142</v>
      </c>
    </row>
    <row r="1248" spans="1:11" x14ac:dyDescent="0.25">
      <c r="A1248" s="22">
        <v>10719</v>
      </c>
      <c r="B1248" s="23">
        <v>42829</v>
      </c>
      <c r="C1248" s="7" t="s">
        <v>270</v>
      </c>
      <c r="D1248" s="7" t="s">
        <v>141</v>
      </c>
      <c r="E1248" s="7" t="s">
        <v>189</v>
      </c>
      <c r="F1248" s="7" t="s">
        <v>112</v>
      </c>
      <c r="G1248" s="24">
        <v>7.45</v>
      </c>
      <c r="H1248" s="22">
        <v>40</v>
      </c>
      <c r="I1248" s="25">
        <v>0.25</v>
      </c>
      <c r="J1248" s="26">
        <f t="shared" si="19"/>
        <v>223.5</v>
      </c>
      <c r="K1248" t="s">
        <v>142</v>
      </c>
    </row>
    <row r="1249" spans="1:11" x14ac:dyDescent="0.25">
      <c r="A1249" s="22">
        <v>10719</v>
      </c>
      <c r="B1249" s="23">
        <v>42829</v>
      </c>
      <c r="C1249" s="7" t="s">
        <v>270</v>
      </c>
      <c r="D1249" s="7" t="s">
        <v>141</v>
      </c>
      <c r="E1249" s="7" t="s">
        <v>197</v>
      </c>
      <c r="F1249" s="7" t="s">
        <v>91</v>
      </c>
      <c r="G1249" s="24">
        <v>62.5</v>
      </c>
      <c r="H1249" s="22">
        <v>12</v>
      </c>
      <c r="I1249" s="25">
        <v>0.25</v>
      </c>
      <c r="J1249" s="26">
        <f t="shared" si="19"/>
        <v>562.5</v>
      </c>
      <c r="K1249" t="s">
        <v>142</v>
      </c>
    </row>
    <row r="1250" spans="1:11" x14ac:dyDescent="0.25">
      <c r="A1250" s="22">
        <v>10720</v>
      </c>
      <c r="B1250" s="23">
        <v>42830</v>
      </c>
      <c r="C1250" s="7" t="s">
        <v>138</v>
      </c>
      <c r="D1250" s="7" t="s">
        <v>88</v>
      </c>
      <c r="E1250" s="7" t="s">
        <v>139</v>
      </c>
      <c r="F1250" s="7" t="s">
        <v>105</v>
      </c>
      <c r="G1250" s="24">
        <v>18</v>
      </c>
      <c r="H1250" s="22">
        <v>21</v>
      </c>
      <c r="I1250" s="25">
        <v>0</v>
      </c>
      <c r="J1250" s="26">
        <f t="shared" si="19"/>
        <v>378</v>
      </c>
      <c r="K1250" t="s">
        <v>142</v>
      </c>
    </row>
    <row r="1251" spans="1:11" x14ac:dyDescent="0.25">
      <c r="A1251" s="22">
        <v>10720</v>
      </c>
      <c r="B1251" s="23">
        <v>42830</v>
      </c>
      <c r="C1251" s="7" t="s">
        <v>138</v>
      </c>
      <c r="D1251" s="7" t="s">
        <v>88</v>
      </c>
      <c r="E1251" s="7" t="s">
        <v>164</v>
      </c>
      <c r="F1251" s="7" t="s">
        <v>76</v>
      </c>
      <c r="G1251" s="24">
        <v>21.5</v>
      </c>
      <c r="H1251" s="22">
        <v>8</v>
      </c>
      <c r="I1251" s="25">
        <v>0</v>
      </c>
      <c r="J1251" s="26">
        <f t="shared" si="19"/>
        <v>172</v>
      </c>
      <c r="K1251" t="s">
        <v>142</v>
      </c>
    </row>
    <row r="1252" spans="1:11" x14ac:dyDescent="0.25">
      <c r="A1252" s="22">
        <v>10721</v>
      </c>
      <c r="B1252" s="23">
        <v>42831</v>
      </c>
      <c r="C1252" s="7" t="s">
        <v>162</v>
      </c>
      <c r="D1252" s="7" t="s">
        <v>82</v>
      </c>
      <c r="E1252" s="7" t="s">
        <v>173</v>
      </c>
      <c r="F1252" s="7" t="s">
        <v>93</v>
      </c>
      <c r="G1252" s="24">
        <v>19.45</v>
      </c>
      <c r="H1252" s="22">
        <v>50</v>
      </c>
      <c r="I1252" s="25">
        <v>0.05</v>
      </c>
      <c r="J1252" s="26">
        <f t="shared" si="19"/>
        <v>923.88</v>
      </c>
      <c r="K1252" t="s">
        <v>77</v>
      </c>
    </row>
    <row r="1253" spans="1:11" x14ac:dyDescent="0.25">
      <c r="A1253" s="22">
        <v>10722</v>
      </c>
      <c r="B1253" s="23">
        <v>42831</v>
      </c>
      <c r="C1253" s="7" t="s">
        <v>217</v>
      </c>
      <c r="D1253" s="7" t="s">
        <v>141</v>
      </c>
      <c r="E1253" s="7" t="s">
        <v>176</v>
      </c>
      <c r="F1253" s="7" t="s">
        <v>105</v>
      </c>
      <c r="G1253" s="24">
        <v>7.75</v>
      </c>
      <c r="H1253" s="22">
        <v>42</v>
      </c>
      <c r="I1253" s="25">
        <v>0</v>
      </c>
      <c r="J1253" s="26">
        <f t="shared" si="19"/>
        <v>325.5</v>
      </c>
      <c r="K1253" t="s">
        <v>142</v>
      </c>
    </row>
    <row r="1254" spans="1:11" x14ac:dyDescent="0.25">
      <c r="A1254" s="22">
        <v>10722</v>
      </c>
      <c r="B1254" s="23">
        <v>42831</v>
      </c>
      <c r="C1254" s="7" t="s">
        <v>217</v>
      </c>
      <c r="D1254" s="7" t="s">
        <v>141</v>
      </c>
      <c r="E1254" s="7" t="s">
        <v>188</v>
      </c>
      <c r="F1254" s="7" t="s">
        <v>103</v>
      </c>
      <c r="G1254" s="24">
        <v>12.5</v>
      </c>
      <c r="H1254" s="22">
        <v>45</v>
      </c>
      <c r="I1254" s="25">
        <v>0</v>
      </c>
      <c r="J1254" s="26">
        <f t="shared" si="19"/>
        <v>562.5</v>
      </c>
      <c r="K1254" t="s">
        <v>142</v>
      </c>
    </row>
    <row r="1255" spans="1:11" x14ac:dyDescent="0.25">
      <c r="A1255" s="22">
        <v>10722</v>
      </c>
      <c r="B1255" s="23">
        <v>42831</v>
      </c>
      <c r="C1255" s="7" t="s">
        <v>217</v>
      </c>
      <c r="D1255" s="7" t="s">
        <v>141</v>
      </c>
      <c r="E1255" s="7" t="s">
        <v>106</v>
      </c>
      <c r="F1255" s="7" t="s">
        <v>76</v>
      </c>
      <c r="G1255" s="24">
        <v>12.5</v>
      </c>
      <c r="H1255" s="22">
        <v>50</v>
      </c>
      <c r="I1255" s="25">
        <v>0</v>
      </c>
      <c r="J1255" s="26">
        <f t="shared" si="19"/>
        <v>625</v>
      </c>
      <c r="K1255" t="s">
        <v>142</v>
      </c>
    </row>
    <row r="1256" spans="1:11" x14ac:dyDescent="0.25">
      <c r="A1256" s="22">
        <v>10722</v>
      </c>
      <c r="B1256" s="23">
        <v>42831</v>
      </c>
      <c r="C1256" s="7" t="s">
        <v>217</v>
      </c>
      <c r="D1256" s="7" t="s">
        <v>141</v>
      </c>
      <c r="E1256" s="7" t="s">
        <v>115</v>
      </c>
      <c r="F1256" s="7" t="s">
        <v>105</v>
      </c>
      <c r="G1256" s="24">
        <v>19</v>
      </c>
      <c r="H1256" s="22">
        <v>3</v>
      </c>
      <c r="I1256" s="25">
        <v>0</v>
      </c>
      <c r="J1256" s="26">
        <f t="shared" si="19"/>
        <v>57</v>
      </c>
      <c r="K1256" t="s">
        <v>142</v>
      </c>
    </row>
    <row r="1257" spans="1:11" x14ac:dyDescent="0.25">
      <c r="A1257" s="22">
        <v>10723</v>
      </c>
      <c r="B1257" s="23">
        <v>42832</v>
      </c>
      <c r="C1257" s="7" t="s">
        <v>159</v>
      </c>
      <c r="D1257" s="7" t="s">
        <v>141</v>
      </c>
      <c r="E1257" s="7" t="s">
        <v>222</v>
      </c>
      <c r="F1257" s="7" t="s">
        <v>103</v>
      </c>
      <c r="G1257" s="24">
        <v>31.23</v>
      </c>
      <c r="H1257" s="22">
        <v>15</v>
      </c>
      <c r="I1257" s="25">
        <v>0</v>
      </c>
      <c r="J1257" s="26">
        <f t="shared" si="19"/>
        <v>468.45</v>
      </c>
      <c r="K1257" t="s">
        <v>96</v>
      </c>
    </row>
    <row r="1258" spans="1:11" x14ac:dyDescent="0.25">
      <c r="A1258" s="22">
        <v>10724</v>
      </c>
      <c r="B1258" s="23">
        <v>42832</v>
      </c>
      <c r="C1258" s="7" t="s">
        <v>224</v>
      </c>
      <c r="D1258" s="7" t="s">
        <v>225</v>
      </c>
      <c r="E1258" s="7" t="s">
        <v>163</v>
      </c>
      <c r="F1258" s="7" t="s">
        <v>91</v>
      </c>
      <c r="G1258" s="24">
        <v>31</v>
      </c>
      <c r="H1258" s="22">
        <v>16</v>
      </c>
      <c r="I1258" s="25">
        <v>0</v>
      </c>
      <c r="J1258" s="26">
        <f t="shared" si="19"/>
        <v>496</v>
      </c>
      <c r="K1258" t="s">
        <v>142</v>
      </c>
    </row>
    <row r="1259" spans="1:11" x14ac:dyDescent="0.25">
      <c r="A1259" s="22">
        <v>10724</v>
      </c>
      <c r="B1259" s="23">
        <v>42832</v>
      </c>
      <c r="C1259" s="7" t="s">
        <v>224</v>
      </c>
      <c r="D1259" s="7" t="s">
        <v>225</v>
      </c>
      <c r="E1259" s="7" t="s">
        <v>256</v>
      </c>
      <c r="F1259" s="7" t="s">
        <v>93</v>
      </c>
      <c r="G1259" s="24">
        <v>28.5</v>
      </c>
      <c r="H1259" s="22">
        <v>5</v>
      </c>
      <c r="I1259" s="25">
        <v>0</v>
      </c>
      <c r="J1259" s="26">
        <f t="shared" si="19"/>
        <v>142.5</v>
      </c>
      <c r="K1259" t="s">
        <v>142</v>
      </c>
    </row>
    <row r="1260" spans="1:11" x14ac:dyDescent="0.25">
      <c r="A1260" s="22">
        <v>10725</v>
      </c>
      <c r="B1260" s="23">
        <v>42833</v>
      </c>
      <c r="C1260" s="7" t="s">
        <v>232</v>
      </c>
      <c r="D1260" s="7" t="s">
        <v>88</v>
      </c>
      <c r="E1260" s="7" t="s">
        <v>111</v>
      </c>
      <c r="F1260" s="7" t="s">
        <v>112</v>
      </c>
      <c r="G1260" s="24">
        <v>24</v>
      </c>
      <c r="H1260" s="22">
        <v>6</v>
      </c>
      <c r="I1260" s="25">
        <v>0</v>
      </c>
      <c r="J1260" s="26">
        <f t="shared" si="19"/>
        <v>144</v>
      </c>
      <c r="K1260" t="s">
        <v>89</v>
      </c>
    </row>
    <row r="1261" spans="1:11" x14ac:dyDescent="0.25">
      <c r="A1261" s="22">
        <v>10725</v>
      </c>
      <c r="B1261" s="23">
        <v>42833</v>
      </c>
      <c r="C1261" s="7" t="s">
        <v>232</v>
      </c>
      <c r="D1261" s="7" t="s">
        <v>88</v>
      </c>
      <c r="E1261" s="7" t="s">
        <v>90</v>
      </c>
      <c r="F1261" s="7" t="s">
        <v>91</v>
      </c>
      <c r="G1261" s="24">
        <v>9.65</v>
      </c>
      <c r="H1261" s="22">
        <v>12</v>
      </c>
      <c r="I1261" s="25">
        <v>0</v>
      </c>
      <c r="J1261" s="26">
        <f t="shared" si="19"/>
        <v>115.8</v>
      </c>
      <c r="K1261" t="s">
        <v>89</v>
      </c>
    </row>
    <row r="1262" spans="1:11" x14ac:dyDescent="0.25">
      <c r="A1262" s="22">
        <v>10725</v>
      </c>
      <c r="B1262" s="23">
        <v>42833</v>
      </c>
      <c r="C1262" s="7" t="s">
        <v>232</v>
      </c>
      <c r="D1262" s="7" t="s">
        <v>88</v>
      </c>
      <c r="E1262" s="7" t="s">
        <v>214</v>
      </c>
      <c r="F1262" s="7" t="s">
        <v>79</v>
      </c>
      <c r="G1262" s="24">
        <v>7</v>
      </c>
      <c r="H1262" s="22">
        <v>4</v>
      </c>
      <c r="I1262" s="25">
        <v>0</v>
      </c>
      <c r="J1262" s="26">
        <f t="shared" si="19"/>
        <v>28</v>
      </c>
      <c r="K1262" t="s">
        <v>89</v>
      </c>
    </row>
    <row r="1263" spans="1:11" x14ac:dyDescent="0.25">
      <c r="A1263" s="22">
        <v>10726</v>
      </c>
      <c r="B1263" s="23">
        <v>42836</v>
      </c>
      <c r="C1263" s="7" t="s">
        <v>239</v>
      </c>
      <c r="D1263" s="7" t="s">
        <v>191</v>
      </c>
      <c r="E1263" s="7" t="s">
        <v>208</v>
      </c>
      <c r="F1263" s="7" t="s">
        <v>93</v>
      </c>
      <c r="G1263" s="24">
        <v>22</v>
      </c>
      <c r="H1263" s="22">
        <v>25</v>
      </c>
      <c r="I1263" s="25">
        <v>0</v>
      </c>
      <c r="J1263" s="26">
        <f t="shared" si="19"/>
        <v>550</v>
      </c>
      <c r="K1263" t="s">
        <v>89</v>
      </c>
    </row>
    <row r="1264" spans="1:11" x14ac:dyDescent="0.25">
      <c r="A1264" s="22">
        <v>10726</v>
      </c>
      <c r="B1264" s="23">
        <v>42836</v>
      </c>
      <c r="C1264" s="7" t="s">
        <v>239</v>
      </c>
      <c r="D1264" s="7" t="s">
        <v>191</v>
      </c>
      <c r="E1264" s="7" t="s">
        <v>80</v>
      </c>
      <c r="F1264" s="7" t="s">
        <v>76</v>
      </c>
      <c r="G1264" s="24">
        <v>21</v>
      </c>
      <c r="H1264" s="22">
        <v>5</v>
      </c>
      <c r="I1264" s="25">
        <v>0</v>
      </c>
      <c r="J1264" s="26">
        <f t="shared" si="19"/>
        <v>105</v>
      </c>
      <c r="K1264" t="s">
        <v>89</v>
      </c>
    </row>
    <row r="1265" spans="1:11" x14ac:dyDescent="0.25">
      <c r="A1265" s="22">
        <v>10727</v>
      </c>
      <c r="B1265" s="23">
        <v>42836</v>
      </c>
      <c r="C1265" s="7" t="s">
        <v>187</v>
      </c>
      <c r="D1265" s="7" t="s">
        <v>166</v>
      </c>
      <c r="E1265" s="7" t="s">
        <v>144</v>
      </c>
      <c r="F1265" s="7" t="s">
        <v>79</v>
      </c>
      <c r="G1265" s="24">
        <v>38</v>
      </c>
      <c r="H1265" s="22">
        <v>10</v>
      </c>
      <c r="I1265" s="25">
        <v>0.05</v>
      </c>
      <c r="J1265" s="26">
        <f t="shared" si="19"/>
        <v>361</v>
      </c>
      <c r="K1265" t="s">
        <v>150</v>
      </c>
    </row>
    <row r="1266" spans="1:11" x14ac:dyDescent="0.25">
      <c r="A1266" s="22">
        <v>10727</v>
      </c>
      <c r="B1266" s="23">
        <v>42836</v>
      </c>
      <c r="C1266" s="7" t="s">
        <v>187</v>
      </c>
      <c r="D1266" s="7" t="s">
        <v>166</v>
      </c>
      <c r="E1266" s="7" t="s">
        <v>117</v>
      </c>
      <c r="F1266" s="7" t="s">
        <v>76</v>
      </c>
      <c r="G1266" s="24">
        <v>55</v>
      </c>
      <c r="H1266" s="22">
        <v>10</v>
      </c>
      <c r="I1266" s="25">
        <v>0.05</v>
      </c>
      <c r="J1266" s="26">
        <f t="shared" si="19"/>
        <v>522.5</v>
      </c>
      <c r="K1266" t="s">
        <v>150</v>
      </c>
    </row>
    <row r="1267" spans="1:11" x14ac:dyDescent="0.25">
      <c r="A1267" s="22">
        <v>10727</v>
      </c>
      <c r="B1267" s="23">
        <v>42836</v>
      </c>
      <c r="C1267" s="7" t="s">
        <v>187</v>
      </c>
      <c r="D1267" s="7" t="s">
        <v>166</v>
      </c>
      <c r="E1267" s="7" t="s">
        <v>149</v>
      </c>
      <c r="F1267" s="7" t="s">
        <v>112</v>
      </c>
      <c r="G1267" s="24">
        <v>39</v>
      </c>
      <c r="H1267" s="22">
        <v>20</v>
      </c>
      <c r="I1267" s="25">
        <v>0.05</v>
      </c>
      <c r="J1267" s="26">
        <f t="shared" si="19"/>
        <v>741</v>
      </c>
      <c r="K1267" t="s">
        <v>150</v>
      </c>
    </row>
    <row r="1268" spans="1:11" x14ac:dyDescent="0.25">
      <c r="A1268" s="22">
        <v>10728</v>
      </c>
      <c r="B1268" s="23">
        <v>42837</v>
      </c>
      <c r="C1268" s="7" t="s">
        <v>243</v>
      </c>
      <c r="D1268" s="7" t="s">
        <v>88</v>
      </c>
      <c r="E1268" s="7" t="s">
        <v>101</v>
      </c>
      <c r="F1268" s="7" t="s">
        <v>76</v>
      </c>
      <c r="G1268" s="24">
        <v>34</v>
      </c>
      <c r="H1268" s="22">
        <v>15</v>
      </c>
      <c r="I1268" s="25">
        <v>0</v>
      </c>
      <c r="J1268" s="26">
        <f t="shared" si="19"/>
        <v>510</v>
      </c>
      <c r="K1268" t="s">
        <v>89</v>
      </c>
    </row>
    <row r="1269" spans="1:11" x14ac:dyDescent="0.25">
      <c r="A1269" s="22">
        <v>10728</v>
      </c>
      <c r="B1269" s="23">
        <v>42837</v>
      </c>
      <c r="C1269" s="7" t="s">
        <v>243</v>
      </c>
      <c r="D1269" s="7" t="s">
        <v>88</v>
      </c>
      <c r="E1269" s="7" t="s">
        <v>111</v>
      </c>
      <c r="F1269" s="7" t="s">
        <v>112</v>
      </c>
      <c r="G1269" s="24">
        <v>24</v>
      </c>
      <c r="H1269" s="22">
        <v>12</v>
      </c>
      <c r="I1269" s="25">
        <v>0</v>
      </c>
      <c r="J1269" s="26">
        <f t="shared" si="19"/>
        <v>288</v>
      </c>
      <c r="K1269" t="s">
        <v>89</v>
      </c>
    </row>
    <row r="1270" spans="1:11" x14ac:dyDescent="0.25">
      <c r="A1270" s="22">
        <v>10728</v>
      </c>
      <c r="B1270" s="23">
        <v>42837</v>
      </c>
      <c r="C1270" s="7" t="s">
        <v>243</v>
      </c>
      <c r="D1270" s="7" t="s">
        <v>88</v>
      </c>
      <c r="E1270" s="7" t="s">
        <v>156</v>
      </c>
      <c r="F1270" s="7" t="s">
        <v>91</v>
      </c>
      <c r="G1270" s="24">
        <v>18.399999999999999</v>
      </c>
      <c r="H1270" s="22">
        <v>6</v>
      </c>
      <c r="I1270" s="25">
        <v>0</v>
      </c>
      <c r="J1270" s="26">
        <f t="shared" si="19"/>
        <v>110.4</v>
      </c>
      <c r="K1270" t="s">
        <v>89</v>
      </c>
    </row>
    <row r="1271" spans="1:11" x14ac:dyDescent="0.25">
      <c r="A1271" s="22">
        <v>10728</v>
      </c>
      <c r="B1271" s="23">
        <v>42837</v>
      </c>
      <c r="C1271" s="7" t="s">
        <v>243</v>
      </c>
      <c r="D1271" s="7" t="s">
        <v>88</v>
      </c>
      <c r="E1271" s="7" t="s">
        <v>145</v>
      </c>
      <c r="F1271" s="7" t="s">
        <v>91</v>
      </c>
      <c r="G1271" s="24">
        <v>25.89</v>
      </c>
      <c r="H1271" s="22">
        <v>15</v>
      </c>
      <c r="I1271" s="25">
        <v>0</v>
      </c>
      <c r="J1271" s="26">
        <f t="shared" si="19"/>
        <v>388.35</v>
      </c>
      <c r="K1271" t="s">
        <v>89</v>
      </c>
    </row>
    <row r="1272" spans="1:11" x14ac:dyDescent="0.25">
      <c r="A1272" s="22">
        <v>10729</v>
      </c>
      <c r="B1272" s="23">
        <v>42837</v>
      </c>
      <c r="C1272" s="7" t="s">
        <v>252</v>
      </c>
      <c r="D1272" s="7" t="s">
        <v>124</v>
      </c>
      <c r="E1272" s="7" t="s">
        <v>234</v>
      </c>
      <c r="F1272" s="7" t="s">
        <v>103</v>
      </c>
      <c r="G1272" s="24">
        <v>16.25</v>
      </c>
      <c r="H1272" s="22">
        <v>40</v>
      </c>
      <c r="I1272" s="25">
        <v>0</v>
      </c>
      <c r="J1272" s="26">
        <f t="shared" si="19"/>
        <v>650</v>
      </c>
      <c r="K1272" t="s">
        <v>142</v>
      </c>
    </row>
    <row r="1273" spans="1:11" x14ac:dyDescent="0.25">
      <c r="A1273" s="22">
        <v>10729</v>
      </c>
      <c r="B1273" s="23">
        <v>42837</v>
      </c>
      <c r="C1273" s="7" t="s">
        <v>252</v>
      </c>
      <c r="D1273" s="7" t="s">
        <v>124</v>
      </c>
      <c r="E1273" s="7" t="s">
        <v>133</v>
      </c>
      <c r="F1273" s="7" t="s">
        <v>103</v>
      </c>
      <c r="G1273" s="24">
        <v>10</v>
      </c>
      <c r="H1273" s="22">
        <v>30</v>
      </c>
      <c r="I1273" s="25">
        <v>0</v>
      </c>
      <c r="J1273" s="26">
        <f t="shared" si="19"/>
        <v>300</v>
      </c>
      <c r="K1273" t="s">
        <v>142</v>
      </c>
    </row>
    <row r="1274" spans="1:11" x14ac:dyDescent="0.25">
      <c r="A1274" s="22">
        <v>10729</v>
      </c>
      <c r="B1274" s="23">
        <v>42837</v>
      </c>
      <c r="C1274" s="7" t="s">
        <v>252</v>
      </c>
      <c r="D1274" s="7" t="s">
        <v>124</v>
      </c>
      <c r="E1274" s="7" t="s">
        <v>183</v>
      </c>
      <c r="F1274" s="7" t="s">
        <v>105</v>
      </c>
      <c r="G1274" s="24">
        <v>18</v>
      </c>
      <c r="H1274" s="22">
        <v>50</v>
      </c>
      <c r="I1274" s="25">
        <v>0</v>
      </c>
      <c r="J1274" s="26">
        <f t="shared" si="19"/>
        <v>900</v>
      </c>
      <c r="K1274" t="s">
        <v>142</v>
      </c>
    </row>
    <row r="1275" spans="1:11" x14ac:dyDescent="0.25">
      <c r="A1275" s="22">
        <v>10730</v>
      </c>
      <c r="B1275" s="23">
        <v>42838</v>
      </c>
      <c r="C1275" s="7" t="s">
        <v>223</v>
      </c>
      <c r="D1275" s="7" t="s">
        <v>74</v>
      </c>
      <c r="E1275" s="7" t="s">
        <v>92</v>
      </c>
      <c r="F1275" s="7" t="s">
        <v>93</v>
      </c>
      <c r="G1275" s="24">
        <v>21.05</v>
      </c>
      <c r="H1275" s="22">
        <v>10</v>
      </c>
      <c r="I1275" s="25">
        <v>0.05</v>
      </c>
      <c r="J1275" s="26">
        <f t="shared" si="19"/>
        <v>199.98</v>
      </c>
      <c r="K1275" t="s">
        <v>77</v>
      </c>
    </row>
    <row r="1276" spans="1:11" x14ac:dyDescent="0.25">
      <c r="A1276" s="22">
        <v>10730</v>
      </c>
      <c r="B1276" s="23">
        <v>42838</v>
      </c>
      <c r="C1276" s="7" t="s">
        <v>223</v>
      </c>
      <c r="D1276" s="7" t="s">
        <v>74</v>
      </c>
      <c r="E1276" s="7" t="s">
        <v>118</v>
      </c>
      <c r="F1276" s="7" t="s">
        <v>103</v>
      </c>
      <c r="G1276" s="24">
        <v>17.45</v>
      </c>
      <c r="H1276" s="22">
        <v>15</v>
      </c>
      <c r="I1276" s="25">
        <v>0.05</v>
      </c>
      <c r="J1276" s="26">
        <f t="shared" si="19"/>
        <v>248.66</v>
      </c>
      <c r="K1276" t="s">
        <v>77</v>
      </c>
    </row>
    <row r="1277" spans="1:11" x14ac:dyDescent="0.25">
      <c r="A1277" s="22">
        <v>10730</v>
      </c>
      <c r="B1277" s="23">
        <v>42838</v>
      </c>
      <c r="C1277" s="7" t="s">
        <v>223</v>
      </c>
      <c r="D1277" s="7" t="s">
        <v>74</v>
      </c>
      <c r="E1277" s="7" t="s">
        <v>106</v>
      </c>
      <c r="F1277" s="7" t="s">
        <v>76</v>
      </c>
      <c r="G1277" s="24">
        <v>12.5</v>
      </c>
      <c r="H1277" s="22">
        <v>3</v>
      </c>
      <c r="I1277" s="25">
        <v>0.05</v>
      </c>
      <c r="J1277" s="26">
        <f t="shared" si="19"/>
        <v>35.630000000000003</v>
      </c>
      <c r="K1277" t="s">
        <v>77</v>
      </c>
    </row>
    <row r="1278" spans="1:11" x14ac:dyDescent="0.25">
      <c r="A1278" s="22">
        <v>10731</v>
      </c>
      <c r="B1278" s="23">
        <v>42839</v>
      </c>
      <c r="C1278" s="7" t="s">
        <v>108</v>
      </c>
      <c r="D1278" s="7" t="s">
        <v>109</v>
      </c>
      <c r="E1278" s="7" t="s">
        <v>83</v>
      </c>
      <c r="F1278" s="7" t="s">
        <v>84</v>
      </c>
      <c r="G1278" s="24">
        <v>53</v>
      </c>
      <c r="H1278" s="22">
        <v>30</v>
      </c>
      <c r="I1278" s="25">
        <v>0.05</v>
      </c>
      <c r="J1278" s="26">
        <f t="shared" si="19"/>
        <v>1510.5</v>
      </c>
      <c r="K1278" t="s">
        <v>193</v>
      </c>
    </row>
    <row r="1279" spans="1:11" x14ac:dyDescent="0.25">
      <c r="A1279" s="22">
        <v>10731</v>
      </c>
      <c r="B1279" s="23">
        <v>42839</v>
      </c>
      <c r="C1279" s="7" t="s">
        <v>108</v>
      </c>
      <c r="D1279" s="7" t="s">
        <v>109</v>
      </c>
      <c r="E1279" s="7" t="s">
        <v>133</v>
      </c>
      <c r="F1279" s="7" t="s">
        <v>103</v>
      </c>
      <c r="G1279" s="24">
        <v>10</v>
      </c>
      <c r="H1279" s="22">
        <v>40</v>
      </c>
      <c r="I1279" s="25">
        <v>0.05</v>
      </c>
      <c r="J1279" s="26">
        <f t="shared" si="19"/>
        <v>380</v>
      </c>
      <c r="K1279" t="s">
        <v>193</v>
      </c>
    </row>
    <row r="1280" spans="1:11" x14ac:dyDescent="0.25">
      <c r="A1280" s="22">
        <v>10732</v>
      </c>
      <c r="B1280" s="23">
        <v>42839</v>
      </c>
      <c r="C1280" s="7" t="s">
        <v>223</v>
      </c>
      <c r="D1280" s="7" t="s">
        <v>74</v>
      </c>
      <c r="E1280" s="7" t="s">
        <v>155</v>
      </c>
      <c r="F1280" s="7" t="s">
        <v>105</v>
      </c>
      <c r="G1280" s="24">
        <v>18</v>
      </c>
      <c r="H1280" s="22">
        <v>20</v>
      </c>
      <c r="I1280" s="25">
        <v>0</v>
      </c>
      <c r="J1280" s="26">
        <f t="shared" si="19"/>
        <v>360</v>
      </c>
      <c r="K1280" t="s">
        <v>96</v>
      </c>
    </row>
    <row r="1281" spans="1:11" x14ac:dyDescent="0.25">
      <c r="A1281" s="22">
        <v>10733</v>
      </c>
      <c r="B1281" s="23">
        <v>42840</v>
      </c>
      <c r="C1281" s="7" t="s">
        <v>171</v>
      </c>
      <c r="D1281" s="7" t="s">
        <v>147</v>
      </c>
      <c r="E1281" s="7" t="s">
        <v>170</v>
      </c>
      <c r="F1281" s="7" t="s">
        <v>84</v>
      </c>
      <c r="G1281" s="24">
        <v>45.6</v>
      </c>
      <c r="H1281" s="22">
        <v>20</v>
      </c>
      <c r="I1281" s="25">
        <v>0</v>
      </c>
      <c r="J1281" s="26">
        <f t="shared" si="19"/>
        <v>912</v>
      </c>
      <c r="K1281" t="s">
        <v>129</v>
      </c>
    </row>
    <row r="1282" spans="1:11" x14ac:dyDescent="0.25">
      <c r="A1282" s="22">
        <v>10733</v>
      </c>
      <c r="B1282" s="23">
        <v>42840</v>
      </c>
      <c r="C1282" s="7" t="s">
        <v>171</v>
      </c>
      <c r="D1282" s="7" t="s">
        <v>147</v>
      </c>
      <c r="E1282" s="7" t="s">
        <v>86</v>
      </c>
      <c r="F1282" s="7" t="s">
        <v>84</v>
      </c>
      <c r="G1282" s="24">
        <v>23.25</v>
      </c>
      <c r="H1282" s="22">
        <v>16</v>
      </c>
      <c r="I1282" s="25">
        <v>0</v>
      </c>
      <c r="J1282" s="26">
        <f t="shared" si="19"/>
        <v>372</v>
      </c>
      <c r="K1282" t="s">
        <v>129</v>
      </c>
    </row>
    <row r="1283" spans="1:11" x14ac:dyDescent="0.25">
      <c r="A1283" s="22">
        <v>10733</v>
      </c>
      <c r="B1283" s="23">
        <v>42840</v>
      </c>
      <c r="C1283" s="7" t="s">
        <v>171</v>
      </c>
      <c r="D1283" s="7" t="s">
        <v>147</v>
      </c>
      <c r="E1283" s="7" t="s">
        <v>214</v>
      </c>
      <c r="F1283" s="7" t="s">
        <v>79</v>
      </c>
      <c r="G1283" s="24">
        <v>7</v>
      </c>
      <c r="H1283" s="22">
        <v>25</v>
      </c>
      <c r="I1283" s="25">
        <v>0</v>
      </c>
      <c r="J1283" s="26">
        <f t="shared" ref="J1283:J1346" si="20">ROUND((G1283*H1283)*(1-I1283),2)</f>
        <v>175</v>
      </c>
      <c r="K1283" t="s">
        <v>129</v>
      </c>
    </row>
    <row r="1284" spans="1:11" x14ac:dyDescent="0.25">
      <c r="A1284" s="22">
        <v>10734</v>
      </c>
      <c r="B1284" s="23">
        <v>42840</v>
      </c>
      <c r="C1284" s="7" t="s">
        <v>259</v>
      </c>
      <c r="D1284" s="7" t="s">
        <v>88</v>
      </c>
      <c r="E1284" s="7" t="s">
        <v>145</v>
      </c>
      <c r="F1284" s="7" t="s">
        <v>91</v>
      </c>
      <c r="G1284" s="24">
        <v>25.89</v>
      </c>
      <c r="H1284" s="22">
        <v>15</v>
      </c>
      <c r="I1284" s="25">
        <v>0</v>
      </c>
      <c r="J1284" s="26">
        <f t="shared" si="20"/>
        <v>388.35</v>
      </c>
      <c r="K1284" t="s">
        <v>150</v>
      </c>
    </row>
    <row r="1285" spans="1:11" x14ac:dyDescent="0.25">
      <c r="A1285" s="22">
        <v>10734</v>
      </c>
      <c r="B1285" s="23">
        <v>42840</v>
      </c>
      <c r="C1285" s="7" t="s">
        <v>259</v>
      </c>
      <c r="D1285" s="7" t="s">
        <v>88</v>
      </c>
      <c r="E1285" s="7" t="s">
        <v>155</v>
      </c>
      <c r="F1285" s="7" t="s">
        <v>105</v>
      </c>
      <c r="G1285" s="24">
        <v>18</v>
      </c>
      <c r="H1285" s="22">
        <v>20</v>
      </c>
      <c r="I1285" s="25">
        <v>0</v>
      </c>
      <c r="J1285" s="26">
        <f t="shared" si="20"/>
        <v>360</v>
      </c>
      <c r="K1285" t="s">
        <v>150</v>
      </c>
    </row>
    <row r="1286" spans="1:11" x14ac:dyDescent="0.25">
      <c r="A1286" s="22">
        <v>10734</v>
      </c>
      <c r="B1286" s="23">
        <v>42840</v>
      </c>
      <c r="C1286" s="7" t="s">
        <v>259</v>
      </c>
      <c r="D1286" s="7" t="s">
        <v>88</v>
      </c>
      <c r="E1286" s="7" t="s">
        <v>207</v>
      </c>
      <c r="F1286" s="7" t="s">
        <v>93</v>
      </c>
      <c r="G1286" s="24">
        <v>25</v>
      </c>
      <c r="H1286" s="22">
        <v>30</v>
      </c>
      <c r="I1286" s="25">
        <v>0</v>
      </c>
      <c r="J1286" s="26">
        <f t="shared" si="20"/>
        <v>750</v>
      </c>
      <c r="K1286" t="s">
        <v>150</v>
      </c>
    </row>
    <row r="1287" spans="1:11" x14ac:dyDescent="0.25">
      <c r="A1287" s="22">
        <v>10735</v>
      </c>
      <c r="B1287" s="23">
        <v>42843</v>
      </c>
      <c r="C1287" s="7" t="s">
        <v>270</v>
      </c>
      <c r="D1287" s="7" t="s">
        <v>141</v>
      </c>
      <c r="E1287" s="7" t="s">
        <v>122</v>
      </c>
      <c r="F1287" s="7" t="s">
        <v>93</v>
      </c>
      <c r="G1287" s="24">
        <v>13</v>
      </c>
      <c r="H1287" s="22">
        <v>2</v>
      </c>
      <c r="I1287" s="25">
        <v>0.1</v>
      </c>
      <c r="J1287" s="26">
        <f t="shared" si="20"/>
        <v>23.4</v>
      </c>
      <c r="K1287" t="s">
        <v>85</v>
      </c>
    </row>
    <row r="1288" spans="1:11" x14ac:dyDescent="0.25">
      <c r="A1288" s="22">
        <v>10735</v>
      </c>
      <c r="B1288" s="23">
        <v>42843</v>
      </c>
      <c r="C1288" s="7" t="s">
        <v>270</v>
      </c>
      <c r="D1288" s="7" t="s">
        <v>141</v>
      </c>
      <c r="E1288" s="7" t="s">
        <v>256</v>
      </c>
      <c r="F1288" s="7" t="s">
        <v>93</v>
      </c>
      <c r="G1288" s="24">
        <v>28.5</v>
      </c>
      <c r="H1288" s="22">
        <v>20</v>
      </c>
      <c r="I1288" s="25">
        <v>0.1</v>
      </c>
      <c r="J1288" s="26">
        <f t="shared" si="20"/>
        <v>513</v>
      </c>
      <c r="K1288" t="s">
        <v>85</v>
      </c>
    </row>
    <row r="1289" spans="1:11" x14ac:dyDescent="0.25">
      <c r="A1289" s="22">
        <v>10736</v>
      </c>
      <c r="B1289" s="23">
        <v>42844</v>
      </c>
      <c r="C1289" s="7" t="s">
        <v>199</v>
      </c>
      <c r="D1289" s="7" t="s">
        <v>200</v>
      </c>
      <c r="E1289" s="7" t="s">
        <v>92</v>
      </c>
      <c r="F1289" s="7" t="s">
        <v>93</v>
      </c>
      <c r="G1289" s="24">
        <v>21.05</v>
      </c>
      <c r="H1289" s="22">
        <v>40</v>
      </c>
      <c r="I1289" s="25">
        <v>0</v>
      </c>
      <c r="J1289" s="26">
        <f t="shared" si="20"/>
        <v>842</v>
      </c>
      <c r="K1289" t="s">
        <v>116</v>
      </c>
    </row>
    <row r="1290" spans="1:11" x14ac:dyDescent="0.25">
      <c r="A1290" s="22">
        <v>10736</v>
      </c>
      <c r="B1290" s="23">
        <v>42844</v>
      </c>
      <c r="C1290" s="7" t="s">
        <v>199</v>
      </c>
      <c r="D1290" s="7" t="s">
        <v>200</v>
      </c>
      <c r="E1290" s="7" t="s">
        <v>176</v>
      </c>
      <c r="F1290" s="7" t="s">
        <v>105</v>
      </c>
      <c r="G1290" s="24">
        <v>7.75</v>
      </c>
      <c r="H1290" s="22">
        <v>20</v>
      </c>
      <c r="I1290" s="25">
        <v>0</v>
      </c>
      <c r="J1290" s="26">
        <f t="shared" si="20"/>
        <v>155</v>
      </c>
      <c r="K1290" t="s">
        <v>116</v>
      </c>
    </row>
    <row r="1291" spans="1:11" x14ac:dyDescent="0.25">
      <c r="A1291" s="22">
        <v>10737</v>
      </c>
      <c r="B1291" s="23">
        <v>42844</v>
      </c>
      <c r="C1291" s="7" t="s">
        <v>73</v>
      </c>
      <c r="D1291" s="7" t="s">
        <v>74</v>
      </c>
      <c r="E1291" s="7" t="s">
        <v>168</v>
      </c>
      <c r="F1291" s="7" t="s">
        <v>91</v>
      </c>
      <c r="G1291" s="24">
        <v>6</v>
      </c>
      <c r="H1291" s="22">
        <v>4</v>
      </c>
      <c r="I1291" s="25">
        <v>0</v>
      </c>
      <c r="J1291" s="26">
        <f t="shared" si="20"/>
        <v>24</v>
      </c>
      <c r="K1291" t="s">
        <v>150</v>
      </c>
    </row>
    <row r="1292" spans="1:11" x14ac:dyDescent="0.25">
      <c r="A1292" s="22">
        <v>10737</v>
      </c>
      <c r="B1292" s="23">
        <v>42844</v>
      </c>
      <c r="C1292" s="7" t="s">
        <v>73</v>
      </c>
      <c r="D1292" s="7" t="s">
        <v>74</v>
      </c>
      <c r="E1292" s="7" t="s">
        <v>90</v>
      </c>
      <c r="F1292" s="7" t="s">
        <v>91</v>
      </c>
      <c r="G1292" s="24">
        <v>9.65</v>
      </c>
      <c r="H1292" s="22">
        <v>12</v>
      </c>
      <c r="I1292" s="25">
        <v>0</v>
      </c>
      <c r="J1292" s="26">
        <f t="shared" si="20"/>
        <v>115.8</v>
      </c>
      <c r="K1292" t="s">
        <v>150</v>
      </c>
    </row>
    <row r="1293" spans="1:11" x14ac:dyDescent="0.25">
      <c r="A1293" s="22">
        <v>10738</v>
      </c>
      <c r="B1293" s="23">
        <v>42845</v>
      </c>
      <c r="C1293" s="7" t="s">
        <v>275</v>
      </c>
      <c r="D1293" s="7" t="s">
        <v>74</v>
      </c>
      <c r="E1293" s="7" t="s">
        <v>118</v>
      </c>
      <c r="F1293" s="7" t="s">
        <v>103</v>
      </c>
      <c r="G1293" s="24">
        <v>17.45</v>
      </c>
      <c r="H1293" s="22">
        <v>3</v>
      </c>
      <c r="I1293" s="25">
        <v>0</v>
      </c>
      <c r="J1293" s="26">
        <f t="shared" si="20"/>
        <v>52.35</v>
      </c>
      <c r="K1293" t="s">
        <v>150</v>
      </c>
    </row>
    <row r="1294" spans="1:11" x14ac:dyDescent="0.25">
      <c r="A1294" s="22">
        <v>10739</v>
      </c>
      <c r="B1294" s="23">
        <v>42845</v>
      </c>
      <c r="C1294" s="7" t="s">
        <v>73</v>
      </c>
      <c r="D1294" s="7" t="s">
        <v>74</v>
      </c>
      <c r="E1294" s="7" t="s">
        <v>214</v>
      </c>
      <c r="F1294" s="7" t="s">
        <v>79</v>
      </c>
      <c r="G1294" s="24">
        <v>7</v>
      </c>
      <c r="H1294" s="22">
        <v>18</v>
      </c>
      <c r="I1294" s="25">
        <v>0</v>
      </c>
      <c r="J1294" s="26">
        <f t="shared" si="20"/>
        <v>126</v>
      </c>
      <c r="K1294" t="s">
        <v>96</v>
      </c>
    </row>
    <row r="1295" spans="1:11" x14ac:dyDescent="0.25">
      <c r="A1295" s="22">
        <v>10739</v>
      </c>
      <c r="B1295" s="23">
        <v>42845</v>
      </c>
      <c r="C1295" s="7" t="s">
        <v>73</v>
      </c>
      <c r="D1295" s="7" t="s">
        <v>74</v>
      </c>
      <c r="E1295" s="7" t="s">
        <v>119</v>
      </c>
      <c r="F1295" s="7" t="s">
        <v>91</v>
      </c>
      <c r="G1295" s="24">
        <v>19</v>
      </c>
      <c r="H1295" s="22">
        <v>6</v>
      </c>
      <c r="I1295" s="25">
        <v>0</v>
      </c>
      <c r="J1295" s="26">
        <f t="shared" si="20"/>
        <v>114</v>
      </c>
      <c r="K1295" t="s">
        <v>96</v>
      </c>
    </row>
    <row r="1296" spans="1:11" x14ac:dyDescent="0.25">
      <c r="A1296" s="22">
        <v>10740</v>
      </c>
      <c r="B1296" s="23">
        <v>42846</v>
      </c>
      <c r="C1296" s="7" t="s">
        <v>159</v>
      </c>
      <c r="D1296" s="7" t="s">
        <v>141</v>
      </c>
      <c r="E1296" s="7" t="s">
        <v>144</v>
      </c>
      <c r="F1296" s="7" t="s">
        <v>79</v>
      </c>
      <c r="G1296" s="24">
        <v>38</v>
      </c>
      <c r="H1296" s="22">
        <v>14</v>
      </c>
      <c r="I1296" s="25">
        <v>0.2</v>
      </c>
      <c r="J1296" s="26">
        <f t="shared" si="20"/>
        <v>425.6</v>
      </c>
      <c r="K1296" t="s">
        <v>89</v>
      </c>
    </row>
    <row r="1297" spans="1:11" x14ac:dyDescent="0.25">
      <c r="A1297" s="22">
        <v>10740</v>
      </c>
      <c r="B1297" s="23">
        <v>42846</v>
      </c>
      <c r="C1297" s="7" t="s">
        <v>159</v>
      </c>
      <c r="D1297" s="7" t="s">
        <v>141</v>
      </c>
      <c r="E1297" s="7" t="s">
        <v>139</v>
      </c>
      <c r="F1297" s="7" t="s">
        <v>105</v>
      </c>
      <c r="G1297" s="24">
        <v>18</v>
      </c>
      <c r="H1297" s="22">
        <v>35</v>
      </c>
      <c r="I1297" s="25">
        <v>0.2</v>
      </c>
      <c r="J1297" s="26">
        <f t="shared" si="20"/>
        <v>504</v>
      </c>
      <c r="K1297" t="s">
        <v>89</v>
      </c>
    </row>
    <row r="1298" spans="1:11" x14ac:dyDescent="0.25">
      <c r="A1298" s="22">
        <v>10740</v>
      </c>
      <c r="B1298" s="23">
        <v>42846</v>
      </c>
      <c r="C1298" s="7" t="s">
        <v>159</v>
      </c>
      <c r="D1298" s="7" t="s">
        <v>141</v>
      </c>
      <c r="E1298" s="7" t="s">
        <v>170</v>
      </c>
      <c r="F1298" s="7" t="s">
        <v>84</v>
      </c>
      <c r="G1298" s="24">
        <v>45.6</v>
      </c>
      <c r="H1298" s="22">
        <v>5</v>
      </c>
      <c r="I1298" s="25">
        <v>0.2</v>
      </c>
      <c r="J1298" s="26">
        <f t="shared" si="20"/>
        <v>182.4</v>
      </c>
      <c r="K1298" t="s">
        <v>89</v>
      </c>
    </row>
    <row r="1299" spans="1:11" x14ac:dyDescent="0.25">
      <c r="A1299" s="22">
        <v>10740</v>
      </c>
      <c r="B1299" s="23">
        <v>42846</v>
      </c>
      <c r="C1299" s="7" t="s">
        <v>159</v>
      </c>
      <c r="D1299" s="7" t="s">
        <v>141</v>
      </c>
      <c r="E1299" s="7" t="s">
        <v>249</v>
      </c>
      <c r="F1299" s="7" t="s">
        <v>91</v>
      </c>
      <c r="G1299" s="24">
        <v>9.5</v>
      </c>
      <c r="H1299" s="22">
        <v>40</v>
      </c>
      <c r="I1299" s="25">
        <v>0.2</v>
      </c>
      <c r="J1299" s="26">
        <f t="shared" si="20"/>
        <v>304</v>
      </c>
      <c r="K1299" t="s">
        <v>89</v>
      </c>
    </row>
    <row r="1300" spans="1:11" x14ac:dyDescent="0.25">
      <c r="A1300" s="22">
        <v>10741</v>
      </c>
      <c r="B1300" s="23">
        <v>42847</v>
      </c>
      <c r="C1300" s="7" t="s">
        <v>236</v>
      </c>
      <c r="D1300" s="7" t="s">
        <v>191</v>
      </c>
      <c r="E1300" s="7" t="s">
        <v>115</v>
      </c>
      <c r="F1300" s="7" t="s">
        <v>105</v>
      </c>
      <c r="G1300" s="24">
        <v>19</v>
      </c>
      <c r="H1300" s="22">
        <v>15</v>
      </c>
      <c r="I1300" s="25">
        <v>0.2</v>
      </c>
      <c r="J1300" s="26">
        <f t="shared" si="20"/>
        <v>228</v>
      </c>
      <c r="K1300" t="s">
        <v>89</v>
      </c>
    </row>
    <row r="1301" spans="1:11" x14ac:dyDescent="0.25">
      <c r="A1301" s="22">
        <v>10742</v>
      </c>
      <c r="B1301" s="23">
        <v>42847</v>
      </c>
      <c r="C1301" s="7" t="s">
        <v>250</v>
      </c>
      <c r="D1301" s="7" t="s">
        <v>225</v>
      </c>
      <c r="E1301" s="7" t="s">
        <v>101</v>
      </c>
      <c r="F1301" s="7" t="s">
        <v>76</v>
      </c>
      <c r="G1301" s="24">
        <v>34</v>
      </c>
      <c r="H1301" s="22">
        <v>50</v>
      </c>
      <c r="I1301" s="25">
        <v>0</v>
      </c>
      <c r="J1301" s="26">
        <f t="shared" si="20"/>
        <v>1700</v>
      </c>
      <c r="K1301" t="s">
        <v>96</v>
      </c>
    </row>
    <row r="1302" spans="1:11" x14ac:dyDescent="0.25">
      <c r="A1302" s="22">
        <v>10742</v>
      </c>
      <c r="B1302" s="23">
        <v>42847</v>
      </c>
      <c r="C1302" s="7" t="s">
        <v>250</v>
      </c>
      <c r="D1302" s="7" t="s">
        <v>225</v>
      </c>
      <c r="E1302" s="7" t="s">
        <v>75</v>
      </c>
      <c r="F1302" s="7" t="s">
        <v>76</v>
      </c>
      <c r="G1302" s="24">
        <v>34.799999999999997</v>
      </c>
      <c r="H1302" s="22">
        <v>35</v>
      </c>
      <c r="I1302" s="25">
        <v>0</v>
      </c>
      <c r="J1302" s="26">
        <f t="shared" si="20"/>
        <v>1218</v>
      </c>
      <c r="K1302" t="s">
        <v>96</v>
      </c>
    </row>
    <row r="1303" spans="1:11" x14ac:dyDescent="0.25">
      <c r="A1303" s="22">
        <v>10742</v>
      </c>
      <c r="B1303" s="23">
        <v>42847</v>
      </c>
      <c r="C1303" s="7" t="s">
        <v>250</v>
      </c>
      <c r="D1303" s="7" t="s">
        <v>225</v>
      </c>
      <c r="E1303" s="7" t="s">
        <v>192</v>
      </c>
      <c r="F1303" s="7" t="s">
        <v>93</v>
      </c>
      <c r="G1303" s="24">
        <v>10</v>
      </c>
      <c r="H1303" s="22">
        <v>20</v>
      </c>
      <c r="I1303" s="25">
        <v>0</v>
      </c>
      <c r="J1303" s="26">
        <f t="shared" si="20"/>
        <v>200</v>
      </c>
      <c r="K1303" t="s">
        <v>96</v>
      </c>
    </row>
    <row r="1304" spans="1:11" x14ac:dyDescent="0.25">
      <c r="A1304" s="22">
        <v>10743</v>
      </c>
      <c r="B1304" s="23">
        <v>42850</v>
      </c>
      <c r="C1304" s="7" t="s">
        <v>236</v>
      </c>
      <c r="D1304" s="7" t="s">
        <v>191</v>
      </c>
      <c r="E1304" s="7" t="s">
        <v>185</v>
      </c>
      <c r="F1304" s="7" t="s">
        <v>91</v>
      </c>
      <c r="G1304" s="24">
        <v>12</v>
      </c>
      <c r="H1304" s="22">
        <v>28</v>
      </c>
      <c r="I1304" s="25">
        <v>0.05</v>
      </c>
      <c r="J1304" s="26">
        <f t="shared" si="20"/>
        <v>319.2</v>
      </c>
      <c r="K1304" t="s">
        <v>129</v>
      </c>
    </row>
    <row r="1305" spans="1:11" x14ac:dyDescent="0.25">
      <c r="A1305" s="22">
        <v>10744</v>
      </c>
      <c r="B1305" s="23">
        <v>42850</v>
      </c>
      <c r="C1305" s="7" t="s">
        <v>242</v>
      </c>
      <c r="D1305" s="7" t="s">
        <v>230</v>
      </c>
      <c r="E1305" s="7" t="s">
        <v>156</v>
      </c>
      <c r="F1305" s="7" t="s">
        <v>91</v>
      </c>
      <c r="G1305" s="24">
        <v>18.399999999999999</v>
      </c>
      <c r="H1305" s="22">
        <v>50</v>
      </c>
      <c r="I1305" s="25">
        <v>0.2</v>
      </c>
      <c r="J1305" s="26">
        <f t="shared" si="20"/>
        <v>736</v>
      </c>
      <c r="K1305" t="s">
        <v>85</v>
      </c>
    </row>
    <row r="1306" spans="1:11" x14ac:dyDescent="0.25">
      <c r="A1306" s="22">
        <v>10745</v>
      </c>
      <c r="B1306" s="23">
        <v>42851</v>
      </c>
      <c r="C1306" s="7" t="s">
        <v>162</v>
      </c>
      <c r="D1306" s="7" t="s">
        <v>82</v>
      </c>
      <c r="E1306" s="7" t="s">
        <v>173</v>
      </c>
      <c r="F1306" s="7" t="s">
        <v>93</v>
      </c>
      <c r="G1306" s="24">
        <v>19.45</v>
      </c>
      <c r="H1306" s="22">
        <v>16</v>
      </c>
      <c r="I1306" s="25">
        <v>0</v>
      </c>
      <c r="J1306" s="26">
        <f t="shared" si="20"/>
        <v>311.2</v>
      </c>
      <c r="K1306" t="s">
        <v>116</v>
      </c>
    </row>
    <row r="1307" spans="1:11" x14ac:dyDescent="0.25">
      <c r="A1307" s="22">
        <v>10745</v>
      </c>
      <c r="B1307" s="23">
        <v>42851</v>
      </c>
      <c r="C1307" s="7" t="s">
        <v>162</v>
      </c>
      <c r="D1307" s="7" t="s">
        <v>82</v>
      </c>
      <c r="E1307" s="7" t="s">
        <v>197</v>
      </c>
      <c r="F1307" s="7" t="s">
        <v>91</v>
      </c>
      <c r="G1307" s="24">
        <v>62.5</v>
      </c>
      <c r="H1307" s="22">
        <v>24</v>
      </c>
      <c r="I1307" s="25">
        <v>0</v>
      </c>
      <c r="J1307" s="26">
        <f t="shared" si="20"/>
        <v>1500</v>
      </c>
      <c r="K1307" t="s">
        <v>116</v>
      </c>
    </row>
    <row r="1308" spans="1:11" x14ac:dyDescent="0.25">
      <c r="A1308" s="22">
        <v>10745</v>
      </c>
      <c r="B1308" s="23">
        <v>42851</v>
      </c>
      <c r="C1308" s="7" t="s">
        <v>162</v>
      </c>
      <c r="D1308" s="7" t="s">
        <v>82</v>
      </c>
      <c r="E1308" s="7" t="s">
        <v>75</v>
      </c>
      <c r="F1308" s="7" t="s">
        <v>76</v>
      </c>
      <c r="G1308" s="24">
        <v>34.799999999999997</v>
      </c>
      <c r="H1308" s="22">
        <v>7</v>
      </c>
      <c r="I1308" s="25">
        <v>0</v>
      </c>
      <c r="J1308" s="26">
        <f t="shared" si="20"/>
        <v>243.6</v>
      </c>
      <c r="K1308" t="s">
        <v>116</v>
      </c>
    </row>
    <row r="1309" spans="1:11" x14ac:dyDescent="0.25">
      <c r="A1309" s="22">
        <v>10745</v>
      </c>
      <c r="B1309" s="23">
        <v>42851</v>
      </c>
      <c r="C1309" s="7" t="s">
        <v>162</v>
      </c>
      <c r="D1309" s="7" t="s">
        <v>82</v>
      </c>
      <c r="E1309" s="7" t="s">
        <v>117</v>
      </c>
      <c r="F1309" s="7" t="s">
        <v>76</v>
      </c>
      <c r="G1309" s="24">
        <v>55</v>
      </c>
      <c r="H1309" s="22">
        <v>45</v>
      </c>
      <c r="I1309" s="25">
        <v>0</v>
      </c>
      <c r="J1309" s="26">
        <f t="shared" si="20"/>
        <v>2475</v>
      </c>
      <c r="K1309" t="s">
        <v>116</v>
      </c>
    </row>
    <row r="1310" spans="1:11" x14ac:dyDescent="0.25">
      <c r="A1310" s="22">
        <v>10746</v>
      </c>
      <c r="B1310" s="23">
        <v>42852</v>
      </c>
      <c r="C1310" s="7" t="s">
        <v>108</v>
      </c>
      <c r="D1310" s="7" t="s">
        <v>109</v>
      </c>
      <c r="E1310" s="7" t="s">
        <v>198</v>
      </c>
      <c r="F1310" s="7" t="s">
        <v>76</v>
      </c>
      <c r="G1310" s="24">
        <v>36</v>
      </c>
      <c r="H1310" s="22">
        <v>40</v>
      </c>
      <c r="I1310" s="25">
        <v>0</v>
      </c>
      <c r="J1310" s="26">
        <f t="shared" si="20"/>
        <v>1440</v>
      </c>
      <c r="K1310" t="s">
        <v>129</v>
      </c>
    </row>
    <row r="1311" spans="1:11" x14ac:dyDescent="0.25">
      <c r="A1311" s="22">
        <v>10746</v>
      </c>
      <c r="B1311" s="23">
        <v>42852</v>
      </c>
      <c r="C1311" s="7" t="s">
        <v>108</v>
      </c>
      <c r="D1311" s="7" t="s">
        <v>109</v>
      </c>
      <c r="E1311" s="7" t="s">
        <v>78</v>
      </c>
      <c r="F1311" s="7" t="s">
        <v>79</v>
      </c>
      <c r="G1311" s="24">
        <v>14</v>
      </c>
      <c r="H1311" s="22">
        <v>28</v>
      </c>
      <c r="I1311" s="25">
        <v>0</v>
      </c>
      <c r="J1311" s="26">
        <f t="shared" si="20"/>
        <v>392</v>
      </c>
      <c r="K1311" t="s">
        <v>129</v>
      </c>
    </row>
    <row r="1312" spans="1:11" x14ac:dyDescent="0.25">
      <c r="A1312" s="22">
        <v>10746</v>
      </c>
      <c r="B1312" s="23">
        <v>42852</v>
      </c>
      <c r="C1312" s="7" t="s">
        <v>108</v>
      </c>
      <c r="D1312" s="7" t="s">
        <v>109</v>
      </c>
      <c r="E1312" s="7" t="s">
        <v>168</v>
      </c>
      <c r="F1312" s="7" t="s">
        <v>91</v>
      </c>
      <c r="G1312" s="24">
        <v>6</v>
      </c>
      <c r="H1312" s="22">
        <v>6</v>
      </c>
      <c r="I1312" s="25">
        <v>0</v>
      </c>
      <c r="J1312" s="26">
        <f t="shared" si="20"/>
        <v>36</v>
      </c>
      <c r="K1312" t="s">
        <v>129</v>
      </c>
    </row>
    <row r="1313" spans="1:11" x14ac:dyDescent="0.25">
      <c r="A1313" s="22">
        <v>10746</v>
      </c>
      <c r="B1313" s="23">
        <v>42852</v>
      </c>
      <c r="C1313" s="7" t="s">
        <v>108</v>
      </c>
      <c r="D1313" s="7" t="s">
        <v>109</v>
      </c>
      <c r="E1313" s="7" t="s">
        <v>137</v>
      </c>
      <c r="F1313" s="7" t="s">
        <v>103</v>
      </c>
      <c r="G1313" s="24">
        <v>49.3</v>
      </c>
      <c r="H1313" s="22">
        <v>9</v>
      </c>
      <c r="I1313" s="25">
        <v>0</v>
      </c>
      <c r="J1313" s="26">
        <f t="shared" si="20"/>
        <v>443.7</v>
      </c>
      <c r="K1313" t="s">
        <v>129</v>
      </c>
    </row>
    <row r="1314" spans="1:11" x14ac:dyDescent="0.25">
      <c r="A1314" s="22">
        <v>10747</v>
      </c>
      <c r="B1314" s="23">
        <v>42852</v>
      </c>
      <c r="C1314" s="7" t="s">
        <v>235</v>
      </c>
      <c r="D1314" s="7" t="s">
        <v>127</v>
      </c>
      <c r="E1314" s="7" t="s">
        <v>106</v>
      </c>
      <c r="F1314" s="7" t="s">
        <v>76</v>
      </c>
      <c r="G1314" s="24">
        <v>12.5</v>
      </c>
      <c r="H1314" s="22">
        <v>8</v>
      </c>
      <c r="I1314" s="25">
        <v>0</v>
      </c>
      <c r="J1314" s="26">
        <f t="shared" si="20"/>
        <v>100</v>
      </c>
      <c r="K1314" t="s">
        <v>85</v>
      </c>
    </row>
    <row r="1315" spans="1:11" x14ac:dyDescent="0.25">
      <c r="A1315" s="22">
        <v>10747</v>
      </c>
      <c r="B1315" s="23">
        <v>42852</v>
      </c>
      <c r="C1315" s="7" t="s">
        <v>235</v>
      </c>
      <c r="D1315" s="7" t="s">
        <v>127</v>
      </c>
      <c r="E1315" s="7" t="s">
        <v>198</v>
      </c>
      <c r="F1315" s="7" t="s">
        <v>76</v>
      </c>
      <c r="G1315" s="24">
        <v>36</v>
      </c>
      <c r="H1315" s="22">
        <v>30</v>
      </c>
      <c r="I1315" s="25">
        <v>0</v>
      </c>
      <c r="J1315" s="26">
        <f t="shared" si="20"/>
        <v>1080</v>
      </c>
      <c r="K1315" t="s">
        <v>85</v>
      </c>
    </row>
    <row r="1316" spans="1:11" x14ac:dyDescent="0.25">
      <c r="A1316" s="22">
        <v>10747</v>
      </c>
      <c r="B1316" s="23">
        <v>42852</v>
      </c>
      <c r="C1316" s="7" t="s">
        <v>235</v>
      </c>
      <c r="D1316" s="7" t="s">
        <v>127</v>
      </c>
      <c r="E1316" s="7" t="s">
        <v>174</v>
      </c>
      <c r="F1316" s="7" t="s">
        <v>93</v>
      </c>
      <c r="G1316" s="24">
        <v>43.9</v>
      </c>
      <c r="H1316" s="22">
        <v>9</v>
      </c>
      <c r="I1316" s="25">
        <v>0</v>
      </c>
      <c r="J1316" s="26">
        <f t="shared" si="20"/>
        <v>395.1</v>
      </c>
      <c r="K1316" t="s">
        <v>85</v>
      </c>
    </row>
    <row r="1317" spans="1:11" x14ac:dyDescent="0.25">
      <c r="A1317" s="22">
        <v>10747</v>
      </c>
      <c r="B1317" s="23">
        <v>42852</v>
      </c>
      <c r="C1317" s="7" t="s">
        <v>235</v>
      </c>
      <c r="D1317" s="7" t="s">
        <v>127</v>
      </c>
      <c r="E1317" s="7" t="s">
        <v>90</v>
      </c>
      <c r="F1317" s="7" t="s">
        <v>91</v>
      </c>
      <c r="G1317" s="24">
        <v>9.65</v>
      </c>
      <c r="H1317" s="22">
        <v>35</v>
      </c>
      <c r="I1317" s="25">
        <v>0</v>
      </c>
      <c r="J1317" s="26">
        <f t="shared" si="20"/>
        <v>337.75</v>
      </c>
      <c r="K1317" t="s">
        <v>85</v>
      </c>
    </row>
    <row r="1318" spans="1:11" x14ac:dyDescent="0.25">
      <c r="A1318" s="22">
        <v>10748</v>
      </c>
      <c r="B1318" s="23">
        <v>42853</v>
      </c>
      <c r="C1318" s="7" t="s">
        <v>217</v>
      </c>
      <c r="D1318" s="7" t="s">
        <v>141</v>
      </c>
      <c r="E1318" s="7" t="s">
        <v>228</v>
      </c>
      <c r="F1318" s="7" t="s">
        <v>79</v>
      </c>
      <c r="G1318" s="24">
        <v>9</v>
      </c>
      <c r="H1318" s="22">
        <v>44</v>
      </c>
      <c r="I1318" s="25">
        <v>0</v>
      </c>
      <c r="J1318" s="26">
        <f t="shared" si="20"/>
        <v>396</v>
      </c>
      <c r="K1318" t="s">
        <v>96</v>
      </c>
    </row>
    <row r="1319" spans="1:11" x14ac:dyDescent="0.25">
      <c r="A1319" s="22">
        <v>10748</v>
      </c>
      <c r="B1319" s="23">
        <v>42853</v>
      </c>
      <c r="C1319" s="7" t="s">
        <v>217</v>
      </c>
      <c r="D1319" s="7" t="s">
        <v>141</v>
      </c>
      <c r="E1319" s="7" t="s">
        <v>144</v>
      </c>
      <c r="F1319" s="7" t="s">
        <v>79</v>
      </c>
      <c r="G1319" s="24">
        <v>38</v>
      </c>
      <c r="H1319" s="22">
        <v>28</v>
      </c>
      <c r="I1319" s="25">
        <v>0</v>
      </c>
      <c r="J1319" s="26">
        <f t="shared" si="20"/>
        <v>1064</v>
      </c>
      <c r="K1319" t="s">
        <v>96</v>
      </c>
    </row>
    <row r="1320" spans="1:11" x14ac:dyDescent="0.25">
      <c r="A1320" s="22">
        <v>10748</v>
      </c>
      <c r="B1320" s="23">
        <v>42853</v>
      </c>
      <c r="C1320" s="7" t="s">
        <v>217</v>
      </c>
      <c r="D1320" s="7" t="s">
        <v>141</v>
      </c>
      <c r="E1320" s="7" t="s">
        <v>156</v>
      </c>
      <c r="F1320" s="7" t="s">
        <v>91</v>
      </c>
      <c r="G1320" s="24">
        <v>18.399999999999999</v>
      </c>
      <c r="H1320" s="22">
        <v>40</v>
      </c>
      <c r="I1320" s="25">
        <v>0</v>
      </c>
      <c r="J1320" s="26">
        <f t="shared" si="20"/>
        <v>736</v>
      </c>
      <c r="K1320" t="s">
        <v>96</v>
      </c>
    </row>
    <row r="1321" spans="1:11" x14ac:dyDescent="0.25">
      <c r="A1321" s="22">
        <v>10749</v>
      </c>
      <c r="B1321" s="23">
        <v>42853</v>
      </c>
      <c r="C1321" s="7" t="s">
        <v>212</v>
      </c>
      <c r="D1321" s="7" t="s">
        <v>191</v>
      </c>
      <c r="E1321" s="7" t="s">
        <v>144</v>
      </c>
      <c r="F1321" s="7" t="s">
        <v>79</v>
      </c>
      <c r="G1321" s="24">
        <v>38</v>
      </c>
      <c r="H1321" s="22">
        <v>15</v>
      </c>
      <c r="I1321" s="25">
        <v>0</v>
      </c>
      <c r="J1321" s="26">
        <f t="shared" si="20"/>
        <v>570</v>
      </c>
      <c r="K1321" t="s">
        <v>89</v>
      </c>
    </row>
    <row r="1322" spans="1:11" x14ac:dyDescent="0.25">
      <c r="A1322" s="22">
        <v>10749</v>
      </c>
      <c r="B1322" s="23">
        <v>42853</v>
      </c>
      <c r="C1322" s="7" t="s">
        <v>212</v>
      </c>
      <c r="D1322" s="7" t="s">
        <v>191</v>
      </c>
      <c r="E1322" s="7" t="s">
        <v>155</v>
      </c>
      <c r="F1322" s="7" t="s">
        <v>105</v>
      </c>
      <c r="G1322" s="24">
        <v>18</v>
      </c>
      <c r="H1322" s="22">
        <v>10</v>
      </c>
      <c r="I1322" s="25">
        <v>0</v>
      </c>
      <c r="J1322" s="26">
        <f t="shared" si="20"/>
        <v>180</v>
      </c>
      <c r="K1322" t="s">
        <v>89</v>
      </c>
    </row>
    <row r="1323" spans="1:11" x14ac:dyDescent="0.25">
      <c r="A1323" s="22">
        <v>10749</v>
      </c>
      <c r="B1323" s="23">
        <v>42853</v>
      </c>
      <c r="C1323" s="7" t="s">
        <v>212</v>
      </c>
      <c r="D1323" s="7" t="s">
        <v>191</v>
      </c>
      <c r="E1323" s="7" t="s">
        <v>117</v>
      </c>
      <c r="F1323" s="7" t="s">
        <v>76</v>
      </c>
      <c r="G1323" s="24">
        <v>55</v>
      </c>
      <c r="H1323" s="22">
        <v>6</v>
      </c>
      <c r="I1323" s="25">
        <v>0</v>
      </c>
      <c r="J1323" s="26">
        <f t="shared" si="20"/>
        <v>330</v>
      </c>
      <c r="K1323" t="s">
        <v>89</v>
      </c>
    </row>
    <row r="1324" spans="1:11" x14ac:dyDescent="0.25">
      <c r="A1324" s="22">
        <v>10750</v>
      </c>
      <c r="B1324" s="23">
        <v>42854</v>
      </c>
      <c r="C1324" s="7" t="s">
        <v>151</v>
      </c>
      <c r="D1324" s="7" t="s">
        <v>152</v>
      </c>
      <c r="E1324" s="7" t="s">
        <v>86</v>
      </c>
      <c r="F1324" s="7" t="s">
        <v>84</v>
      </c>
      <c r="G1324" s="24">
        <v>23.25</v>
      </c>
      <c r="H1324" s="22">
        <v>5</v>
      </c>
      <c r="I1324" s="25">
        <v>0.15</v>
      </c>
      <c r="J1324" s="26">
        <f t="shared" si="20"/>
        <v>98.81</v>
      </c>
      <c r="K1324" t="s">
        <v>116</v>
      </c>
    </row>
    <row r="1325" spans="1:11" x14ac:dyDescent="0.25">
      <c r="A1325" s="22">
        <v>10750</v>
      </c>
      <c r="B1325" s="23">
        <v>42854</v>
      </c>
      <c r="C1325" s="7" t="s">
        <v>151</v>
      </c>
      <c r="D1325" s="7" t="s">
        <v>152</v>
      </c>
      <c r="E1325" s="7" t="s">
        <v>249</v>
      </c>
      <c r="F1325" s="7" t="s">
        <v>91</v>
      </c>
      <c r="G1325" s="24">
        <v>9.5</v>
      </c>
      <c r="H1325" s="22">
        <v>40</v>
      </c>
      <c r="I1325" s="25">
        <v>0.15</v>
      </c>
      <c r="J1325" s="26">
        <f t="shared" si="20"/>
        <v>323</v>
      </c>
      <c r="K1325" t="s">
        <v>116</v>
      </c>
    </row>
    <row r="1326" spans="1:11" x14ac:dyDescent="0.25">
      <c r="A1326" s="22">
        <v>10750</v>
      </c>
      <c r="B1326" s="23">
        <v>42854</v>
      </c>
      <c r="C1326" s="7" t="s">
        <v>151</v>
      </c>
      <c r="D1326" s="7" t="s">
        <v>152</v>
      </c>
      <c r="E1326" s="7" t="s">
        <v>117</v>
      </c>
      <c r="F1326" s="7" t="s">
        <v>76</v>
      </c>
      <c r="G1326" s="24">
        <v>55</v>
      </c>
      <c r="H1326" s="22">
        <v>25</v>
      </c>
      <c r="I1326" s="25">
        <v>0.15</v>
      </c>
      <c r="J1326" s="26">
        <f t="shared" si="20"/>
        <v>1168.75</v>
      </c>
      <c r="K1326" t="s">
        <v>116</v>
      </c>
    </row>
    <row r="1327" spans="1:11" x14ac:dyDescent="0.25">
      <c r="A1327" s="22">
        <v>10751</v>
      </c>
      <c r="B1327" s="23">
        <v>42857</v>
      </c>
      <c r="C1327" s="7" t="s">
        <v>114</v>
      </c>
      <c r="D1327" s="7" t="s">
        <v>109</v>
      </c>
      <c r="E1327" s="7" t="s">
        <v>145</v>
      </c>
      <c r="F1327" s="7" t="s">
        <v>91</v>
      </c>
      <c r="G1327" s="24">
        <v>25.89</v>
      </c>
      <c r="H1327" s="22">
        <v>30</v>
      </c>
      <c r="I1327" s="25">
        <v>0</v>
      </c>
      <c r="J1327" s="26">
        <f t="shared" si="20"/>
        <v>776.7</v>
      </c>
      <c r="K1327" t="s">
        <v>96</v>
      </c>
    </row>
    <row r="1328" spans="1:11" x14ac:dyDescent="0.25">
      <c r="A1328" s="22">
        <v>10751</v>
      </c>
      <c r="B1328" s="23">
        <v>42857</v>
      </c>
      <c r="C1328" s="7" t="s">
        <v>114</v>
      </c>
      <c r="D1328" s="7" t="s">
        <v>109</v>
      </c>
      <c r="E1328" s="7" t="s">
        <v>234</v>
      </c>
      <c r="F1328" s="7" t="s">
        <v>103</v>
      </c>
      <c r="G1328" s="24">
        <v>16.25</v>
      </c>
      <c r="H1328" s="22">
        <v>20</v>
      </c>
      <c r="I1328" s="25">
        <v>0.1</v>
      </c>
      <c r="J1328" s="26">
        <f t="shared" si="20"/>
        <v>292.5</v>
      </c>
      <c r="K1328" t="s">
        <v>96</v>
      </c>
    </row>
    <row r="1329" spans="1:11" x14ac:dyDescent="0.25">
      <c r="A1329" s="22">
        <v>10751</v>
      </c>
      <c r="B1329" s="23">
        <v>42857</v>
      </c>
      <c r="C1329" s="7" t="s">
        <v>114</v>
      </c>
      <c r="D1329" s="7" t="s">
        <v>109</v>
      </c>
      <c r="E1329" s="7" t="s">
        <v>222</v>
      </c>
      <c r="F1329" s="7" t="s">
        <v>103</v>
      </c>
      <c r="G1329" s="24">
        <v>31.23</v>
      </c>
      <c r="H1329" s="22">
        <v>12</v>
      </c>
      <c r="I1329" s="25">
        <v>0.1</v>
      </c>
      <c r="J1329" s="26">
        <f t="shared" si="20"/>
        <v>337.28</v>
      </c>
      <c r="K1329" t="s">
        <v>96</v>
      </c>
    </row>
    <row r="1330" spans="1:11" x14ac:dyDescent="0.25">
      <c r="A1330" s="22">
        <v>10751</v>
      </c>
      <c r="B1330" s="23">
        <v>42857</v>
      </c>
      <c r="C1330" s="7" t="s">
        <v>114</v>
      </c>
      <c r="D1330" s="7" t="s">
        <v>109</v>
      </c>
      <c r="E1330" s="7" t="s">
        <v>172</v>
      </c>
      <c r="F1330" s="7" t="s">
        <v>91</v>
      </c>
      <c r="G1330" s="24">
        <v>15</v>
      </c>
      <c r="H1330" s="22">
        <v>15</v>
      </c>
      <c r="I1330" s="25">
        <v>0</v>
      </c>
      <c r="J1330" s="26">
        <f t="shared" si="20"/>
        <v>225</v>
      </c>
      <c r="K1330" t="s">
        <v>96</v>
      </c>
    </row>
    <row r="1331" spans="1:11" x14ac:dyDescent="0.25">
      <c r="A1331" s="22">
        <v>10752</v>
      </c>
      <c r="B1331" s="23">
        <v>42857</v>
      </c>
      <c r="C1331" s="7" t="s">
        <v>265</v>
      </c>
      <c r="D1331" s="7" t="s">
        <v>191</v>
      </c>
      <c r="E1331" s="7" t="s">
        <v>183</v>
      </c>
      <c r="F1331" s="7" t="s">
        <v>105</v>
      </c>
      <c r="G1331" s="24">
        <v>18</v>
      </c>
      <c r="H1331" s="22">
        <v>8</v>
      </c>
      <c r="I1331" s="25">
        <v>0</v>
      </c>
      <c r="J1331" s="26">
        <f t="shared" si="20"/>
        <v>144</v>
      </c>
      <c r="K1331" t="s">
        <v>150</v>
      </c>
    </row>
    <row r="1332" spans="1:11" x14ac:dyDescent="0.25">
      <c r="A1332" s="22">
        <v>10752</v>
      </c>
      <c r="B1332" s="23">
        <v>42857</v>
      </c>
      <c r="C1332" s="7" t="s">
        <v>265</v>
      </c>
      <c r="D1332" s="7" t="s">
        <v>191</v>
      </c>
      <c r="E1332" s="7" t="s">
        <v>198</v>
      </c>
      <c r="F1332" s="7" t="s">
        <v>76</v>
      </c>
      <c r="G1332" s="24">
        <v>36</v>
      </c>
      <c r="H1332" s="22">
        <v>3</v>
      </c>
      <c r="I1332" s="25">
        <v>0</v>
      </c>
      <c r="J1332" s="26">
        <f t="shared" si="20"/>
        <v>108</v>
      </c>
      <c r="K1332" t="s">
        <v>150</v>
      </c>
    </row>
    <row r="1333" spans="1:11" x14ac:dyDescent="0.25">
      <c r="A1333" s="22">
        <v>10753</v>
      </c>
      <c r="B1333" s="23">
        <v>42858</v>
      </c>
      <c r="C1333" s="7" t="s">
        <v>258</v>
      </c>
      <c r="D1333" s="7" t="s">
        <v>166</v>
      </c>
      <c r="E1333" s="7" t="s">
        <v>110</v>
      </c>
      <c r="F1333" s="7" t="s">
        <v>84</v>
      </c>
      <c r="G1333" s="24">
        <v>10</v>
      </c>
      <c r="H1333" s="22">
        <v>5</v>
      </c>
      <c r="I1333" s="25">
        <v>0</v>
      </c>
      <c r="J1333" s="26">
        <f t="shared" si="20"/>
        <v>50</v>
      </c>
      <c r="K1333" t="s">
        <v>96</v>
      </c>
    </row>
    <row r="1334" spans="1:11" x14ac:dyDescent="0.25">
      <c r="A1334" s="22">
        <v>10753</v>
      </c>
      <c r="B1334" s="23">
        <v>42858</v>
      </c>
      <c r="C1334" s="7" t="s">
        <v>258</v>
      </c>
      <c r="D1334" s="7" t="s">
        <v>166</v>
      </c>
      <c r="E1334" s="7" t="s">
        <v>249</v>
      </c>
      <c r="F1334" s="7" t="s">
        <v>91</v>
      </c>
      <c r="G1334" s="24">
        <v>9.5</v>
      </c>
      <c r="H1334" s="22">
        <v>4</v>
      </c>
      <c r="I1334" s="25">
        <v>0</v>
      </c>
      <c r="J1334" s="26">
        <f t="shared" si="20"/>
        <v>38</v>
      </c>
      <c r="K1334" t="s">
        <v>96</v>
      </c>
    </row>
    <row r="1335" spans="1:11" x14ac:dyDescent="0.25">
      <c r="A1335" s="22">
        <v>10754</v>
      </c>
      <c r="B1335" s="23">
        <v>42858</v>
      </c>
      <c r="C1335" s="7" t="s">
        <v>165</v>
      </c>
      <c r="D1335" s="7" t="s">
        <v>166</v>
      </c>
      <c r="E1335" s="7" t="s">
        <v>156</v>
      </c>
      <c r="F1335" s="7" t="s">
        <v>91</v>
      </c>
      <c r="G1335" s="24">
        <v>18.399999999999999</v>
      </c>
      <c r="H1335" s="22">
        <v>3</v>
      </c>
      <c r="I1335" s="25">
        <v>0</v>
      </c>
      <c r="J1335" s="26">
        <f t="shared" si="20"/>
        <v>55.2</v>
      </c>
      <c r="K1335" t="s">
        <v>85</v>
      </c>
    </row>
    <row r="1336" spans="1:11" x14ac:dyDescent="0.25">
      <c r="A1336" s="22">
        <v>10755</v>
      </c>
      <c r="B1336" s="23">
        <v>42859</v>
      </c>
      <c r="C1336" s="7" t="s">
        <v>223</v>
      </c>
      <c r="D1336" s="7" t="s">
        <v>74</v>
      </c>
      <c r="E1336" s="7" t="s">
        <v>144</v>
      </c>
      <c r="F1336" s="7" t="s">
        <v>79</v>
      </c>
      <c r="G1336" s="24">
        <v>38</v>
      </c>
      <c r="H1336" s="22">
        <v>30</v>
      </c>
      <c r="I1336" s="25">
        <v>0.25</v>
      </c>
      <c r="J1336" s="26">
        <f t="shared" si="20"/>
        <v>855</v>
      </c>
      <c r="K1336" t="s">
        <v>89</v>
      </c>
    </row>
    <row r="1337" spans="1:11" x14ac:dyDescent="0.25">
      <c r="A1337" s="22">
        <v>10755</v>
      </c>
      <c r="B1337" s="23">
        <v>42859</v>
      </c>
      <c r="C1337" s="7" t="s">
        <v>223</v>
      </c>
      <c r="D1337" s="7" t="s">
        <v>74</v>
      </c>
      <c r="E1337" s="7" t="s">
        <v>226</v>
      </c>
      <c r="F1337" s="7" t="s">
        <v>103</v>
      </c>
      <c r="G1337" s="24">
        <v>9.5</v>
      </c>
      <c r="H1337" s="22">
        <v>30</v>
      </c>
      <c r="I1337" s="25">
        <v>0.25</v>
      </c>
      <c r="J1337" s="26">
        <f t="shared" si="20"/>
        <v>213.75</v>
      </c>
      <c r="K1337" t="s">
        <v>89</v>
      </c>
    </row>
    <row r="1338" spans="1:11" x14ac:dyDescent="0.25">
      <c r="A1338" s="22">
        <v>10755</v>
      </c>
      <c r="B1338" s="23">
        <v>42859</v>
      </c>
      <c r="C1338" s="7" t="s">
        <v>223</v>
      </c>
      <c r="D1338" s="7" t="s">
        <v>74</v>
      </c>
      <c r="E1338" s="7" t="s">
        <v>97</v>
      </c>
      <c r="F1338" s="7" t="s">
        <v>79</v>
      </c>
      <c r="G1338" s="24">
        <v>19.5</v>
      </c>
      <c r="H1338" s="22">
        <v>14</v>
      </c>
      <c r="I1338" s="25">
        <v>0.25</v>
      </c>
      <c r="J1338" s="26">
        <f t="shared" si="20"/>
        <v>204.75</v>
      </c>
      <c r="K1338" t="s">
        <v>89</v>
      </c>
    </row>
    <row r="1339" spans="1:11" x14ac:dyDescent="0.25">
      <c r="A1339" s="22">
        <v>10755</v>
      </c>
      <c r="B1339" s="23">
        <v>42859</v>
      </c>
      <c r="C1339" s="7" t="s">
        <v>223</v>
      </c>
      <c r="D1339" s="7" t="s">
        <v>74</v>
      </c>
      <c r="E1339" s="7" t="s">
        <v>198</v>
      </c>
      <c r="F1339" s="7" t="s">
        <v>76</v>
      </c>
      <c r="G1339" s="24">
        <v>36</v>
      </c>
      <c r="H1339" s="22">
        <v>25</v>
      </c>
      <c r="I1339" s="25">
        <v>0.25</v>
      </c>
      <c r="J1339" s="26">
        <f t="shared" si="20"/>
        <v>675</v>
      </c>
      <c r="K1339" t="s">
        <v>89</v>
      </c>
    </row>
    <row r="1340" spans="1:11" x14ac:dyDescent="0.25">
      <c r="A1340" s="22">
        <v>10756</v>
      </c>
      <c r="B1340" s="23">
        <v>42860</v>
      </c>
      <c r="C1340" s="7" t="s">
        <v>161</v>
      </c>
      <c r="D1340" s="7" t="s">
        <v>141</v>
      </c>
      <c r="E1340" s="7" t="s">
        <v>188</v>
      </c>
      <c r="F1340" s="7" t="s">
        <v>103</v>
      </c>
      <c r="G1340" s="24">
        <v>12.5</v>
      </c>
      <c r="H1340" s="22">
        <v>6</v>
      </c>
      <c r="I1340" s="25">
        <v>0.2</v>
      </c>
      <c r="J1340" s="26">
        <f t="shared" si="20"/>
        <v>60</v>
      </c>
      <c r="K1340" t="s">
        <v>142</v>
      </c>
    </row>
    <row r="1341" spans="1:11" x14ac:dyDescent="0.25">
      <c r="A1341" s="22">
        <v>10756</v>
      </c>
      <c r="B1341" s="23">
        <v>42860</v>
      </c>
      <c r="C1341" s="7" t="s">
        <v>161</v>
      </c>
      <c r="D1341" s="7" t="s">
        <v>141</v>
      </c>
      <c r="E1341" s="7" t="s">
        <v>197</v>
      </c>
      <c r="F1341" s="7" t="s">
        <v>91</v>
      </c>
      <c r="G1341" s="24">
        <v>62.5</v>
      </c>
      <c r="H1341" s="22">
        <v>21</v>
      </c>
      <c r="I1341" s="25">
        <v>0.2</v>
      </c>
      <c r="J1341" s="26">
        <f t="shared" si="20"/>
        <v>1050</v>
      </c>
      <c r="K1341" t="s">
        <v>142</v>
      </c>
    </row>
    <row r="1342" spans="1:11" x14ac:dyDescent="0.25">
      <c r="A1342" s="22">
        <v>10756</v>
      </c>
      <c r="B1342" s="23">
        <v>42860</v>
      </c>
      <c r="C1342" s="7" t="s">
        <v>161</v>
      </c>
      <c r="D1342" s="7" t="s">
        <v>141</v>
      </c>
      <c r="E1342" s="7" t="s">
        <v>198</v>
      </c>
      <c r="F1342" s="7" t="s">
        <v>76</v>
      </c>
      <c r="G1342" s="24">
        <v>36</v>
      </c>
      <c r="H1342" s="22">
        <v>20</v>
      </c>
      <c r="I1342" s="25">
        <v>0.2</v>
      </c>
      <c r="J1342" s="26">
        <f t="shared" si="20"/>
        <v>576</v>
      </c>
      <c r="K1342" t="s">
        <v>142</v>
      </c>
    </row>
    <row r="1343" spans="1:11" x14ac:dyDescent="0.25">
      <c r="A1343" s="22">
        <v>10756</v>
      </c>
      <c r="B1343" s="23">
        <v>42860</v>
      </c>
      <c r="C1343" s="7" t="s">
        <v>161</v>
      </c>
      <c r="D1343" s="7" t="s">
        <v>141</v>
      </c>
      <c r="E1343" s="7" t="s">
        <v>119</v>
      </c>
      <c r="F1343" s="7" t="s">
        <v>91</v>
      </c>
      <c r="G1343" s="24">
        <v>19</v>
      </c>
      <c r="H1343" s="22">
        <v>20</v>
      </c>
      <c r="I1343" s="25">
        <v>0.2</v>
      </c>
      <c r="J1343" s="26">
        <f t="shared" si="20"/>
        <v>304</v>
      </c>
      <c r="K1343" t="s">
        <v>142</v>
      </c>
    </row>
    <row r="1344" spans="1:11" x14ac:dyDescent="0.25">
      <c r="A1344" s="22">
        <v>10757</v>
      </c>
      <c r="B1344" s="23">
        <v>42860</v>
      </c>
      <c r="C1344" s="7" t="s">
        <v>217</v>
      </c>
      <c r="D1344" s="7" t="s">
        <v>141</v>
      </c>
      <c r="E1344" s="7" t="s">
        <v>137</v>
      </c>
      <c r="F1344" s="7" t="s">
        <v>103</v>
      </c>
      <c r="G1344" s="24">
        <v>49.3</v>
      </c>
      <c r="H1344" s="22">
        <v>30</v>
      </c>
      <c r="I1344" s="25">
        <v>0</v>
      </c>
      <c r="J1344" s="26">
        <f t="shared" si="20"/>
        <v>1479</v>
      </c>
      <c r="K1344" t="s">
        <v>85</v>
      </c>
    </row>
    <row r="1345" spans="1:11" x14ac:dyDescent="0.25">
      <c r="A1345" s="22">
        <v>10757</v>
      </c>
      <c r="B1345" s="23">
        <v>42860</v>
      </c>
      <c r="C1345" s="7" t="s">
        <v>217</v>
      </c>
      <c r="D1345" s="7" t="s">
        <v>141</v>
      </c>
      <c r="E1345" s="7" t="s">
        <v>186</v>
      </c>
      <c r="F1345" s="7" t="s">
        <v>105</v>
      </c>
      <c r="G1345" s="24">
        <v>14</v>
      </c>
      <c r="H1345" s="22">
        <v>30</v>
      </c>
      <c r="I1345" s="25">
        <v>0</v>
      </c>
      <c r="J1345" s="26">
        <f t="shared" si="20"/>
        <v>420</v>
      </c>
      <c r="K1345" t="s">
        <v>85</v>
      </c>
    </row>
    <row r="1346" spans="1:11" x14ac:dyDescent="0.25">
      <c r="A1346" s="22">
        <v>10757</v>
      </c>
      <c r="B1346" s="23">
        <v>42860</v>
      </c>
      <c r="C1346" s="7" t="s">
        <v>217</v>
      </c>
      <c r="D1346" s="7" t="s">
        <v>141</v>
      </c>
      <c r="E1346" s="7" t="s">
        <v>117</v>
      </c>
      <c r="F1346" s="7" t="s">
        <v>76</v>
      </c>
      <c r="G1346" s="24">
        <v>55</v>
      </c>
      <c r="H1346" s="22">
        <v>7</v>
      </c>
      <c r="I1346" s="25">
        <v>0</v>
      </c>
      <c r="J1346" s="26">
        <f t="shared" si="20"/>
        <v>385</v>
      </c>
      <c r="K1346" t="s">
        <v>85</v>
      </c>
    </row>
    <row r="1347" spans="1:11" x14ac:dyDescent="0.25">
      <c r="A1347" s="22">
        <v>10757</v>
      </c>
      <c r="B1347" s="23">
        <v>42860</v>
      </c>
      <c r="C1347" s="7" t="s">
        <v>217</v>
      </c>
      <c r="D1347" s="7" t="s">
        <v>141</v>
      </c>
      <c r="E1347" s="7" t="s">
        <v>194</v>
      </c>
      <c r="F1347" s="7" t="s">
        <v>79</v>
      </c>
      <c r="G1347" s="24">
        <v>33.25</v>
      </c>
      <c r="H1347" s="22">
        <v>24</v>
      </c>
      <c r="I1347" s="25">
        <v>0</v>
      </c>
      <c r="J1347" s="26">
        <f t="shared" ref="J1347:J1410" si="21">ROUND((G1347*H1347)*(1-I1347),2)</f>
        <v>798</v>
      </c>
      <c r="K1347" t="s">
        <v>85</v>
      </c>
    </row>
    <row r="1348" spans="1:11" x14ac:dyDescent="0.25">
      <c r="A1348" s="22">
        <v>10758</v>
      </c>
      <c r="B1348" s="23">
        <v>42861</v>
      </c>
      <c r="C1348" s="7" t="s">
        <v>114</v>
      </c>
      <c r="D1348" s="7" t="s">
        <v>109</v>
      </c>
      <c r="E1348" s="7" t="s">
        <v>214</v>
      </c>
      <c r="F1348" s="7" t="s">
        <v>79</v>
      </c>
      <c r="G1348" s="24">
        <v>7</v>
      </c>
      <c r="H1348" s="22">
        <v>60</v>
      </c>
      <c r="I1348" s="25">
        <v>0</v>
      </c>
      <c r="J1348" s="26">
        <f t="shared" si="21"/>
        <v>420</v>
      </c>
      <c r="K1348" t="s">
        <v>96</v>
      </c>
    </row>
    <row r="1349" spans="1:11" x14ac:dyDescent="0.25">
      <c r="A1349" s="22">
        <v>10758</v>
      </c>
      <c r="B1349" s="23">
        <v>42861</v>
      </c>
      <c r="C1349" s="7" t="s">
        <v>114</v>
      </c>
      <c r="D1349" s="7" t="s">
        <v>109</v>
      </c>
      <c r="E1349" s="7" t="s">
        <v>222</v>
      </c>
      <c r="F1349" s="7" t="s">
        <v>103</v>
      </c>
      <c r="G1349" s="24">
        <v>31.23</v>
      </c>
      <c r="H1349" s="22">
        <v>20</v>
      </c>
      <c r="I1349" s="25">
        <v>0</v>
      </c>
      <c r="J1349" s="26">
        <f t="shared" si="21"/>
        <v>624.6</v>
      </c>
      <c r="K1349" t="s">
        <v>96</v>
      </c>
    </row>
    <row r="1350" spans="1:11" x14ac:dyDescent="0.25">
      <c r="A1350" s="22">
        <v>10758</v>
      </c>
      <c r="B1350" s="23">
        <v>42861</v>
      </c>
      <c r="C1350" s="7" t="s">
        <v>114</v>
      </c>
      <c r="D1350" s="7" t="s">
        <v>109</v>
      </c>
      <c r="E1350" s="7" t="s">
        <v>136</v>
      </c>
      <c r="F1350" s="7" t="s">
        <v>105</v>
      </c>
      <c r="G1350" s="24">
        <v>15</v>
      </c>
      <c r="H1350" s="22">
        <v>40</v>
      </c>
      <c r="I1350" s="25">
        <v>0</v>
      </c>
      <c r="J1350" s="26">
        <f t="shared" si="21"/>
        <v>600</v>
      </c>
      <c r="K1350" t="s">
        <v>96</v>
      </c>
    </row>
    <row r="1351" spans="1:11" x14ac:dyDescent="0.25">
      <c r="A1351" s="22">
        <v>10759</v>
      </c>
      <c r="B1351" s="23">
        <v>42861</v>
      </c>
      <c r="C1351" s="7" t="s">
        <v>206</v>
      </c>
      <c r="D1351" s="7" t="s">
        <v>132</v>
      </c>
      <c r="E1351" s="7" t="s">
        <v>130</v>
      </c>
      <c r="F1351" s="7" t="s">
        <v>76</v>
      </c>
      <c r="G1351" s="24">
        <v>32</v>
      </c>
      <c r="H1351" s="22">
        <v>10</v>
      </c>
      <c r="I1351" s="25">
        <v>0</v>
      </c>
      <c r="J1351" s="26">
        <f t="shared" si="21"/>
        <v>320</v>
      </c>
      <c r="K1351" t="s">
        <v>96</v>
      </c>
    </row>
    <row r="1352" spans="1:11" x14ac:dyDescent="0.25">
      <c r="A1352" s="22">
        <v>10760</v>
      </c>
      <c r="B1352" s="23">
        <v>42864</v>
      </c>
      <c r="C1352" s="7" t="s">
        <v>268</v>
      </c>
      <c r="D1352" s="7" t="s">
        <v>99</v>
      </c>
      <c r="E1352" s="7" t="s">
        <v>160</v>
      </c>
      <c r="F1352" s="7" t="s">
        <v>105</v>
      </c>
      <c r="G1352" s="24">
        <v>46</v>
      </c>
      <c r="H1352" s="22">
        <v>30</v>
      </c>
      <c r="I1352" s="25">
        <v>0.25</v>
      </c>
      <c r="J1352" s="26">
        <f t="shared" si="21"/>
        <v>1035</v>
      </c>
      <c r="K1352" t="s">
        <v>89</v>
      </c>
    </row>
    <row r="1353" spans="1:11" x14ac:dyDescent="0.25">
      <c r="A1353" s="22">
        <v>10760</v>
      </c>
      <c r="B1353" s="23">
        <v>42864</v>
      </c>
      <c r="C1353" s="7" t="s">
        <v>268</v>
      </c>
      <c r="D1353" s="7" t="s">
        <v>99</v>
      </c>
      <c r="E1353" s="7" t="s">
        <v>125</v>
      </c>
      <c r="F1353" s="7" t="s">
        <v>103</v>
      </c>
      <c r="G1353" s="24">
        <v>43.9</v>
      </c>
      <c r="H1353" s="22">
        <v>40</v>
      </c>
      <c r="I1353" s="25">
        <v>0</v>
      </c>
      <c r="J1353" s="26">
        <f t="shared" si="21"/>
        <v>1756</v>
      </c>
      <c r="K1353" t="s">
        <v>89</v>
      </c>
    </row>
    <row r="1354" spans="1:11" x14ac:dyDescent="0.25">
      <c r="A1354" s="22">
        <v>10760</v>
      </c>
      <c r="B1354" s="23">
        <v>42864</v>
      </c>
      <c r="C1354" s="7" t="s">
        <v>268</v>
      </c>
      <c r="D1354" s="7" t="s">
        <v>99</v>
      </c>
      <c r="E1354" s="7" t="s">
        <v>216</v>
      </c>
      <c r="F1354" s="7" t="s">
        <v>103</v>
      </c>
      <c r="G1354" s="24">
        <v>14</v>
      </c>
      <c r="H1354" s="22">
        <v>12</v>
      </c>
      <c r="I1354" s="25">
        <v>0.25</v>
      </c>
      <c r="J1354" s="26">
        <f t="shared" si="21"/>
        <v>126</v>
      </c>
      <c r="K1354" t="s">
        <v>89</v>
      </c>
    </row>
    <row r="1355" spans="1:11" x14ac:dyDescent="0.25">
      <c r="A1355" s="22">
        <v>10761</v>
      </c>
      <c r="B1355" s="23">
        <v>42865</v>
      </c>
      <c r="C1355" s="7" t="s">
        <v>140</v>
      </c>
      <c r="D1355" s="7" t="s">
        <v>141</v>
      </c>
      <c r="E1355" s="7" t="s">
        <v>176</v>
      </c>
      <c r="F1355" s="7" t="s">
        <v>105</v>
      </c>
      <c r="G1355" s="24">
        <v>7.75</v>
      </c>
      <c r="H1355" s="22">
        <v>18</v>
      </c>
      <c r="I1355" s="25">
        <v>0</v>
      </c>
      <c r="J1355" s="26">
        <f t="shared" si="21"/>
        <v>139.5</v>
      </c>
      <c r="K1355" t="s">
        <v>77</v>
      </c>
    </row>
    <row r="1356" spans="1:11" x14ac:dyDescent="0.25">
      <c r="A1356" s="22">
        <v>10761</v>
      </c>
      <c r="B1356" s="23">
        <v>42865</v>
      </c>
      <c r="C1356" s="7" t="s">
        <v>140</v>
      </c>
      <c r="D1356" s="7" t="s">
        <v>141</v>
      </c>
      <c r="E1356" s="7" t="s">
        <v>216</v>
      </c>
      <c r="F1356" s="7" t="s">
        <v>103</v>
      </c>
      <c r="G1356" s="24">
        <v>14</v>
      </c>
      <c r="H1356" s="22">
        <v>35</v>
      </c>
      <c r="I1356" s="25">
        <v>0.25</v>
      </c>
      <c r="J1356" s="26">
        <f t="shared" si="21"/>
        <v>367.5</v>
      </c>
      <c r="K1356" t="s">
        <v>77</v>
      </c>
    </row>
    <row r="1357" spans="1:11" x14ac:dyDescent="0.25">
      <c r="A1357" s="22">
        <v>10762</v>
      </c>
      <c r="B1357" s="23">
        <v>42865</v>
      </c>
      <c r="C1357" s="7" t="s">
        <v>146</v>
      </c>
      <c r="D1357" s="7" t="s">
        <v>147</v>
      </c>
      <c r="E1357" s="7" t="s">
        <v>83</v>
      </c>
      <c r="F1357" s="7" t="s">
        <v>84</v>
      </c>
      <c r="G1357" s="24">
        <v>53</v>
      </c>
      <c r="H1357" s="22">
        <v>28</v>
      </c>
      <c r="I1357" s="25">
        <v>0</v>
      </c>
      <c r="J1357" s="26">
        <f t="shared" si="21"/>
        <v>1484</v>
      </c>
      <c r="K1357" t="s">
        <v>96</v>
      </c>
    </row>
    <row r="1358" spans="1:11" x14ac:dyDescent="0.25">
      <c r="A1358" s="22">
        <v>10762</v>
      </c>
      <c r="B1358" s="23">
        <v>42865</v>
      </c>
      <c r="C1358" s="7" t="s">
        <v>146</v>
      </c>
      <c r="D1358" s="7" t="s">
        <v>147</v>
      </c>
      <c r="E1358" s="7" t="s">
        <v>226</v>
      </c>
      <c r="F1358" s="7" t="s">
        <v>103</v>
      </c>
      <c r="G1358" s="24">
        <v>9.5</v>
      </c>
      <c r="H1358" s="22">
        <v>30</v>
      </c>
      <c r="I1358" s="25">
        <v>0</v>
      </c>
      <c r="J1358" s="26">
        <f t="shared" si="21"/>
        <v>285</v>
      </c>
      <c r="K1358" t="s">
        <v>96</v>
      </c>
    </row>
    <row r="1359" spans="1:11" x14ac:dyDescent="0.25">
      <c r="A1359" s="22">
        <v>10762</v>
      </c>
      <c r="B1359" s="23">
        <v>42865</v>
      </c>
      <c r="C1359" s="7" t="s">
        <v>146</v>
      </c>
      <c r="D1359" s="7" t="s">
        <v>147</v>
      </c>
      <c r="E1359" s="7" t="s">
        <v>104</v>
      </c>
      <c r="F1359" s="7" t="s">
        <v>105</v>
      </c>
      <c r="G1359" s="24">
        <v>18</v>
      </c>
      <c r="H1359" s="22">
        <v>16</v>
      </c>
      <c r="I1359" s="25">
        <v>0</v>
      </c>
      <c r="J1359" s="26">
        <f t="shared" si="21"/>
        <v>288</v>
      </c>
      <c r="K1359" t="s">
        <v>96</v>
      </c>
    </row>
    <row r="1360" spans="1:11" x14ac:dyDescent="0.25">
      <c r="A1360" s="22">
        <v>10762</v>
      </c>
      <c r="B1360" s="23">
        <v>42865</v>
      </c>
      <c r="C1360" s="7" t="s">
        <v>146</v>
      </c>
      <c r="D1360" s="7" t="s">
        <v>147</v>
      </c>
      <c r="E1360" s="7" t="s">
        <v>144</v>
      </c>
      <c r="F1360" s="7" t="s">
        <v>79</v>
      </c>
      <c r="G1360" s="24">
        <v>38</v>
      </c>
      <c r="H1360" s="22">
        <v>60</v>
      </c>
      <c r="I1360" s="25">
        <v>0</v>
      </c>
      <c r="J1360" s="26">
        <f t="shared" si="21"/>
        <v>2280</v>
      </c>
      <c r="K1360" t="s">
        <v>96</v>
      </c>
    </row>
    <row r="1361" spans="1:11" x14ac:dyDescent="0.25">
      <c r="A1361" s="22">
        <v>10763</v>
      </c>
      <c r="B1361" s="23">
        <v>42866</v>
      </c>
      <c r="C1361" s="7" t="s">
        <v>253</v>
      </c>
      <c r="D1361" s="7" t="s">
        <v>74</v>
      </c>
      <c r="E1361" s="7" t="s">
        <v>113</v>
      </c>
      <c r="F1361" s="7" t="s">
        <v>105</v>
      </c>
      <c r="G1361" s="24">
        <v>4.5</v>
      </c>
      <c r="H1361" s="22">
        <v>20</v>
      </c>
      <c r="I1361" s="25">
        <v>0</v>
      </c>
      <c r="J1361" s="26">
        <f t="shared" si="21"/>
        <v>90</v>
      </c>
      <c r="K1361" t="s">
        <v>96</v>
      </c>
    </row>
    <row r="1362" spans="1:11" x14ac:dyDescent="0.25">
      <c r="A1362" s="22">
        <v>10763</v>
      </c>
      <c r="B1362" s="23">
        <v>42866</v>
      </c>
      <c r="C1362" s="7" t="s">
        <v>253</v>
      </c>
      <c r="D1362" s="7" t="s">
        <v>74</v>
      </c>
      <c r="E1362" s="7" t="s">
        <v>133</v>
      </c>
      <c r="F1362" s="7" t="s">
        <v>103</v>
      </c>
      <c r="G1362" s="24">
        <v>10</v>
      </c>
      <c r="H1362" s="22">
        <v>40</v>
      </c>
      <c r="I1362" s="25">
        <v>0</v>
      </c>
      <c r="J1362" s="26">
        <f t="shared" si="21"/>
        <v>400</v>
      </c>
      <c r="K1362" t="s">
        <v>96</v>
      </c>
    </row>
    <row r="1363" spans="1:11" x14ac:dyDescent="0.25">
      <c r="A1363" s="22">
        <v>10763</v>
      </c>
      <c r="B1363" s="23">
        <v>42866</v>
      </c>
      <c r="C1363" s="7" t="s">
        <v>253</v>
      </c>
      <c r="D1363" s="7" t="s">
        <v>74</v>
      </c>
      <c r="E1363" s="7" t="s">
        <v>95</v>
      </c>
      <c r="F1363" s="7" t="s">
        <v>79</v>
      </c>
      <c r="G1363" s="24">
        <v>21</v>
      </c>
      <c r="H1363" s="22">
        <v>6</v>
      </c>
      <c r="I1363" s="25">
        <v>0</v>
      </c>
      <c r="J1363" s="26">
        <f t="shared" si="21"/>
        <v>126</v>
      </c>
      <c r="K1363" t="s">
        <v>96</v>
      </c>
    </row>
    <row r="1364" spans="1:11" x14ac:dyDescent="0.25">
      <c r="A1364" s="22">
        <v>10764</v>
      </c>
      <c r="B1364" s="23">
        <v>42866</v>
      </c>
      <c r="C1364" s="7" t="s">
        <v>126</v>
      </c>
      <c r="D1364" s="7" t="s">
        <v>127</v>
      </c>
      <c r="E1364" s="7" t="s">
        <v>192</v>
      </c>
      <c r="F1364" s="7" t="s">
        <v>93</v>
      </c>
      <c r="G1364" s="24">
        <v>10</v>
      </c>
      <c r="H1364" s="22">
        <v>20</v>
      </c>
      <c r="I1364" s="25">
        <v>0.1</v>
      </c>
      <c r="J1364" s="26">
        <f t="shared" si="21"/>
        <v>180</v>
      </c>
      <c r="K1364" t="s">
        <v>85</v>
      </c>
    </row>
    <row r="1365" spans="1:11" x14ac:dyDescent="0.25">
      <c r="A1365" s="22">
        <v>10764</v>
      </c>
      <c r="B1365" s="23">
        <v>42866</v>
      </c>
      <c r="C1365" s="7" t="s">
        <v>126</v>
      </c>
      <c r="D1365" s="7" t="s">
        <v>127</v>
      </c>
      <c r="E1365" s="7" t="s">
        <v>104</v>
      </c>
      <c r="F1365" s="7" t="s">
        <v>105</v>
      </c>
      <c r="G1365" s="24">
        <v>18</v>
      </c>
      <c r="H1365" s="22">
        <v>130</v>
      </c>
      <c r="I1365" s="25">
        <v>0.1</v>
      </c>
      <c r="J1365" s="26">
        <f t="shared" si="21"/>
        <v>2106</v>
      </c>
      <c r="K1365" t="s">
        <v>85</v>
      </c>
    </row>
    <row r="1366" spans="1:11" x14ac:dyDescent="0.25">
      <c r="A1366" s="22">
        <v>10765</v>
      </c>
      <c r="B1366" s="23">
        <v>42867</v>
      </c>
      <c r="C1366" s="7" t="s">
        <v>162</v>
      </c>
      <c r="D1366" s="7" t="s">
        <v>82</v>
      </c>
      <c r="E1366" s="7" t="s">
        <v>92</v>
      </c>
      <c r="F1366" s="7" t="s">
        <v>93</v>
      </c>
      <c r="G1366" s="24">
        <v>21.05</v>
      </c>
      <c r="H1366" s="22">
        <v>80</v>
      </c>
      <c r="I1366" s="25">
        <v>0.1</v>
      </c>
      <c r="J1366" s="26">
        <f t="shared" si="21"/>
        <v>1515.6</v>
      </c>
      <c r="K1366" t="s">
        <v>96</v>
      </c>
    </row>
    <row r="1367" spans="1:11" x14ac:dyDescent="0.25">
      <c r="A1367" s="22">
        <v>10766</v>
      </c>
      <c r="B1367" s="23">
        <v>42868</v>
      </c>
      <c r="C1367" s="7" t="s">
        <v>135</v>
      </c>
      <c r="D1367" s="7" t="s">
        <v>82</v>
      </c>
      <c r="E1367" s="7" t="s">
        <v>188</v>
      </c>
      <c r="F1367" s="7" t="s">
        <v>103</v>
      </c>
      <c r="G1367" s="24">
        <v>12.5</v>
      </c>
      <c r="H1367" s="22">
        <v>40</v>
      </c>
      <c r="I1367" s="25">
        <v>0</v>
      </c>
      <c r="J1367" s="26">
        <f t="shared" si="21"/>
        <v>500</v>
      </c>
      <c r="K1367" t="s">
        <v>89</v>
      </c>
    </row>
    <row r="1368" spans="1:11" x14ac:dyDescent="0.25">
      <c r="A1368" s="22">
        <v>10766</v>
      </c>
      <c r="B1368" s="23">
        <v>42868</v>
      </c>
      <c r="C1368" s="7" t="s">
        <v>135</v>
      </c>
      <c r="D1368" s="7" t="s">
        <v>82</v>
      </c>
      <c r="E1368" s="7" t="s">
        <v>143</v>
      </c>
      <c r="F1368" s="7" t="s">
        <v>84</v>
      </c>
      <c r="G1368" s="24">
        <v>30</v>
      </c>
      <c r="H1368" s="22">
        <v>35</v>
      </c>
      <c r="I1368" s="25">
        <v>0</v>
      </c>
      <c r="J1368" s="26">
        <f t="shared" si="21"/>
        <v>1050</v>
      </c>
      <c r="K1368" t="s">
        <v>89</v>
      </c>
    </row>
    <row r="1369" spans="1:11" x14ac:dyDescent="0.25">
      <c r="A1369" s="22">
        <v>10766</v>
      </c>
      <c r="B1369" s="23">
        <v>42868</v>
      </c>
      <c r="C1369" s="7" t="s">
        <v>135</v>
      </c>
      <c r="D1369" s="7" t="s">
        <v>82</v>
      </c>
      <c r="E1369" s="7" t="s">
        <v>115</v>
      </c>
      <c r="F1369" s="7" t="s">
        <v>105</v>
      </c>
      <c r="G1369" s="24">
        <v>19</v>
      </c>
      <c r="H1369" s="22">
        <v>40</v>
      </c>
      <c r="I1369" s="25">
        <v>0</v>
      </c>
      <c r="J1369" s="26">
        <f t="shared" si="21"/>
        <v>760</v>
      </c>
      <c r="K1369" t="s">
        <v>89</v>
      </c>
    </row>
    <row r="1370" spans="1:11" x14ac:dyDescent="0.25">
      <c r="A1370" s="22">
        <v>10767</v>
      </c>
      <c r="B1370" s="23">
        <v>42868</v>
      </c>
      <c r="C1370" s="7" t="s">
        <v>98</v>
      </c>
      <c r="D1370" s="7" t="s">
        <v>99</v>
      </c>
      <c r="E1370" s="7" t="s">
        <v>78</v>
      </c>
      <c r="F1370" s="7" t="s">
        <v>79</v>
      </c>
      <c r="G1370" s="24">
        <v>14</v>
      </c>
      <c r="H1370" s="22">
        <v>2</v>
      </c>
      <c r="I1370" s="25">
        <v>0</v>
      </c>
      <c r="J1370" s="26">
        <f t="shared" si="21"/>
        <v>28</v>
      </c>
      <c r="K1370" t="s">
        <v>89</v>
      </c>
    </row>
    <row r="1371" spans="1:11" x14ac:dyDescent="0.25">
      <c r="A1371" s="22">
        <v>10768</v>
      </c>
      <c r="B1371" s="23">
        <v>42871</v>
      </c>
      <c r="C1371" s="7" t="s">
        <v>236</v>
      </c>
      <c r="D1371" s="7" t="s">
        <v>191</v>
      </c>
      <c r="E1371" s="7" t="s">
        <v>95</v>
      </c>
      <c r="F1371" s="7" t="s">
        <v>79</v>
      </c>
      <c r="G1371" s="24">
        <v>21</v>
      </c>
      <c r="H1371" s="22">
        <v>4</v>
      </c>
      <c r="I1371" s="25">
        <v>0</v>
      </c>
      <c r="J1371" s="26">
        <f t="shared" si="21"/>
        <v>84</v>
      </c>
      <c r="K1371" t="s">
        <v>96</v>
      </c>
    </row>
    <row r="1372" spans="1:11" x14ac:dyDescent="0.25">
      <c r="A1372" s="22">
        <v>10768</v>
      </c>
      <c r="B1372" s="23">
        <v>42871</v>
      </c>
      <c r="C1372" s="7" t="s">
        <v>236</v>
      </c>
      <c r="D1372" s="7" t="s">
        <v>191</v>
      </c>
      <c r="E1372" s="7" t="s">
        <v>164</v>
      </c>
      <c r="F1372" s="7" t="s">
        <v>76</v>
      </c>
      <c r="G1372" s="24">
        <v>21.5</v>
      </c>
      <c r="H1372" s="22">
        <v>12</v>
      </c>
      <c r="I1372" s="25">
        <v>0</v>
      </c>
      <c r="J1372" s="26">
        <f t="shared" si="21"/>
        <v>258</v>
      </c>
      <c r="K1372" t="s">
        <v>96</v>
      </c>
    </row>
    <row r="1373" spans="1:11" x14ac:dyDescent="0.25">
      <c r="A1373" s="22">
        <v>10768</v>
      </c>
      <c r="B1373" s="23">
        <v>42871</v>
      </c>
      <c r="C1373" s="7" t="s">
        <v>236</v>
      </c>
      <c r="D1373" s="7" t="s">
        <v>191</v>
      </c>
      <c r="E1373" s="7" t="s">
        <v>101</v>
      </c>
      <c r="F1373" s="7" t="s">
        <v>76</v>
      </c>
      <c r="G1373" s="24">
        <v>34</v>
      </c>
      <c r="H1373" s="22">
        <v>15</v>
      </c>
      <c r="I1373" s="25">
        <v>0</v>
      </c>
      <c r="J1373" s="26">
        <f t="shared" si="21"/>
        <v>510</v>
      </c>
      <c r="K1373" t="s">
        <v>96</v>
      </c>
    </row>
    <row r="1374" spans="1:11" x14ac:dyDescent="0.25">
      <c r="A1374" s="22">
        <v>10768</v>
      </c>
      <c r="B1374" s="23">
        <v>42871</v>
      </c>
      <c r="C1374" s="7" t="s">
        <v>236</v>
      </c>
      <c r="D1374" s="7" t="s">
        <v>191</v>
      </c>
      <c r="E1374" s="7" t="s">
        <v>106</v>
      </c>
      <c r="F1374" s="7" t="s">
        <v>76</v>
      </c>
      <c r="G1374" s="24">
        <v>12.5</v>
      </c>
      <c r="H1374" s="22">
        <v>50</v>
      </c>
      <c r="I1374" s="25">
        <v>0</v>
      </c>
      <c r="J1374" s="26">
        <f t="shared" si="21"/>
        <v>625</v>
      </c>
      <c r="K1374" t="s">
        <v>96</v>
      </c>
    </row>
    <row r="1375" spans="1:11" x14ac:dyDescent="0.25">
      <c r="A1375" s="22">
        <v>10769</v>
      </c>
      <c r="B1375" s="23">
        <v>42871</v>
      </c>
      <c r="C1375" s="7" t="s">
        <v>242</v>
      </c>
      <c r="D1375" s="7" t="s">
        <v>230</v>
      </c>
      <c r="E1375" s="7" t="s">
        <v>90</v>
      </c>
      <c r="F1375" s="7" t="s">
        <v>91</v>
      </c>
      <c r="G1375" s="24">
        <v>9.65</v>
      </c>
      <c r="H1375" s="22">
        <v>30</v>
      </c>
      <c r="I1375" s="25">
        <v>0.05</v>
      </c>
      <c r="J1375" s="26">
        <f t="shared" si="21"/>
        <v>275.02999999999997</v>
      </c>
      <c r="K1375" t="s">
        <v>96</v>
      </c>
    </row>
    <row r="1376" spans="1:11" x14ac:dyDescent="0.25">
      <c r="A1376" s="22">
        <v>10769</v>
      </c>
      <c r="B1376" s="23">
        <v>42871</v>
      </c>
      <c r="C1376" s="7" t="s">
        <v>242</v>
      </c>
      <c r="D1376" s="7" t="s">
        <v>230</v>
      </c>
      <c r="E1376" s="7" t="s">
        <v>214</v>
      </c>
      <c r="F1376" s="7" t="s">
        <v>79</v>
      </c>
      <c r="G1376" s="24">
        <v>7</v>
      </c>
      <c r="H1376" s="22">
        <v>15</v>
      </c>
      <c r="I1376" s="25">
        <v>0.05</v>
      </c>
      <c r="J1376" s="26">
        <f t="shared" si="21"/>
        <v>99.75</v>
      </c>
      <c r="K1376" t="s">
        <v>96</v>
      </c>
    </row>
    <row r="1377" spans="1:11" x14ac:dyDescent="0.25">
      <c r="A1377" s="22">
        <v>10769</v>
      </c>
      <c r="B1377" s="23">
        <v>42871</v>
      </c>
      <c r="C1377" s="7" t="s">
        <v>242</v>
      </c>
      <c r="D1377" s="7" t="s">
        <v>230</v>
      </c>
      <c r="E1377" s="7" t="s">
        <v>137</v>
      </c>
      <c r="F1377" s="7" t="s">
        <v>103</v>
      </c>
      <c r="G1377" s="24">
        <v>49.3</v>
      </c>
      <c r="H1377" s="22">
        <v>15</v>
      </c>
      <c r="I1377" s="25">
        <v>0</v>
      </c>
      <c r="J1377" s="26">
        <f t="shared" si="21"/>
        <v>739.5</v>
      </c>
      <c r="K1377" t="s">
        <v>96</v>
      </c>
    </row>
    <row r="1378" spans="1:11" x14ac:dyDescent="0.25">
      <c r="A1378" s="22">
        <v>10769</v>
      </c>
      <c r="B1378" s="23">
        <v>42871</v>
      </c>
      <c r="C1378" s="7" t="s">
        <v>242</v>
      </c>
      <c r="D1378" s="7" t="s">
        <v>230</v>
      </c>
      <c r="E1378" s="7" t="s">
        <v>256</v>
      </c>
      <c r="F1378" s="7" t="s">
        <v>93</v>
      </c>
      <c r="G1378" s="24">
        <v>28.5</v>
      </c>
      <c r="H1378" s="22">
        <v>20</v>
      </c>
      <c r="I1378" s="25">
        <v>0</v>
      </c>
      <c r="J1378" s="26">
        <f t="shared" si="21"/>
        <v>570</v>
      </c>
      <c r="K1378" t="s">
        <v>96</v>
      </c>
    </row>
    <row r="1379" spans="1:11" x14ac:dyDescent="0.25">
      <c r="A1379" s="22">
        <v>10770</v>
      </c>
      <c r="B1379" s="23">
        <v>42872</v>
      </c>
      <c r="C1379" s="7" t="s">
        <v>87</v>
      </c>
      <c r="D1379" s="7" t="s">
        <v>88</v>
      </c>
      <c r="E1379" s="7" t="s">
        <v>80</v>
      </c>
      <c r="F1379" s="7" t="s">
        <v>76</v>
      </c>
      <c r="G1379" s="24">
        <v>21</v>
      </c>
      <c r="H1379" s="22">
        <v>15</v>
      </c>
      <c r="I1379" s="25">
        <v>0.25</v>
      </c>
      <c r="J1379" s="26">
        <f t="shared" si="21"/>
        <v>236.25</v>
      </c>
      <c r="K1379" t="s">
        <v>142</v>
      </c>
    </row>
    <row r="1380" spans="1:11" x14ac:dyDescent="0.25">
      <c r="A1380" s="22">
        <v>10771</v>
      </c>
      <c r="B1380" s="23">
        <v>42873</v>
      </c>
      <c r="C1380" s="7" t="s">
        <v>126</v>
      </c>
      <c r="D1380" s="7" t="s">
        <v>127</v>
      </c>
      <c r="E1380" s="7" t="s">
        <v>164</v>
      </c>
      <c r="F1380" s="7" t="s">
        <v>76</v>
      </c>
      <c r="G1380" s="24">
        <v>21.5</v>
      </c>
      <c r="H1380" s="22">
        <v>16</v>
      </c>
      <c r="I1380" s="25">
        <v>0</v>
      </c>
      <c r="J1380" s="26">
        <f t="shared" si="21"/>
        <v>344</v>
      </c>
      <c r="K1380" t="s">
        <v>116</v>
      </c>
    </row>
    <row r="1381" spans="1:11" x14ac:dyDescent="0.25">
      <c r="A1381" s="22">
        <v>10772</v>
      </c>
      <c r="B1381" s="23">
        <v>42873</v>
      </c>
      <c r="C1381" s="7" t="s">
        <v>175</v>
      </c>
      <c r="D1381" s="7" t="s">
        <v>82</v>
      </c>
      <c r="E1381" s="7" t="s">
        <v>117</v>
      </c>
      <c r="F1381" s="7" t="s">
        <v>76</v>
      </c>
      <c r="G1381" s="24">
        <v>55</v>
      </c>
      <c r="H1381" s="22">
        <v>25</v>
      </c>
      <c r="I1381" s="25">
        <v>0</v>
      </c>
      <c r="J1381" s="26">
        <f t="shared" si="21"/>
        <v>1375</v>
      </c>
      <c r="K1381" t="s">
        <v>96</v>
      </c>
    </row>
    <row r="1382" spans="1:11" x14ac:dyDescent="0.25">
      <c r="A1382" s="22">
        <v>10772</v>
      </c>
      <c r="B1382" s="23">
        <v>42873</v>
      </c>
      <c r="C1382" s="7" t="s">
        <v>175</v>
      </c>
      <c r="D1382" s="7" t="s">
        <v>82</v>
      </c>
      <c r="E1382" s="7" t="s">
        <v>158</v>
      </c>
      <c r="F1382" s="7" t="s">
        <v>112</v>
      </c>
      <c r="G1382" s="24">
        <v>123.79</v>
      </c>
      <c r="H1382" s="22">
        <v>18</v>
      </c>
      <c r="I1382" s="25">
        <v>0</v>
      </c>
      <c r="J1382" s="26">
        <f t="shared" si="21"/>
        <v>2228.2199999999998</v>
      </c>
      <c r="K1382" t="s">
        <v>96</v>
      </c>
    </row>
    <row r="1383" spans="1:11" x14ac:dyDescent="0.25">
      <c r="A1383" s="22">
        <v>10773</v>
      </c>
      <c r="B1383" s="23">
        <v>42874</v>
      </c>
      <c r="C1383" s="7" t="s">
        <v>126</v>
      </c>
      <c r="D1383" s="7" t="s">
        <v>127</v>
      </c>
      <c r="E1383" s="7" t="s">
        <v>149</v>
      </c>
      <c r="F1383" s="7" t="s">
        <v>112</v>
      </c>
      <c r="G1383" s="24">
        <v>39</v>
      </c>
      <c r="H1383" s="22">
        <v>33</v>
      </c>
      <c r="I1383" s="25">
        <v>0</v>
      </c>
      <c r="J1383" s="26">
        <f t="shared" si="21"/>
        <v>1287</v>
      </c>
      <c r="K1383" t="s">
        <v>129</v>
      </c>
    </row>
    <row r="1384" spans="1:11" x14ac:dyDescent="0.25">
      <c r="A1384" s="22">
        <v>10773</v>
      </c>
      <c r="B1384" s="23">
        <v>42874</v>
      </c>
      <c r="C1384" s="7" t="s">
        <v>126</v>
      </c>
      <c r="D1384" s="7" t="s">
        <v>127</v>
      </c>
      <c r="E1384" s="7" t="s">
        <v>106</v>
      </c>
      <c r="F1384" s="7" t="s">
        <v>76</v>
      </c>
      <c r="G1384" s="24">
        <v>12.5</v>
      </c>
      <c r="H1384" s="22">
        <v>70</v>
      </c>
      <c r="I1384" s="25">
        <v>0.2</v>
      </c>
      <c r="J1384" s="26">
        <f t="shared" si="21"/>
        <v>700</v>
      </c>
      <c r="K1384" t="s">
        <v>129</v>
      </c>
    </row>
    <row r="1385" spans="1:11" x14ac:dyDescent="0.25">
      <c r="A1385" s="22">
        <v>10773</v>
      </c>
      <c r="B1385" s="23">
        <v>42874</v>
      </c>
      <c r="C1385" s="7" t="s">
        <v>126</v>
      </c>
      <c r="D1385" s="7" t="s">
        <v>127</v>
      </c>
      <c r="E1385" s="7" t="s">
        <v>176</v>
      </c>
      <c r="F1385" s="7" t="s">
        <v>105</v>
      </c>
      <c r="G1385" s="24">
        <v>7.75</v>
      </c>
      <c r="H1385" s="22">
        <v>7</v>
      </c>
      <c r="I1385" s="25">
        <v>0.2</v>
      </c>
      <c r="J1385" s="26">
        <f t="shared" si="21"/>
        <v>43.4</v>
      </c>
      <c r="K1385" t="s">
        <v>129</v>
      </c>
    </row>
    <row r="1386" spans="1:11" x14ac:dyDescent="0.25">
      <c r="A1386" s="22">
        <v>10774</v>
      </c>
      <c r="B1386" s="23">
        <v>42874</v>
      </c>
      <c r="C1386" s="7" t="s">
        <v>146</v>
      </c>
      <c r="D1386" s="7" t="s">
        <v>147</v>
      </c>
      <c r="E1386" s="7" t="s">
        <v>201</v>
      </c>
      <c r="F1386" s="7" t="s">
        <v>93</v>
      </c>
      <c r="G1386" s="24">
        <v>17</v>
      </c>
      <c r="H1386" s="22">
        <v>50</v>
      </c>
      <c r="I1386" s="25">
        <v>0</v>
      </c>
      <c r="J1386" s="26">
        <f t="shared" si="21"/>
        <v>850</v>
      </c>
      <c r="K1386" t="s">
        <v>89</v>
      </c>
    </row>
    <row r="1387" spans="1:11" x14ac:dyDescent="0.25">
      <c r="A1387" s="22">
        <v>10774</v>
      </c>
      <c r="B1387" s="23">
        <v>42874</v>
      </c>
      <c r="C1387" s="7" t="s">
        <v>146</v>
      </c>
      <c r="D1387" s="7" t="s">
        <v>147</v>
      </c>
      <c r="E1387" s="7" t="s">
        <v>106</v>
      </c>
      <c r="F1387" s="7" t="s">
        <v>76</v>
      </c>
      <c r="G1387" s="24">
        <v>12.5</v>
      </c>
      <c r="H1387" s="22">
        <v>2</v>
      </c>
      <c r="I1387" s="25">
        <v>0.25</v>
      </c>
      <c r="J1387" s="26">
        <f t="shared" si="21"/>
        <v>18.75</v>
      </c>
      <c r="K1387" t="s">
        <v>89</v>
      </c>
    </row>
    <row r="1388" spans="1:11" x14ac:dyDescent="0.25">
      <c r="A1388" s="22">
        <v>10775</v>
      </c>
      <c r="B1388" s="23">
        <v>42875</v>
      </c>
      <c r="C1388" s="7" t="s">
        <v>272</v>
      </c>
      <c r="D1388" s="7" t="s">
        <v>141</v>
      </c>
      <c r="E1388" s="7" t="s">
        <v>163</v>
      </c>
      <c r="F1388" s="7" t="s">
        <v>91</v>
      </c>
      <c r="G1388" s="24">
        <v>31</v>
      </c>
      <c r="H1388" s="22">
        <v>6</v>
      </c>
      <c r="I1388" s="25">
        <v>0</v>
      </c>
      <c r="J1388" s="26">
        <f t="shared" si="21"/>
        <v>186</v>
      </c>
      <c r="K1388" t="s">
        <v>193</v>
      </c>
    </row>
    <row r="1389" spans="1:11" x14ac:dyDescent="0.25">
      <c r="A1389" s="22">
        <v>10775</v>
      </c>
      <c r="B1389" s="23">
        <v>42875</v>
      </c>
      <c r="C1389" s="7" t="s">
        <v>272</v>
      </c>
      <c r="D1389" s="7" t="s">
        <v>141</v>
      </c>
      <c r="E1389" s="7" t="s">
        <v>182</v>
      </c>
      <c r="F1389" s="7" t="s">
        <v>105</v>
      </c>
      <c r="G1389" s="24">
        <v>14</v>
      </c>
      <c r="H1389" s="22">
        <v>3</v>
      </c>
      <c r="I1389" s="25">
        <v>0</v>
      </c>
      <c r="J1389" s="26">
        <f t="shared" si="21"/>
        <v>42</v>
      </c>
      <c r="K1389" t="s">
        <v>193</v>
      </c>
    </row>
    <row r="1390" spans="1:11" x14ac:dyDescent="0.25">
      <c r="A1390" s="22">
        <v>10776</v>
      </c>
      <c r="B1390" s="23">
        <v>42878</v>
      </c>
      <c r="C1390" s="7" t="s">
        <v>126</v>
      </c>
      <c r="D1390" s="7" t="s">
        <v>127</v>
      </c>
      <c r="E1390" s="7" t="s">
        <v>249</v>
      </c>
      <c r="F1390" s="7" t="s">
        <v>91</v>
      </c>
      <c r="G1390" s="24">
        <v>9.5</v>
      </c>
      <c r="H1390" s="22">
        <v>27</v>
      </c>
      <c r="I1390" s="25">
        <v>0.05</v>
      </c>
      <c r="J1390" s="26">
        <f t="shared" si="21"/>
        <v>243.68</v>
      </c>
      <c r="K1390" t="s">
        <v>129</v>
      </c>
    </row>
    <row r="1391" spans="1:11" x14ac:dyDescent="0.25">
      <c r="A1391" s="22">
        <v>10776</v>
      </c>
      <c r="B1391" s="23">
        <v>42878</v>
      </c>
      <c r="C1391" s="7" t="s">
        <v>126</v>
      </c>
      <c r="D1391" s="7" t="s">
        <v>127</v>
      </c>
      <c r="E1391" s="7" t="s">
        <v>83</v>
      </c>
      <c r="F1391" s="7" t="s">
        <v>84</v>
      </c>
      <c r="G1391" s="24">
        <v>53</v>
      </c>
      <c r="H1391" s="22">
        <v>120</v>
      </c>
      <c r="I1391" s="25">
        <v>0.05</v>
      </c>
      <c r="J1391" s="26">
        <f t="shared" si="21"/>
        <v>6042</v>
      </c>
      <c r="K1391" t="s">
        <v>129</v>
      </c>
    </row>
    <row r="1392" spans="1:11" x14ac:dyDescent="0.25">
      <c r="A1392" s="22">
        <v>10776</v>
      </c>
      <c r="B1392" s="23">
        <v>42878</v>
      </c>
      <c r="C1392" s="7" t="s">
        <v>126</v>
      </c>
      <c r="D1392" s="7" t="s">
        <v>127</v>
      </c>
      <c r="E1392" s="7" t="s">
        <v>106</v>
      </c>
      <c r="F1392" s="7" t="s">
        <v>76</v>
      </c>
      <c r="G1392" s="24">
        <v>12.5</v>
      </c>
      <c r="H1392" s="22">
        <v>16</v>
      </c>
      <c r="I1392" s="25">
        <v>0.05</v>
      </c>
      <c r="J1392" s="26">
        <f t="shared" si="21"/>
        <v>190</v>
      </c>
      <c r="K1392" t="s">
        <v>129</v>
      </c>
    </row>
    <row r="1393" spans="1:11" x14ac:dyDescent="0.25">
      <c r="A1393" s="22">
        <v>10776</v>
      </c>
      <c r="B1393" s="23">
        <v>42878</v>
      </c>
      <c r="C1393" s="7" t="s">
        <v>126</v>
      </c>
      <c r="D1393" s="7" t="s">
        <v>127</v>
      </c>
      <c r="E1393" s="7" t="s">
        <v>78</v>
      </c>
      <c r="F1393" s="7" t="s">
        <v>79</v>
      </c>
      <c r="G1393" s="24">
        <v>14</v>
      </c>
      <c r="H1393" s="22">
        <v>12</v>
      </c>
      <c r="I1393" s="25">
        <v>0.05</v>
      </c>
      <c r="J1393" s="26">
        <f t="shared" si="21"/>
        <v>159.6</v>
      </c>
      <c r="K1393" t="s">
        <v>129</v>
      </c>
    </row>
    <row r="1394" spans="1:11" x14ac:dyDescent="0.25">
      <c r="A1394" s="22">
        <v>10777</v>
      </c>
      <c r="B1394" s="23">
        <v>42878</v>
      </c>
      <c r="C1394" s="7" t="s">
        <v>259</v>
      </c>
      <c r="D1394" s="7" t="s">
        <v>88</v>
      </c>
      <c r="E1394" s="7" t="s">
        <v>78</v>
      </c>
      <c r="F1394" s="7" t="s">
        <v>79</v>
      </c>
      <c r="G1394" s="24">
        <v>14</v>
      </c>
      <c r="H1394" s="22">
        <v>20</v>
      </c>
      <c r="I1394" s="25">
        <v>0.2</v>
      </c>
      <c r="J1394" s="26">
        <f t="shared" si="21"/>
        <v>224</v>
      </c>
      <c r="K1394" t="s">
        <v>193</v>
      </c>
    </row>
    <row r="1395" spans="1:11" x14ac:dyDescent="0.25">
      <c r="A1395" s="22">
        <v>10778</v>
      </c>
      <c r="B1395" s="23">
        <v>42879</v>
      </c>
      <c r="C1395" s="7" t="s">
        <v>171</v>
      </c>
      <c r="D1395" s="7" t="s">
        <v>147</v>
      </c>
      <c r="E1395" s="7" t="s">
        <v>90</v>
      </c>
      <c r="F1395" s="7" t="s">
        <v>91</v>
      </c>
      <c r="G1395" s="24">
        <v>9.65</v>
      </c>
      <c r="H1395" s="22">
        <v>10</v>
      </c>
      <c r="I1395" s="25">
        <v>0</v>
      </c>
      <c r="J1395" s="26">
        <f t="shared" si="21"/>
        <v>96.5</v>
      </c>
      <c r="K1395" t="s">
        <v>96</v>
      </c>
    </row>
    <row r="1396" spans="1:11" x14ac:dyDescent="0.25">
      <c r="A1396" s="22">
        <v>10779</v>
      </c>
      <c r="B1396" s="23">
        <v>42879</v>
      </c>
      <c r="C1396" s="7" t="s">
        <v>169</v>
      </c>
      <c r="D1396" s="7" t="s">
        <v>82</v>
      </c>
      <c r="E1396" s="7" t="s">
        <v>118</v>
      </c>
      <c r="F1396" s="7" t="s">
        <v>103</v>
      </c>
      <c r="G1396" s="24">
        <v>17.45</v>
      </c>
      <c r="H1396" s="22">
        <v>20</v>
      </c>
      <c r="I1396" s="25">
        <v>0</v>
      </c>
      <c r="J1396" s="26">
        <f t="shared" si="21"/>
        <v>349</v>
      </c>
      <c r="K1396" t="s">
        <v>96</v>
      </c>
    </row>
    <row r="1397" spans="1:11" x14ac:dyDescent="0.25">
      <c r="A1397" s="22">
        <v>10779</v>
      </c>
      <c r="B1397" s="23">
        <v>42879</v>
      </c>
      <c r="C1397" s="7" t="s">
        <v>169</v>
      </c>
      <c r="D1397" s="7" t="s">
        <v>82</v>
      </c>
      <c r="E1397" s="7" t="s">
        <v>137</v>
      </c>
      <c r="F1397" s="7" t="s">
        <v>103</v>
      </c>
      <c r="G1397" s="24">
        <v>49.3</v>
      </c>
      <c r="H1397" s="22">
        <v>20</v>
      </c>
      <c r="I1397" s="25">
        <v>0</v>
      </c>
      <c r="J1397" s="26">
        <f t="shared" si="21"/>
        <v>986</v>
      </c>
      <c r="K1397" t="s">
        <v>96</v>
      </c>
    </row>
    <row r="1398" spans="1:11" x14ac:dyDescent="0.25">
      <c r="A1398" s="22">
        <v>10780</v>
      </c>
      <c r="B1398" s="23">
        <v>42879</v>
      </c>
      <c r="C1398" s="7" t="s">
        <v>180</v>
      </c>
      <c r="D1398" s="7" t="s">
        <v>124</v>
      </c>
      <c r="E1398" s="7" t="s">
        <v>136</v>
      </c>
      <c r="F1398" s="7" t="s">
        <v>105</v>
      </c>
      <c r="G1398" s="24">
        <v>15</v>
      </c>
      <c r="H1398" s="22">
        <v>35</v>
      </c>
      <c r="I1398" s="25">
        <v>0</v>
      </c>
      <c r="J1398" s="26">
        <f t="shared" si="21"/>
        <v>525</v>
      </c>
      <c r="K1398" t="s">
        <v>150</v>
      </c>
    </row>
    <row r="1399" spans="1:11" x14ac:dyDescent="0.25">
      <c r="A1399" s="22">
        <v>10780</v>
      </c>
      <c r="B1399" s="23">
        <v>42879</v>
      </c>
      <c r="C1399" s="7" t="s">
        <v>180</v>
      </c>
      <c r="D1399" s="7" t="s">
        <v>124</v>
      </c>
      <c r="E1399" s="7" t="s">
        <v>122</v>
      </c>
      <c r="F1399" s="7" t="s">
        <v>93</v>
      </c>
      <c r="G1399" s="24">
        <v>13</v>
      </c>
      <c r="H1399" s="22">
        <v>15</v>
      </c>
      <c r="I1399" s="25">
        <v>0</v>
      </c>
      <c r="J1399" s="26">
        <f t="shared" si="21"/>
        <v>195</v>
      </c>
      <c r="K1399" t="s">
        <v>150</v>
      </c>
    </row>
    <row r="1400" spans="1:11" x14ac:dyDescent="0.25">
      <c r="A1400" s="22">
        <v>10781</v>
      </c>
      <c r="B1400" s="23">
        <v>42880</v>
      </c>
      <c r="C1400" s="7" t="s">
        <v>151</v>
      </c>
      <c r="D1400" s="7" t="s">
        <v>152</v>
      </c>
      <c r="E1400" s="7" t="s">
        <v>189</v>
      </c>
      <c r="F1400" s="7" t="s">
        <v>112</v>
      </c>
      <c r="G1400" s="24">
        <v>7.45</v>
      </c>
      <c r="H1400" s="22">
        <v>3</v>
      </c>
      <c r="I1400" s="25">
        <v>0.2</v>
      </c>
      <c r="J1400" s="26">
        <f t="shared" si="21"/>
        <v>17.88</v>
      </c>
      <c r="K1400" t="s">
        <v>150</v>
      </c>
    </row>
    <row r="1401" spans="1:11" x14ac:dyDescent="0.25">
      <c r="A1401" s="22">
        <v>10781</v>
      </c>
      <c r="B1401" s="23">
        <v>42880</v>
      </c>
      <c r="C1401" s="7" t="s">
        <v>151</v>
      </c>
      <c r="D1401" s="7" t="s">
        <v>152</v>
      </c>
      <c r="E1401" s="7" t="s">
        <v>144</v>
      </c>
      <c r="F1401" s="7" t="s">
        <v>79</v>
      </c>
      <c r="G1401" s="24">
        <v>38</v>
      </c>
      <c r="H1401" s="22">
        <v>20</v>
      </c>
      <c r="I1401" s="25">
        <v>0.2</v>
      </c>
      <c r="J1401" s="26">
        <f t="shared" si="21"/>
        <v>608</v>
      </c>
      <c r="K1401" t="s">
        <v>150</v>
      </c>
    </row>
    <row r="1402" spans="1:11" x14ac:dyDescent="0.25">
      <c r="A1402" s="22">
        <v>10781</v>
      </c>
      <c r="B1402" s="23">
        <v>42880</v>
      </c>
      <c r="C1402" s="7" t="s">
        <v>151</v>
      </c>
      <c r="D1402" s="7" t="s">
        <v>152</v>
      </c>
      <c r="E1402" s="7" t="s">
        <v>110</v>
      </c>
      <c r="F1402" s="7" t="s">
        <v>84</v>
      </c>
      <c r="G1402" s="24">
        <v>10</v>
      </c>
      <c r="H1402" s="22">
        <v>35</v>
      </c>
      <c r="I1402" s="25">
        <v>0</v>
      </c>
      <c r="J1402" s="26">
        <f t="shared" si="21"/>
        <v>350</v>
      </c>
      <c r="K1402" t="s">
        <v>150</v>
      </c>
    </row>
    <row r="1403" spans="1:11" x14ac:dyDescent="0.25">
      <c r="A1403" s="22">
        <v>10782</v>
      </c>
      <c r="B1403" s="23">
        <v>42880</v>
      </c>
      <c r="C1403" s="7" t="s">
        <v>266</v>
      </c>
      <c r="D1403" s="7" t="s">
        <v>255</v>
      </c>
      <c r="E1403" s="7" t="s">
        <v>106</v>
      </c>
      <c r="F1403" s="7" t="s">
        <v>76</v>
      </c>
      <c r="G1403" s="24">
        <v>12.5</v>
      </c>
      <c r="H1403" s="22">
        <v>1</v>
      </c>
      <c r="I1403" s="25">
        <v>0</v>
      </c>
      <c r="J1403" s="26">
        <f t="shared" si="21"/>
        <v>12.5</v>
      </c>
      <c r="K1403" t="s">
        <v>116</v>
      </c>
    </row>
    <row r="1404" spans="1:11" x14ac:dyDescent="0.25">
      <c r="A1404" s="22">
        <v>10783</v>
      </c>
      <c r="B1404" s="23">
        <v>42881</v>
      </c>
      <c r="C1404" s="7" t="s">
        <v>87</v>
      </c>
      <c r="D1404" s="7" t="s">
        <v>88</v>
      </c>
      <c r="E1404" s="7" t="s">
        <v>221</v>
      </c>
      <c r="F1404" s="7" t="s">
        <v>105</v>
      </c>
      <c r="G1404" s="24">
        <v>263.5</v>
      </c>
      <c r="H1404" s="22">
        <v>5</v>
      </c>
      <c r="I1404" s="25">
        <v>0</v>
      </c>
      <c r="J1404" s="26">
        <f t="shared" si="21"/>
        <v>1317.5</v>
      </c>
      <c r="K1404" t="s">
        <v>89</v>
      </c>
    </row>
    <row r="1405" spans="1:11" x14ac:dyDescent="0.25">
      <c r="A1405" s="22">
        <v>10783</v>
      </c>
      <c r="B1405" s="23">
        <v>42881</v>
      </c>
      <c r="C1405" s="7" t="s">
        <v>87</v>
      </c>
      <c r="D1405" s="7" t="s">
        <v>88</v>
      </c>
      <c r="E1405" s="7" t="s">
        <v>106</v>
      </c>
      <c r="F1405" s="7" t="s">
        <v>76</v>
      </c>
      <c r="G1405" s="24">
        <v>12.5</v>
      </c>
      <c r="H1405" s="22">
        <v>10</v>
      </c>
      <c r="I1405" s="25">
        <v>0</v>
      </c>
      <c r="J1405" s="26">
        <f t="shared" si="21"/>
        <v>125</v>
      </c>
      <c r="K1405" t="s">
        <v>89</v>
      </c>
    </row>
    <row r="1406" spans="1:11" x14ac:dyDescent="0.25">
      <c r="A1406" s="22">
        <v>10784</v>
      </c>
      <c r="B1406" s="23">
        <v>42881</v>
      </c>
      <c r="C1406" s="7" t="s">
        <v>165</v>
      </c>
      <c r="D1406" s="7" t="s">
        <v>166</v>
      </c>
      <c r="E1406" s="7" t="s">
        <v>104</v>
      </c>
      <c r="F1406" s="7" t="s">
        <v>105</v>
      </c>
      <c r="G1406" s="24">
        <v>18</v>
      </c>
      <c r="H1406" s="22">
        <v>2</v>
      </c>
      <c r="I1406" s="25">
        <v>0.15</v>
      </c>
      <c r="J1406" s="26">
        <f t="shared" si="21"/>
        <v>30.6</v>
      </c>
      <c r="K1406" t="s">
        <v>89</v>
      </c>
    </row>
    <row r="1407" spans="1:11" x14ac:dyDescent="0.25">
      <c r="A1407" s="22">
        <v>10784</v>
      </c>
      <c r="B1407" s="23">
        <v>42881</v>
      </c>
      <c r="C1407" s="7" t="s">
        <v>165</v>
      </c>
      <c r="D1407" s="7" t="s">
        <v>166</v>
      </c>
      <c r="E1407" s="7" t="s">
        <v>75</v>
      </c>
      <c r="F1407" s="7" t="s">
        <v>76</v>
      </c>
      <c r="G1407" s="24">
        <v>34.799999999999997</v>
      </c>
      <c r="H1407" s="22">
        <v>30</v>
      </c>
      <c r="I1407" s="25">
        <v>0.15</v>
      </c>
      <c r="J1407" s="26">
        <f t="shared" si="21"/>
        <v>887.4</v>
      </c>
      <c r="K1407" t="s">
        <v>89</v>
      </c>
    </row>
    <row r="1408" spans="1:11" x14ac:dyDescent="0.25">
      <c r="A1408" s="22">
        <v>10784</v>
      </c>
      <c r="B1408" s="23">
        <v>42881</v>
      </c>
      <c r="C1408" s="7" t="s">
        <v>165</v>
      </c>
      <c r="D1408" s="7" t="s">
        <v>166</v>
      </c>
      <c r="E1408" s="7" t="s">
        <v>119</v>
      </c>
      <c r="F1408" s="7" t="s">
        <v>91</v>
      </c>
      <c r="G1408" s="24">
        <v>19</v>
      </c>
      <c r="H1408" s="22">
        <v>30</v>
      </c>
      <c r="I1408" s="25">
        <v>0</v>
      </c>
      <c r="J1408" s="26">
        <f t="shared" si="21"/>
        <v>570</v>
      </c>
      <c r="K1408" t="s">
        <v>89</v>
      </c>
    </row>
    <row r="1409" spans="1:11" x14ac:dyDescent="0.25">
      <c r="A1409" s="22">
        <v>10785</v>
      </c>
      <c r="B1409" s="23">
        <v>42881</v>
      </c>
      <c r="C1409" s="7" t="s">
        <v>157</v>
      </c>
      <c r="D1409" s="7" t="s">
        <v>124</v>
      </c>
      <c r="E1409" s="7" t="s">
        <v>163</v>
      </c>
      <c r="F1409" s="7" t="s">
        <v>91</v>
      </c>
      <c r="G1409" s="24">
        <v>31</v>
      </c>
      <c r="H1409" s="22">
        <v>10</v>
      </c>
      <c r="I1409" s="25">
        <v>0</v>
      </c>
      <c r="J1409" s="26">
        <f t="shared" si="21"/>
        <v>310</v>
      </c>
      <c r="K1409" t="s">
        <v>129</v>
      </c>
    </row>
    <row r="1410" spans="1:11" x14ac:dyDescent="0.25">
      <c r="A1410" s="22">
        <v>10785</v>
      </c>
      <c r="B1410" s="23">
        <v>42881</v>
      </c>
      <c r="C1410" s="7" t="s">
        <v>157</v>
      </c>
      <c r="D1410" s="7" t="s">
        <v>124</v>
      </c>
      <c r="E1410" s="7" t="s">
        <v>176</v>
      </c>
      <c r="F1410" s="7" t="s">
        <v>105</v>
      </c>
      <c r="G1410" s="24">
        <v>7.75</v>
      </c>
      <c r="H1410" s="22">
        <v>10</v>
      </c>
      <c r="I1410" s="25">
        <v>0</v>
      </c>
      <c r="J1410" s="26">
        <f t="shared" si="21"/>
        <v>77.5</v>
      </c>
      <c r="K1410" t="s">
        <v>129</v>
      </c>
    </row>
    <row r="1411" spans="1:11" x14ac:dyDescent="0.25">
      <c r="A1411" s="22">
        <v>10786</v>
      </c>
      <c r="B1411" s="23">
        <v>42882</v>
      </c>
      <c r="C1411" s="7" t="s">
        <v>243</v>
      </c>
      <c r="D1411" s="7" t="s">
        <v>88</v>
      </c>
      <c r="E1411" s="7" t="s">
        <v>176</v>
      </c>
      <c r="F1411" s="7" t="s">
        <v>105</v>
      </c>
      <c r="G1411" s="24">
        <v>7.75</v>
      </c>
      <c r="H1411" s="22">
        <v>42</v>
      </c>
      <c r="I1411" s="25">
        <v>0.2</v>
      </c>
      <c r="J1411" s="26">
        <f t="shared" ref="J1411:J1474" si="22">ROUND((G1411*H1411)*(1-I1411),2)</f>
        <v>260.39999999999998</v>
      </c>
      <c r="K1411" t="s">
        <v>142</v>
      </c>
    </row>
    <row r="1412" spans="1:11" x14ac:dyDescent="0.25">
      <c r="A1412" s="22">
        <v>10786</v>
      </c>
      <c r="B1412" s="23">
        <v>42882</v>
      </c>
      <c r="C1412" s="7" t="s">
        <v>243</v>
      </c>
      <c r="D1412" s="7" t="s">
        <v>88</v>
      </c>
      <c r="E1412" s="7" t="s">
        <v>231</v>
      </c>
      <c r="F1412" s="7" t="s">
        <v>93</v>
      </c>
      <c r="G1412" s="24">
        <v>40</v>
      </c>
      <c r="H1412" s="22">
        <v>30</v>
      </c>
      <c r="I1412" s="25">
        <v>0.2</v>
      </c>
      <c r="J1412" s="26">
        <f t="shared" si="22"/>
        <v>960</v>
      </c>
      <c r="K1412" t="s">
        <v>142</v>
      </c>
    </row>
    <row r="1413" spans="1:11" x14ac:dyDescent="0.25">
      <c r="A1413" s="22">
        <v>10786</v>
      </c>
      <c r="B1413" s="23">
        <v>42882</v>
      </c>
      <c r="C1413" s="7" t="s">
        <v>243</v>
      </c>
      <c r="D1413" s="7" t="s">
        <v>88</v>
      </c>
      <c r="E1413" s="7" t="s">
        <v>145</v>
      </c>
      <c r="F1413" s="7" t="s">
        <v>91</v>
      </c>
      <c r="G1413" s="24">
        <v>25.89</v>
      </c>
      <c r="H1413" s="22">
        <v>15</v>
      </c>
      <c r="I1413" s="25">
        <v>0.2</v>
      </c>
      <c r="J1413" s="26">
        <f t="shared" si="22"/>
        <v>310.68</v>
      </c>
      <c r="K1413" t="s">
        <v>142</v>
      </c>
    </row>
    <row r="1414" spans="1:11" x14ac:dyDescent="0.25">
      <c r="A1414" s="22">
        <v>10787</v>
      </c>
      <c r="B1414" s="23">
        <v>42882</v>
      </c>
      <c r="C1414" s="7" t="s">
        <v>233</v>
      </c>
      <c r="D1414" s="7" t="s">
        <v>74</v>
      </c>
      <c r="E1414" s="7" t="s">
        <v>158</v>
      </c>
      <c r="F1414" s="7" t="s">
        <v>112</v>
      </c>
      <c r="G1414" s="24">
        <v>123.79</v>
      </c>
      <c r="H1414" s="22">
        <v>20</v>
      </c>
      <c r="I1414" s="25">
        <v>0.05</v>
      </c>
      <c r="J1414" s="26">
        <f t="shared" si="22"/>
        <v>2352.0100000000002</v>
      </c>
      <c r="K1414" t="s">
        <v>150</v>
      </c>
    </row>
    <row r="1415" spans="1:11" x14ac:dyDescent="0.25">
      <c r="A1415" s="22">
        <v>10787</v>
      </c>
      <c r="B1415" s="23">
        <v>42882</v>
      </c>
      <c r="C1415" s="7" t="s">
        <v>233</v>
      </c>
      <c r="D1415" s="7" t="s">
        <v>74</v>
      </c>
      <c r="E1415" s="7" t="s">
        <v>115</v>
      </c>
      <c r="F1415" s="7" t="s">
        <v>105</v>
      </c>
      <c r="G1415" s="24">
        <v>19</v>
      </c>
      <c r="H1415" s="22">
        <v>15</v>
      </c>
      <c r="I1415" s="25">
        <v>0.05</v>
      </c>
      <c r="J1415" s="26">
        <f t="shared" si="22"/>
        <v>270.75</v>
      </c>
      <c r="K1415" t="s">
        <v>150</v>
      </c>
    </row>
    <row r="1416" spans="1:11" x14ac:dyDescent="0.25">
      <c r="A1416" s="22">
        <v>10788</v>
      </c>
      <c r="B1416" s="23">
        <v>42885</v>
      </c>
      <c r="C1416" s="7" t="s">
        <v>162</v>
      </c>
      <c r="D1416" s="7" t="s">
        <v>82</v>
      </c>
      <c r="E1416" s="7" t="s">
        <v>179</v>
      </c>
      <c r="F1416" s="7" t="s">
        <v>103</v>
      </c>
      <c r="G1416" s="24">
        <v>9.1999999999999993</v>
      </c>
      <c r="H1416" s="22">
        <v>50</v>
      </c>
      <c r="I1416" s="25">
        <v>0.05</v>
      </c>
      <c r="J1416" s="26">
        <f t="shared" si="22"/>
        <v>437</v>
      </c>
      <c r="K1416" t="s">
        <v>129</v>
      </c>
    </row>
    <row r="1417" spans="1:11" x14ac:dyDescent="0.25">
      <c r="A1417" s="22">
        <v>10788</v>
      </c>
      <c r="B1417" s="23">
        <v>42885</v>
      </c>
      <c r="C1417" s="7" t="s">
        <v>162</v>
      </c>
      <c r="D1417" s="7" t="s">
        <v>82</v>
      </c>
      <c r="E1417" s="7" t="s">
        <v>176</v>
      </c>
      <c r="F1417" s="7" t="s">
        <v>105</v>
      </c>
      <c r="G1417" s="24">
        <v>7.75</v>
      </c>
      <c r="H1417" s="22">
        <v>40</v>
      </c>
      <c r="I1417" s="25">
        <v>0.05</v>
      </c>
      <c r="J1417" s="26">
        <f t="shared" si="22"/>
        <v>294.5</v>
      </c>
      <c r="K1417" t="s">
        <v>129</v>
      </c>
    </row>
    <row r="1418" spans="1:11" x14ac:dyDescent="0.25">
      <c r="A1418" s="22">
        <v>10789</v>
      </c>
      <c r="B1418" s="23">
        <v>42885</v>
      </c>
      <c r="C1418" s="7" t="s">
        <v>253</v>
      </c>
      <c r="D1418" s="7" t="s">
        <v>74</v>
      </c>
      <c r="E1418" s="7" t="s">
        <v>197</v>
      </c>
      <c r="F1418" s="7" t="s">
        <v>91</v>
      </c>
      <c r="G1418" s="24">
        <v>62.5</v>
      </c>
      <c r="H1418" s="22">
        <v>30</v>
      </c>
      <c r="I1418" s="25">
        <v>0</v>
      </c>
      <c r="J1418" s="26">
        <f t="shared" si="22"/>
        <v>1875</v>
      </c>
      <c r="K1418" t="s">
        <v>129</v>
      </c>
    </row>
    <row r="1419" spans="1:11" x14ac:dyDescent="0.25">
      <c r="A1419" s="22">
        <v>10789</v>
      </c>
      <c r="B1419" s="23">
        <v>42885</v>
      </c>
      <c r="C1419" s="7" t="s">
        <v>253</v>
      </c>
      <c r="D1419" s="7" t="s">
        <v>74</v>
      </c>
      <c r="E1419" s="7" t="s">
        <v>174</v>
      </c>
      <c r="F1419" s="7" t="s">
        <v>93</v>
      </c>
      <c r="G1419" s="24">
        <v>43.9</v>
      </c>
      <c r="H1419" s="22">
        <v>30</v>
      </c>
      <c r="I1419" s="25">
        <v>0</v>
      </c>
      <c r="J1419" s="26">
        <f t="shared" si="22"/>
        <v>1317</v>
      </c>
      <c r="K1419" t="s">
        <v>129</v>
      </c>
    </row>
    <row r="1420" spans="1:11" x14ac:dyDescent="0.25">
      <c r="A1420" s="22">
        <v>10789</v>
      </c>
      <c r="B1420" s="23">
        <v>42885</v>
      </c>
      <c r="C1420" s="7" t="s">
        <v>253</v>
      </c>
      <c r="D1420" s="7" t="s">
        <v>74</v>
      </c>
      <c r="E1420" s="7" t="s">
        <v>188</v>
      </c>
      <c r="F1420" s="7" t="s">
        <v>103</v>
      </c>
      <c r="G1420" s="24">
        <v>12.5</v>
      </c>
      <c r="H1420" s="22">
        <v>18</v>
      </c>
      <c r="I1420" s="25">
        <v>0</v>
      </c>
      <c r="J1420" s="26">
        <f t="shared" si="22"/>
        <v>225</v>
      </c>
      <c r="K1420" t="s">
        <v>129</v>
      </c>
    </row>
    <row r="1421" spans="1:11" x14ac:dyDescent="0.25">
      <c r="A1421" s="22">
        <v>10789</v>
      </c>
      <c r="B1421" s="23">
        <v>42885</v>
      </c>
      <c r="C1421" s="7" t="s">
        <v>253</v>
      </c>
      <c r="D1421" s="7" t="s">
        <v>74</v>
      </c>
      <c r="E1421" s="7" t="s">
        <v>139</v>
      </c>
      <c r="F1421" s="7" t="s">
        <v>105</v>
      </c>
      <c r="G1421" s="24">
        <v>18</v>
      </c>
      <c r="H1421" s="22">
        <v>15</v>
      </c>
      <c r="I1421" s="25">
        <v>0</v>
      </c>
      <c r="J1421" s="26">
        <f t="shared" si="22"/>
        <v>270</v>
      </c>
      <c r="K1421" t="s">
        <v>129</v>
      </c>
    </row>
    <row r="1422" spans="1:11" x14ac:dyDescent="0.25">
      <c r="A1422" s="22">
        <v>10790</v>
      </c>
      <c r="B1422" s="23">
        <v>42885</v>
      </c>
      <c r="C1422" s="7" t="s">
        <v>259</v>
      </c>
      <c r="D1422" s="7" t="s">
        <v>88</v>
      </c>
      <c r="E1422" s="7" t="s">
        <v>144</v>
      </c>
      <c r="F1422" s="7" t="s">
        <v>79</v>
      </c>
      <c r="G1422" s="24">
        <v>38</v>
      </c>
      <c r="H1422" s="22">
        <v>20</v>
      </c>
      <c r="I1422" s="25">
        <v>0.15</v>
      </c>
      <c r="J1422" s="26">
        <f t="shared" si="22"/>
        <v>646</v>
      </c>
      <c r="K1422" t="s">
        <v>85</v>
      </c>
    </row>
    <row r="1423" spans="1:11" x14ac:dyDescent="0.25">
      <c r="A1423" s="22">
        <v>10790</v>
      </c>
      <c r="B1423" s="23">
        <v>42885</v>
      </c>
      <c r="C1423" s="7" t="s">
        <v>259</v>
      </c>
      <c r="D1423" s="7" t="s">
        <v>88</v>
      </c>
      <c r="E1423" s="7" t="s">
        <v>143</v>
      </c>
      <c r="F1423" s="7" t="s">
        <v>84</v>
      </c>
      <c r="G1423" s="24">
        <v>30</v>
      </c>
      <c r="H1423" s="22">
        <v>3</v>
      </c>
      <c r="I1423" s="25">
        <v>0.15</v>
      </c>
      <c r="J1423" s="26">
        <f t="shared" si="22"/>
        <v>76.5</v>
      </c>
      <c r="K1423" t="s">
        <v>85</v>
      </c>
    </row>
    <row r="1424" spans="1:11" x14ac:dyDescent="0.25">
      <c r="A1424" s="22">
        <v>10791</v>
      </c>
      <c r="B1424" s="23">
        <v>42886</v>
      </c>
      <c r="C1424" s="7" t="s">
        <v>154</v>
      </c>
      <c r="D1424" s="7" t="s">
        <v>82</v>
      </c>
      <c r="E1424" s="7" t="s">
        <v>90</v>
      </c>
      <c r="F1424" s="7" t="s">
        <v>91</v>
      </c>
      <c r="G1424" s="24">
        <v>9.65</v>
      </c>
      <c r="H1424" s="22">
        <v>20</v>
      </c>
      <c r="I1424" s="25">
        <v>0.05</v>
      </c>
      <c r="J1424" s="26">
        <f t="shared" si="22"/>
        <v>183.35</v>
      </c>
      <c r="K1424" t="s">
        <v>85</v>
      </c>
    </row>
    <row r="1425" spans="1:11" x14ac:dyDescent="0.25">
      <c r="A1425" s="22">
        <v>10791</v>
      </c>
      <c r="B1425" s="23">
        <v>42886</v>
      </c>
      <c r="C1425" s="7" t="s">
        <v>154</v>
      </c>
      <c r="D1425" s="7" t="s">
        <v>82</v>
      </c>
      <c r="E1425" s="7" t="s">
        <v>158</v>
      </c>
      <c r="F1425" s="7" t="s">
        <v>112</v>
      </c>
      <c r="G1425" s="24">
        <v>123.79</v>
      </c>
      <c r="H1425" s="22">
        <v>14</v>
      </c>
      <c r="I1425" s="25">
        <v>0.05</v>
      </c>
      <c r="J1425" s="26">
        <f t="shared" si="22"/>
        <v>1646.41</v>
      </c>
      <c r="K1425" t="s">
        <v>85</v>
      </c>
    </row>
    <row r="1426" spans="1:11" x14ac:dyDescent="0.25">
      <c r="A1426" s="22">
        <v>10792</v>
      </c>
      <c r="B1426" s="23">
        <v>42886</v>
      </c>
      <c r="C1426" s="7" t="s">
        <v>244</v>
      </c>
      <c r="D1426" s="7" t="s">
        <v>245</v>
      </c>
      <c r="E1426" s="7" t="s">
        <v>189</v>
      </c>
      <c r="F1426" s="7" t="s">
        <v>112</v>
      </c>
      <c r="G1426" s="24">
        <v>7.45</v>
      </c>
      <c r="H1426" s="22">
        <v>3</v>
      </c>
      <c r="I1426" s="25">
        <v>0</v>
      </c>
      <c r="J1426" s="26">
        <f t="shared" si="22"/>
        <v>22.35</v>
      </c>
      <c r="K1426" t="s">
        <v>129</v>
      </c>
    </row>
    <row r="1427" spans="1:11" x14ac:dyDescent="0.25">
      <c r="A1427" s="22">
        <v>10792</v>
      </c>
      <c r="B1427" s="23">
        <v>42886</v>
      </c>
      <c r="C1427" s="7" t="s">
        <v>244</v>
      </c>
      <c r="D1427" s="7" t="s">
        <v>245</v>
      </c>
      <c r="E1427" s="7" t="s">
        <v>188</v>
      </c>
      <c r="F1427" s="7" t="s">
        <v>103</v>
      </c>
      <c r="G1427" s="24">
        <v>12.5</v>
      </c>
      <c r="H1427" s="22">
        <v>15</v>
      </c>
      <c r="I1427" s="25">
        <v>0</v>
      </c>
      <c r="J1427" s="26">
        <f t="shared" si="22"/>
        <v>187.5</v>
      </c>
      <c r="K1427" t="s">
        <v>129</v>
      </c>
    </row>
    <row r="1428" spans="1:11" x14ac:dyDescent="0.25">
      <c r="A1428" s="22">
        <v>10792</v>
      </c>
      <c r="B1428" s="23">
        <v>42886</v>
      </c>
      <c r="C1428" s="7" t="s">
        <v>244</v>
      </c>
      <c r="D1428" s="7" t="s">
        <v>245</v>
      </c>
      <c r="E1428" s="7" t="s">
        <v>115</v>
      </c>
      <c r="F1428" s="7" t="s">
        <v>105</v>
      </c>
      <c r="G1428" s="24">
        <v>19</v>
      </c>
      <c r="H1428" s="22">
        <v>10</v>
      </c>
      <c r="I1428" s="25">
        <v>0</v>
      </c>
      <c r="J1428" s="26">
        <f t="shared" si="22"/>
        <v>190</v>
      </c>
      <c r="K1428" t="s">
        <v>129</v>
      </c>
    </row>
    <row r="1429" spans="1:11" x14ac:dyDescent="0.25">
      <c r="A1429" s="22">
        <v>10793</v>
      </c>
      <c r="B1429" s="23">
        <v>42887</v>
      </c>
      <c r="C1429" s="7" t="s">
        <v>236</v>
      </c>
      <c r="D1429" s="7" t="s">
        <v>191</v>
      </c>
      <c r="E1429" s="7" t="s">
        <v>214</v>
      </c>
      <c r="F1429" s="7" t="s">
        <v>79</v>
      </c>
      <c r="G1429" s="24">
        <v>7</v>
      </c>
      <c r="H1429" s="22">
        <v>8</v>
      </c>
      <c r="I1429" s="25">
        <v>0</v>
      </c>
      <c r="J1429" s="26">
        <f t="shared" si="22"/>
        <v>56</v>
      </c>
      <c r="K1429" t="s">
        <v>96</v>
      </c>
    </row>
    <row r="1430" spans="1:11" x14ac:dyDescent="0.25">
      <c r="A1430" s="22">
        <v>10793</v>
      </c>
      <c r="B1430" s="23">
        <v>42887</v>
      </c>
      <c r="C1430" s="7" t="s">
        <v>236</v>
      </c>
      <c r="D1430" s="7" t="s">
        <v>191</v>
      </c>
      <c r="E1430" s="7" t="s">
        <v>90</v>
      </c>
      <c r="F1430" s="7" t="s">
        <v>91</v>
      </c>
      <c r="G1430" s="24">
        <v>9.65</v>
      </c>
      <c r="H1430" s="22">
        <v>14</v>
      </c>
      <c r="I1430" s="25">
        <v>0</v>
      </c>
      <c r="J1430" s="26">
        <f t="shared" si="22"/>
        <v>135.1</v>
      </c>
      <c r="K1430" t="s">
        <v>96</v>
      </c>
    </row>
    <row r="1431" spans="1:11" x14ac:dyDescent="0.25">
      <c r="A1431" s="22">
        <v>10794</v>
      </c>
      <c r="B1431" s="23">
        <v>42887</v>
      </c>
      <c r="C1431" s="7" t="s">
        <v>138</v>
      </c>
      <c r="D1431" s="7" t="s">
        <v>88</v>
      </c>
      <c r="E1431" s="7" t="s">
        <v>189</v>
      </c>
      <c r="F1431" s="7" t="s">
        <v>112</v>
      </c>
      <c r="G1431" s="24">
        <v>7.45</v>
      </c>
      <c r="H1431" s="22">
        <v>6</v>
      </c>
      <c r="I1431" s="25">
        <v>0.2</v>
      </c>
      <c r="J1431" s="26">
        <f t="shared" si="22"/>
        <v>35.76</v>
      </c>
      <c r="K1431" t="s">
        <v>85</v>
      </c>
    </row>
    <row r="1432" spans="1:11" x14ac:dyDescent="0.25">
      <c r="A1432" s="22">
        <v>10794</v>
      </c>
      <c r="B1432" s="23">
        <v>42887</v>
      </c>
      <c r="C1432" s="7" t="s">
        <v>138</v>
      </c>
      <c r="D1432" s="7" t="s">
        <v>88</v>
      </c>
      <c r="E1432" s="7" t="s">
        <v>86</v>
      </c>
      <c r="F1432" s="7" t="s">
        <v>84</v>
      </c>
      <c r="G1432" s="24">
        <v>23.25</v>
      </c>
      <c r="H1432" s="22">
        <v>15</v>
      </c>
      <c r="I1432" s="25">
        <v>0.2</v>
      </c>
      <c r="J1432" s="26">
        <f t="shared" si="22"/>
        <v>279</v>
      </c>
      <c r="K1432" t="s">
        <v>85</v>
      </c>
    </row>
    <row r="1433" spans="1:11" x14ac:dyDescent="0.25">
      <c r="A1433" s="22">
        <v>10795</v>
      </c>
      <c r="B1433" s="23">
        <v>42887</v>
      </c>
      <c r="C1433" s="7" t="s">
        <v>126</v>
      </c>
      <c r="D1433" s="7" t="s">
        <v>127</v>
      </c>
      <c r="E1433" s="7" t="s">
        <v>149</v>
      </c>
      <c r="F1433" s="7" t="s">
        <v>112</v>
      </c>
      <c r="G1433" s="24">
        <v>39</v>
      </c>
      <c r="H1433" s="22">
        <v>35</v>
      </c>
      <c r="I1433" s="25">
        <v>0.25</v>
      </c>
      <c r="J1433" s="26">
        <f t="shared" si="22"/>
        <v>1023.75</v>
      </c>
      <c r="K1433" t="s">
        <v>142</v>
      </c>
    </row>
    <row r="1434" spans="1:11" x14ac:dyDescent="0.25">
      <c r="A1434" s="22">
        <v>10795</v>
      </c>
      <c r="B1434" s="23">
        <v>42887</v>
      </c>
      <c r="C1434" s="7" t="s">
        <v>126</v>
      </c>
      <c r="D1434" s="7" t="s">
        <v>127</v>
      </c>
      <c r="E1434" s="7" t="s">
        <v>118</v>
      </c>
      <c r="F1434" s="7" t="s">
        <v>103</v>
      </c>
      <c r="G1434" s="24">
        <v>17.45</v>
      </c>
      <c r="H1434" s="22">
        <v>65</v>
      </c>
      <c r="I1434" s="25">
        <v>0</v>
      </c>
      <c r="J1434" s="26">
        <f t="shared" si="22"/>
        <v>1134.25</v>
      </c>
      <c r="K1434" t="s">
        <v>142</v>
      </c>
    </row>
    <row r="1435" spans="1:11" x14ac:dyDescent="0.25">
      <c r="A1435" s="22">
        <v>10796</v>
      </c>
      <c r="B1435" s="23">
        <v>42888</v>
      </c>
      <c r="C1435" s="7" t="s">
        <v>123</v>
      </c>
      <c r="D1435" s="7" t="s">
        <v>124</v>
      </c>
      <c r="E1435" s="7" t="s">
        <v>222</v>
      </c>
      <c r="F1435" s="7" t="s">
        <v>103</v>
      </c>
      <c r="G1435" s="24">
        <v>31.23</v>
      </c>
      <c r="H1435" s="22">
        <v>21</v>
      </c>
      <c r="I1435" s="25">
        <v>0.2</v>
      </c>
      <c r="J1435" s="26">
        <f t="shared" si="22"/>
        <v>524.66</v>
      </c>
      <c r="K1435" t="s">
        <v>96</v>
      </c>
    </row>
    <row r="1436" spans="1:11" x14ac:dyDescent="0.25">
      <c r="A1436" s="22">
        <v>10796</v>
      </c>
      <c r="B1436" s="23">
        <v>42888</v>
      </c>
      <c r="C1436" s="7" t="s">
        <v>123</v>
      </c>
      <c r="D1436" s="7" t="s">
        <v>124</v>
      </c>
      <c r="E1436" s="7" t="s">
        <v>173</v>
      </c>
      <c r="F1436" s="7" t="s">
        <v>93</v>
      </c>
      <c r="G1436" s="24">
        <v>19.45</v>
      </c>
      <c r="H1436" s="22">
        <v>10</v>
      </c>
      <c r="I1436" s="25">
        <v>0</v>
      </c>
      <c r="J1436" s="26">
        <f t="shared" si="22"/>
        <v>194.5</v>
      </c>
      <c r="K1436" t="s">
        <v>96</v>
      </c>
    </row>
    <row r="1437" spans="1:11" x14ac:dyDescent="0.25">
      <c r="A1437" s="22">
        <v>10796</v>
      </c>
      <c r="B1437" s="23">
        <v>42888</v>
      </c>
      <c r="C1437" s="7" t="s">
        <v>123</v>
      </c>
      <c r="D1437" s="7" t="s">
        <v>124</v>
      </c>
      <c r="E1437" s="7" t="s">
        <v>194</v>
      </c>
      <c r="F1437" s="7" t="s">
        <v>79</v>
      </c>
      <c r="G1437" s="24">
        <v>33.25</v>
      </c>
      <c r="H1437" s="22">
        <v>35</v>
      </c>
      <c r="I1437" s="25">
        <v>0.2</v>
      </c>
      <c r="J1437" s="26">
        <f t="shared" si="22"/>
        <v>931</v>
      </c>
      <c r="K1437" t="s">
        <v>96</v>
      </c>
    </row>
    <row r="1438" spans="1:11" x14ac:dyDescent="0.25">
      <c r="A1438" s="22">
        <v>10796</v>
      </c>
      <c r="B1438" s="23">
        <v>42888</v>
      </c>
      <c r="C1438" s="7" t="s">
        <v>123</v>
      </c>
      <c r="D1438" s="7" t="s">
        <v>124</v>
      </c>
      <c r="E1438" s="7" t="s">
        <v>198</v>
      </c>
      <c r="F1438" s="7" t="s">
        <v>76</v>
      </c>
      <c r="G1438" s="24">
        <v>36</v>
      </c>
      <c r="H1438" s="22">
        <v>24</v>
      </c>
      <c r="I1438" s="25">
        <v>0.2</v>
      </c>
      <c r="J1438" s="26">
        <f t="shared" si="22"/>
        <v>691.2</v>
      </c>
      <c r="K1438" t="s">
        <v>96</v>
      </c>
    </row>
    <row r="1439" spans="1:11" x14ac:dyDescent="0.25">
      <c r="A1439" s="22">
        <v>10797</v>
      </c>
      <c r="B1439" s="23">
        <v>42888</v>
      </c>
      <c r="C1439" s="7" t="s">
        <v>238</v>
      </c>
      <c r="D1439" s="7" t="s">
        <v>82</v>
      </c>
      <c r="E1439" s="7" t="s">
        <v>80</v>
      </c>
      <c r="F1439" s="7" t="s">
        <v>76</v>
      </c>
      <c r="G1439" s="24">
        <v>21</v>
      </c>
      <c r="H1439" s="22">
        <v>20</v>
      </c>
      <c r="I1439" s="25">
        <v>0</v>
      </c>
      <c r="J1439" s="26">
        <f t="shared" si="22"/>
        <v>420</v>
      </c>
      <c r="K1439" t="s">
        <v>193</v>
      </c>
    </row>
    <row r="1440" spans="1:11" x14ac:dyDescent="0.25">
      <c r="A1440" s="22">
        <v>10798</v>
      </c>
      <c r="B1440" s="23">
        <v>42889</v>
      </c>
      <c r="C1440" s="7" t="s">
        <v>212</v>
      </c>
      <c r="D1440" s="7" t="s">
        <v>191</v>
      </c>
      <c r="E1440" s="7" t="s">
        <v>137</v>
      </c>
      <c r="F1440" s="7" t="s">
        <v>103</v>
      </c>
      <c r="G1440" s="24">
        <v>49.3</v>
      </c>
      <c r="H1440" s="22">
        <v>2</v>
      </c>
      <c r="I1440" s="25">
        <v>0</v>
      </c>
      <c r="J1440" s="26">
        <f t="shared" si="22"/>
        <v>98.6</v>
      </c>
      <c r="K1440" t="s">
        <v>150</v>
      </c>
    </row>
    <row r="1441" spans="1:11" x14ac:dyDescent="0.25">
      <c r="A1441" s="22">
        <v>10798</v>
      </c>
      <c r="B1441" s="23">
        <v>42889</v>
      </c>
      <c r="C1441" s="7" t="s">
        <v>212</v>
      </c>
      <c r="D1441" s="7" t="s">
        <v>191</v>
      </c>
      <c r="E1441" s="7" t="s">
        <v>75</v>
      </c>
      <c r="F1441" s="7" t="s">
        <v>76</v>
      </c>
      <c r="G1441" s="24">
        <v>34.799999999999997</v>
      </c>
      <c r="H1441" s="22">
        <v>10</v>
      </c>
      <c r="I1441" s="25">
        <v>0</v>
      </c>
      <c r="J1441" s="26">
        <f t="shared" si="22"/>
        <v>348</v>
      </c>
      <c r="K1441" t="s">
        <v>150</v>
      </c>
    </row>
    <row r="1442" spans="1:11" x14ac:dyDescent="0.25">
      <c r="A1442" s="22">
        <v>10799</v>
      </c>
      <c r="B1442" s="23">
        <v>42889</v>
      </c>
      <c r="C1442" s="7" t="s">
        <v>215</v>
      </c>
      <c r="D1442" s="7" t="s">
        <v>82</v>
      </c>
      <c r="E1442" s="7" t="s">
        <v>168</v>
      </c>
      <c r="F1442" s="7" t="s">
        <v>91</v>
      </c>
      <c r="G1442" s="24">
        <v>6</v>
      </c>
      <c r="H1442" s="22">
        <v>20</v>
      </c>
      <c r="I1442" s="25">
        <v>0.15</v>
      </c>
      <c r="J1442" s="26">
        <f t="shared" si="22"/>
        <v>102</v>
      </c>
      <c r="K1442" t="s">
        <v>116</v>
      </c>
    </row>
    <row r="1443" spans="1:11" x14ac:dyDescent="0.25">
      <c r="A1443" s="22">
        <v>10799</v>
      </c>
      <c r="B1443" s="23">
        <v>42889</v>
      </c>
      <c r="C1443" s="7" t="s">
        <v>215</v>
      </c>
      <c r="D1443" s="7" t="s">
        <v>82</v>
      </c>
      <c r="E1443" s="7" t="s">
        <v>113</v>
      </c>
      <c r="F1443" s="7" t="s">
        <v>105</v>
      </c>
      <c r="G1443" s="24">
        <v>4.5</v>
      </c>
      <c r="H1443" s="22">
        <v>20</v>
      </c>
      <c r="I1443" s="25">
        <v>0.15</v>
      </c>
      <c r="J1443" s="26">
        <f t="shared" si="22"/>
        <v>76.5</v>
      </c>
      <c r="K1443" t="s">
        <v>116</v>
      </c>
    </row>
    <row r="1444" spans="1:11" x14ac:dyDescent="0.25">
      <c r="A1444" s="22">
        <v>10799</v>
      </c>
      <c r="B1444" s="23">
        <v>42889</v>
      </c>
      <c r="C1444" s="7" t="s">
        <v>215</v>
      </c>
      <c r="D1444" s="7" t="s">
        <v>82</v>
      </c>
      <c r="E1444" s="7" t="s">
        <v>117</v>
      </c>
      <c r="F1444" s="7" t="s">
        <v>76</v>
      </c>
      <c r="G1444" s="24">
        <v>55</v>
      </c>
      <c r="H1444" s="22">
        <v>25</v>
      </c>
      <c r="I1444" s="25">
        <v>0</v>
      </c>
      <c r="J1444" s="26">
        <f t="shared" si="22"/>
        <v>1375</v>
      </c>
      <c r="K1444" t="s">
        <v>116</v>
      </c>
    </row>
    <row r="1445" spans="1:11" x14ac:dyDescent="0.25">
      <c r="A1445" s="22">
        <v>10800</v>
      </c>
      <c r="B1445" s="23">
        <v>42889</v>
      </c>
      <c r="C1445" s="7" t="s">
        <v>237</v>
      </c>
      <c r="D1445" s="7" t="s">
        <v>191</v>
      </c>
      <c r="E1445" s="7" t="s">
        <v>83</v>
      </c>
      <c r="F1445" s="7" t="s">
        <v>84</v>
      </c>
      <c r="G1445" s="24">
        <v>53</v>
      </c>
      <c r="H1445" s="22">
        <v>10</v>
      </c>
      <c r="I1445" s="25">
        <v>0.1</v>
      </c>
      <c r="J1445" s="26">
        <f t="shared" si="22"/>
        <v>477</v>
      </c>
      <c r="K1445" t="s">
        <v>129</v>
      </c>
    </row>
    <row r="1446" spans="1:11" x14ac:dyDescent="0.25">
      <c r="A1446" s="22">
        <v>10800</v>
      </c>
      <c r="B1446" s="23">
        <v>42889</v>
      </c>
      <c r="C1446" s="7" t="s">
        <v>237</v>
      </c>
      <c r="D1446" s="7" t="s">
        <v>191</v>
      </c>
      <c r="E1446" s="7" t="s">
        <v>80</v>
      </c>
      <c r="F1446" s="7" t="s">
        <v>76</v>
      </c>
      <c r="G1446" s="24">
        <v>21</v>
      </c>
      <c r="H1446" s="22">
        <v>50</v>
      </c>
      <c r="I1446" s="25">
        <v>0.1</v>
      </c>
      <c r="J1446" s="26">
        <f t="shared" si="22"/>
        <v>945</v>
      </c>
      <c r="K1446" t="s">
        <v>129</v>
      </c>
    </row>
    <row r="1447" spans="1:11" x14ac:dyDescent="0.25">
      <c r="A1447" s="22">
        <v>10800</v>
      </c>
      <c r="B1447" s="23">
        <v>42889</v>
      </c>
      <c r="C1447" s="7" t="s">
        <v>237</v>
      </c>
      <c r="D1447" s="7" t="s">
        <v>191</v>
      </c>
      <c r="E1447" s="7" t="s">
        <v>189</v>
      </c>
      <c r="F1447" s="7" t="s">
        <v>112</v>
      </c>
      <c r="G1447" s="24">
        <v>7.45</v>
      </c>
      <c r="H1447" s="22">
        <v>7</v>
      </c>
      <c r="I1447" s="25">
        <v>0.1</v>
      </c>
      <c r="J1447" s="26">
        <f t="shared" si="22"/>
        <v>46.94</v>
      </c>
      <c r="K1447" t="s">
        <v>129</v>
      </c>
    </row>
    <row r="1448" spans="1:11" x14ac:dyDescent="0.25">
      <c r="A1448" s="22">
        <v>10801</v>
      </c>
      <c r="B1448" s="23">
        <v>42892</v>
      </c>
      <c r="C1448" s="7" t="s">
        <v>218</v>
      </c>
      <c r="D1448" s="7" t="s">
        <v>178</v>
      </c>
      <c r="E1448" s="7" t="s">
        <v>149</v>
      </c>
      <c r="F1448" s="7" t="s">
        <v>112</v>
      </c>
      <c r="G1448" s="24">
        <v>39</v>
      </c>
      <c r="H1448" s="22">
        <v>40</v>
      </c>
      <c r="I1448" s="25">
        <v>0.25</v>
      </c>
      <c r="J1448" s="26">
        <f t="shared" si="22"/>
        <v>1170</v>
      </c>
      <c r="K1448" t="s">
        <v>89</v>
      </c>
    </row>
    <row r="1449" spans="1:11" x14ac:dyDescent="0.25">
      <c r="A1449" s="22">
        <v>10801</v>
      </c>
      <c r="B1449" s="23">
        <v>42892</v>
      </c>
      <c r="C1449" s="7" t="s">
        <v>218</v>
      </c>
      <c r="D1449" s="7" t="s">
        <v>178</v>
      </c>
      <c r="E1449" s="7" t="s">
        <v>158</v>
      </c>
      <c r="F1449" s="7" t="s">
        <v>112</v>
      </c>
      <c r="G1449" s="24">
        <v>123.79</v>
      </c>
      <c r="H1449" s="22">
        <v>20</v>
      </c>
      <c r="I1449" s="25">
        <v>0.25</v>
      </c>
      <c r="J1449" s="26">
        <f t="shared" si="22"/>
        <v>1856.85</v>
      </c>
      <c r="K1449" t="s">
        <v>89</v>
      </c>
    </row>
    <row r="1450" spans="1:11" x14ac:dyDescent="0.25">
      <c r="A1450" s="22">
        <v>10802</v>
      </c>
      <c r="B1450" s="23">
        <v>42892</v>
      </c>
      <c r="C1450" s="7" t="s">
        <v>229</v>
      </c>
      <c r="D1450" s="7" t="s">
        <v>230</v>
      </c>
      <c r="E1450" s="7" t="s">
        <v>83</v>
      </c>
      <c r="F1450" s="7" t="s">
        <v>84</v>
      </c>
      <c r="G1450" s="24">
        <v>53</v>
      </c>
      <c r="H1450" s="22">
        <v>30</v>
      </c>
      <c r="I1450" s="25">
        <v>0.25</v>
      </c>
      <c r="J1450" s="26">
        <f t="shared" si="22"/>
        <v>1192.5</v>
      </c>
      <c r="K1450" t="s">
        <v>89</v>
      </c>
    </row>
    <row r="1451" spans="1:11" x14ac:dyDescent="0.25">
      <c r="A1451" s="22">
        <v>10802</v>
      </c>
      <c r="B1451" s="23">
        <v>42892</v>
      </c>
      <c r="C1451" s="7" t="s">
        <v>229</v>
      </c>
      <c r="D1451" s="7" t="s">
        <v>230</v>
      </c>
      <c r="E1451" s="7" t="s">
        <v>137</v>
      </c>
      <c r="F1451" s="7" t="s">
        <v>103</v>
      </c>
      <c r="G1451" s="24">
        <v>49.3</v>
      </c>
      <c r="H1451" s="22">
        <v>5</v>
      </c>
      <c r="I1451" s="25">
        <v>0.25</v>
      </c>
      <c r="J1451" s="26">
        <f t="shared" si="22"/>
        <v>184.88</v>
      </c>
      <c r="K1451" t="s">
        <v>89</v>
      </c>
    </row>
    <row r="1452" spans="1:11" x14ac:dyDescent="0.25">
      <c r="A1452" s="22">
        <v>10802</v>
      </c>
      <c r="B1452" s="23">
        <v>42892</v>
      </c>
      <c r="C1452" s="7" t="s">
        <v>229</v>
      </c>
      <c r="D1452" s="7" t="s">
        <v>230</v>
      </c>
      <c r="E1452" s="7" t="s">
        <v>145</v>
      </c>
      <c r="F1452" s="7" t="s">
        <v>91</v>
      </c>
      <c r="G1452" s="24">
        <v>25.89</v>
      </c>
      <c r="H1452" s="22">
        <v>25</v>
      </c>
      <c r="I1452" s="25">
        <v>0.25</v>
      </c>
      <c r="J1452" s="26">
        <f t="shared" si="22"/>
        <v>485.44</v>
      </c>
      <c r="K1452" t="s">
        <v>89</v>
      </c>
    </row>
    <row r="1453" spans="1:11" x14ac:dyDescent="0.25">
      <c r="A1453" s="22">
        <v>10802</v>
      </c>
      <c r="B1453" s="23">
        <v>42892</v>
      </c>
      <c r="C1453" s="7" t="s">
        <v>229</v>
      </c>
      <c r="D1453" s="7" t="s">
        <v>230</v>
      </c>
      <c r="E1453" s="7" t="s">
        <v>111</v>
      </c>
      <c r="F1453" s="7" t="s">
        <v>112</v>
      </c>
      <c r="G1453" s="24">
        <v>24</v>
      </c>
      <c r="H1453" s="22">
        <v>60</v>
      </c>
      <c r="I1453" s="25">
        <v>0.25</v>
      </c>
      <c r="J1453" s="26">
        <f t="shared" si="22"/>
        <v>1080</v>
      </c>
      <c r="K1453" t="s">
        <v>89</v>
      </c>
    </row>
    <row r="1454" spans="1:11" x14ac:dyDescent="0.25">
      <c r="A1454" s="22">
        <v>10803</v>
      </c>
      <c r="B1454" s="23">
        <v>42893</v>
      </c>
      <c r="C1454" s="7" t="s">
        <v>120</v>
      </c>
      <c r="D1454" s="7" t="s">
        <v>88</v>
      </c>
      <c r="E1454" s="7" t="s">
        <v>117</v>
      </c>
      <c r="F1454" s="7" t="s">
        <v>76</v>
      </c>
      <c r="G1454" s="24">
        <v>55</v>
      </c>
      <c r="H1454" s="22">
        <v>15</v>
      </c>
      <c r="I1454" s="25">
        <v>0.05</v>
      </c>
      <c r="J1454" s="26">
        <f t="shared" si="22"/>
        <v>783.75</v>
      </c>
      <c r="K1454" t="s">
        <v>89</v>
      </c>
    </row>
    <row r="1455" spans="1:11" x14ac:dyDescent="0.25">
      <c r="A1455" s="22">
        <v>10803</v>
      </c>
      <c r="B1455" s="23">
        <v>42893</v>
      </c>
      <c r="C1455" s="7" t="s">
        <v>120</v>
      </c>
      <c r="D1455" s="7" t="s">
        <v>88</v>
      </c>
      <c r="E1455" s="7" t="s">
        <v>216</v>
      </c>
      <c r="F1455" s="7" t="s">
        <v>103</v>
      </c>
      <c r="G1455" s="24">
        <v>14</v>
      </c>
      <c r="H1455" s="22">
        <v>15</v>
      </c>
      <c r="I1455" s="25">
        <v>0.05</v>
      </c>
      <c r="J1455" s="26">
        <f t="shared" si="22"/>
        <v>199.5</v>
      </c>
      <c r="K1455" t="s">
        <v>89</v>
      </c>
    </row>
    <row r="1456" spans="1:11" x14ac:dyDescent="0.25">
      <c r="A1456" s="22">
        <v>10803</v>
      </c>
      <c r="B1456" s="23">
        <v>42893</v>
      </c>
      <c r="C1456" s="7" t="s">
        <v>120</v>
      </c>
      <c r="D1456" s="7" t="s">
        <v>88</v>
      </c>
      <c r="E1456" s="7" t="s">
        <v>179</v>
      </c>
      <c r="F1456" s="7" t="s">
        <v>103</v>
      </c>
      <c r="G1456" s="24">
        <v>9.1999999999999993</v>
      </c>
      <c r="H1456" s="22">
        <v>24</v>
      </c>
      <c r="I1456" s="25">
        <v>0.05</v>
      </c>
      <c r="J1456" s="26">
        <f t="shared" si="22"/>
        <v>209.76</v>
      </c>
      <c r="K1456" t="s">
        <v>89</v>
      </c>
    </row>
    <row r="1457" spans="1:11" x14ac:dyDescent="0.25">
      <c r="A1457" s="22">
        <v>10804</v>
      </c>
      <c r="B1457" s="23">
        <v>42893</v>
      </c>
      <c r="C1457" s="7" t="s">
        <v>237</v>
      </c>
      <c r="D1457" s="7" t="s">
        <v>191</v>
      </c>
      <c r="E1457" s="7" t="s">
        <v>107</v>
      </c>
      <c r="F1457" s="7" t="s">
        <v>103</v>
      </c>
      <c r="G1457" s="24">
        <v>20</v>
      </c>
      <c r="H1457" s="22">
        <v>4</v>
      </c>
      <c r="I1457" s="25">
        <v>0.15</v>
      </c>
      <c r="J1457" s="26">
        <f t="shared" si="22"/>
        <v>68</v>
      </c>
      <c r="K1457" t="s">
        <v>85</v>
      </c>
    </row>
    <row r="1458" spans="1:11" x14ac:dyDescent="0.25">
      <c r="A1458" s="22">
        <v>10804</v>
      </c>
      <c r="B1458" s="23">
        <v>42893</v>
      </c>
      <c r="C1458" s="7" t="s">
        <v>237</v>
      </c>
      <c r="D1458" s="7" t="s">
        <v>191</v>
      </c>
      <c r="E1458" s="7" t="s">
        <v>170</v>
      </c>
      <c r="F1458" s="7" t="s">
        <v>84</v>
      </c>
      <c r="G1458" s="24">
        <v>45.6</v>
      </c>
      <c r="H1458" s="22">
        <v>24</v>
      </c>
      <c r="I1458" s="25">
        <v>0</v>
      </c>
      <c r="J1458" s="26">
        <f t="shared" si="22"/>
        <v>1094.4000000000001</v>
      </c>
      <c r="K1458" t="s">
        <v>85</v>
      </c>
    </row>
    <row r="1459" spans="1:11" x14ac:dyDescent="0.25">
      <c r="A1459" s="22">
        <v>10804</v>
      </c>
      <c r="B1459" s="23">
        <v>42893</v>
      </c>
      <c r="C1459" s="7" t="s">
        <v>237</v>
      </c>
      <c r="D1459" s="7" t="s">
        <v>191</v>
      </c>
      <c r="E1459" s="7" t="s">
        <v>163</v>
      </c>
      <c r="F1459" s="7" t="s">
        <v>91</v>
      </c>
      <c r="G1459" s="24">
        <v>31</v>
      </c>
      <c r="H1459" s="22">
        <v>36</v>
      </c>
      <c r="I1459" s="25">
        <v>0</v>
      </c>
      <c r="J1459" s="26">
        <f t="shared" si="22"/>
        <v>1116</v>
      </c>
      <c r="K1459" t="s">
        <v>85</v>
      </c>
    </row>
    <row r="1460" spans="1:11" x14ac:dyDescent="0.25">
      <c r="A1460" s="22">
        <v>10805</v>
      </c>
      <c r="B1460" s="23">
        <v>42893</v>
      </c>
      <c r="C1460" s="7" t="s">
        <v>209</v>
      </c>
      <c r="D1460" s="7" t="s">
        <v>141</v>
      </c>
      <c r="E1460" s="7" t="s">
        <v>221</v>
      </c>
      <c r="F1460" s="7" t="s">
        <v>105</v>
      </c>
      <c r="G1460" s="24">
        <v>263.5</v>
      </c>
      <c r="H1460" s="22">
        <v>10</v>
      </c>
      <c r="I1460" s="25">
        <v>0</v>
      </c>
      <c r="J1460" s="26">
        <f t="shared" si="22"/>
        <v>2635</v>
      </c>
      <c r="K1460" t="s">
        <v>150</v>
      </c>
    </row>
    <row r="1461" spans="1:11" x14ac:dyDescent="0.25">
      <c r="A1461" s="22">
        <v>10805</v>
      </c>
      <c r="B1461" s="23">
        <v>42893</v>
      </c>
      <c r="C1461" s="7" t="s">
        <v>209</v>
      </c>
      <c r="D1461" s="7" t="s">
        <v>141</v>
      </c>
      <c r="E1461" s="7" t="s">
        <v>186</v>
      </c>
      <c r="F1461" s="7" t="s">
        <v>105</v>
      </c>
      <c r="G1461" s="24">
        <v>14</v>
      </c>
      <c r="H1461" s="22">
        <v>10</v>
      </c>
      <c r="I1461" s="25">
        <v>0</v>
      </c>
      <c r="J1461" s="26">
        <f t="shared" si="22"/>
        <v>140</v>
      </c>
      <c r="K1461" t="s">
        <v>150</v>
      </c>
    </row>
    <row r="1462" spans="1:11" x14ac:dyDescent="0.25">
      <c r="A1462" s="22">
        <v>10806</v>
      </c>
      <c r="B1462" s="23">
        <v>42894</v>
      </c>
      <c r="C1462" s="7" t="s">
        <v>94</v>
      </c>
      <c r="D1462" s="7" t="s">
        <v>74</v>
      </c>
      <c r="E1462" s="7" t="s">
        <v>110</v>
      </c>
      <c r="F1462" s="7" t="s">
        <v>84</v>
      </c>
      <c r="G1462" s="24">
        <v>10</v>
      </c>
      <c r="H1462" s="22">
        <v>15</v>
      </c>
      <c r="I1462" s="25">
        <v>0.25</v>
      </c>
      <c r="J1462" s="26">
        <f t="shared" si="22"/>
        <v>112.5</v>
      </c>
      <c r="K1462" t="s">
        <v>96</v>
      </c>
    </row>
    <row r="1463" spans="1:11" x14ac:dyDescent="0.25">
      <c r="A1463" s="22">
        <v>10806</v>
      </c>
      <c r="B1463" s="23">
        <v>42894</v>
      </c>
      <c r="C1463" s="7" t="s">
        <v>94</v>
      </c>
      <c r="D1463" s="7" t="s">
        <v>74</v>
      </c>
      <c r="E1463" s="7" t="s">
        <v>92</v>
      </c>
      <c r="F1463" s="7" t="s">
        <v>93</v>
      </c>
      <c r="G1463" s="24">
        <v>21.05</v>
      </c>
      <c r="H1463" s="22">
        <v>2</v>
      </c>
      <c r="I1463" s="25">
        <v>0</v>
      </c>
      <c r="J1463" s="26">
        <f t="shared" si="22"/>
        <v>42.1</v>
      </c>
      <c r="K1463" t="s">
        <v>96</v>
      </c>
    </row>
    <row r="1464" spans="1:11" x14ac:dyDescent="0.25">
      <c r="A1464" s="22">
        <v>10806</v>
      </c>
      <c r="B1464" s="23">
        <v>42894</v>
      </c>
      <c r="C1464" s="7" t="s">
        <v>94</v>
      </c>
      <c r="D1464" s="7" t="s">
        <v>74</v>
      </c>
      <c r="E1464" s="7" t="s">
        <v>115</v>
      </c>
      <c r="F1464" s="7" t="s">
        <v>105</v>
      </c>
      <c r="G1464" s="24">
        <v>19</v>
      </c>
      <c r="H1464" s="22">
        <v>20</v>
      </c>
      <c r="I1464" s="25">
        <v>0.25</v>
      </c>
      <c r="J1464" s="26">
        <f t="shared" si="22"/>
        <v>285</v>
      </c>
      <c r="K1464" t="s">
        <v>96</v>
      </c>
    </row>
    <row r="1465" spans="1:11" x14ac:dyDescent="0.25">
      <c r="A1465" s="22">
        <v>10807</v>
      </c>
      <c r="B1465" s="23">
        <v>42894</v>
      </c>
      <c r="C1465" s="7" t="s">
        <v>258</v>
      </c>
      <c r="D1465" s="7" t="s">
        <v>166</v>
      </c>
      <c r="E1465" s="7" t="s">
        <v>156</v>
      </c>
      <c r="F1465" s="7" t="s">
        <v>91</v>
      </c>
      <c r="G1465" s="24">
        <v>18.399999999999999</v>
      </c>
      <c r="H1465" s="22">
        <v>1</v>
      </c>
      <c r="I1465" s="25">
        <v>0</v>
      </c>
      <c r="J1465" s="26">
        <f t="shared" si="22"/>
        <v>18.399999999999999</v>
      </c>
      <c r="K1465" t="s">
        <v>89</v>
      </c>
    </row>
    <row r="1466" spans="1:11" x14ac:dyDescent="0.25">
      <c r="A1466" s="22">
        <v>10808</v>
      </c>
      <c r="B1466" s="23">
        <v>42895</v>
      </c>
      <c r="C1466" s="7" t="s">
        <v>204</v>
      </c>
      <c r="D1466" s="7" t="s">
        <v>141</v>
      </c>
      <c r="E1466" s="7" t="s">
        <v>144</v>
      </c>
      <c r="F1466" s="7" t="s">
        <v>79</v>
      </c>
      <c r="G1466" s="24">
        <v>38</v>
      </c>
      <c r="H1466" s="22">
        <v>20</v>
      </c>
      <c r="I1466" s="25">
        <v>0.15</v>
      </c>
      <c r="J1466" s="26">
        <f t="shared" si="22"/>
        <v>646</v>
      </c>
      <c r="K1466" t="s">
        <v>150</v>
      </c>
    </row>
    <row r="1467" spans="1:11" x14ac:dyDescent="0.25">
      <c r="A1467" s="22">
        <v>10808</v>
      </c>
      <c r="B1467" s="23">
        <v>42895</v>
      </c>
      <c r="C1467" s="7" t="s">
        <v>204</v>
      </c>
      <c r="D1467" s="7" t="s">
        <v>141</v>
      </c>
      <c r="E1467" s="7" t="s">
        <v>155</v>
      </c>
      <c r="F1467" s="7" t="s">
        <v>105</v>
      </c>
      <c r="G1467" s="24">
        <v>18</v>
      </c>
      <c r="H1467" s="22">
        <v>50</v>
      </c>
      <c r="I1467" s="25">
        <v>0.15</v>
      </c>
      <c r="J1467" s="26">
        <f t="shared" si="22"/>
        <v>765</v>
      </c>
      <c r="K1467" t="s">
        <v>150</v>
      </c>
    </row>
    <row r="1468" spans="1:11" x14ac:dyDescent="0.25">
      <c r="A1468" s="22">
        <v>10809</v>
      </c>
      <c r="B1468" s="23">
        <v>42895</v>
      </c>
      <c r="C1468" s="7" t="s">
        <v>120</v>
      </c>
      <c r="D1468" s="7" t="s">
        <v>88</v>
      </c>
      <c r="E1468" s="7" t="s">
        <v>214</v>
      </c>
      <c r="F1468" s="7" t="s">
        <v>79</v>
      </c>
      <c r="G1468" s="24">
        <v>7</v>
      </c>
      <c r="H1468" s="22">
        <v>20</v>
      </c>
      <c r="I1468" s="25">
        <v>0</v>
      </c>
      <c r="J1468" s="26">
        <f t="shared" si="22"/>
        <v>140</v>
      </c>
      <c r="K1468" t="s">
        <v>193</v>
      </c>
    </row>
    <row r="1469" spans="1:11" x14ac:dyDescent="0.25">
      <c r="A1469" s="22">
        <v>10810</v>
      </c>
      <c r="B1469" s="23">
        <v>42895</v>
      </c>
      <c r="C1469" s="7" t="s">
        <v>263</v>
      </c>
      <c r="D1469" s="7" t="s">
        <v>225</v>
      </c>
      <c r="E1469" s="7" t="s">
        <v>136</v>
      </c>
      <c r="F1469" s="7" t="s">
        <v>105</v>
      </c>
      <c r="G1469" s="24">
        <v>15</v>
      </c>
      <c r="H1469" s="22">
        <v>5</v>
      </c>
      <c r="I1469" s="25">
        <v>0</v>
      </c>
      <c r="J1469" s="26">
        <f t="shared" si="22"/>
        <v>75</v>
      </c>
      <c r="K1469" t="s">
        <v>150</v>
      </c>
    </row>
    <row r="1470" spans="1:11" x14ac:dyDescent="0.25">
      <c r="A1470" s="22">
        <v>10810</v>
      </c>
      <c r="B1470" s="23">
        <v>42895</v>
      </c>
      <c r="C1470" s="7" t="s">
        <v>263</v>
      </c>
      <c r="D1470" s="7" t="s">
        <v>225</v>
      </c>
      <c r="E1470" s="7" t="s">
        <v>168</v>
      </c>
      <c r="F1470" s="7" t="s">
        <v>91</v>
      </c>
      <c r="G1470" s="24">
        <v>6</v>
      </c>
      <c r="H1470" s="22">
        <v>7</v>
      </c>
      <c r="I1470" s="25">
        <v>0</v>
      </c>
      <c r="J1470" s="26">
        <f t="shared" si="22"/>
        <v>42</v>
      </c>
      <c r="K1470" t="s">
        <v>150</v>
      </c>
    </row>
    <row r="1471" spans="1:11" x14ac:dyDescent="0.25">
      <c r="A1471" s="22">
        <v>10810</v>
      </c>
      <c r="B1471" s="23">
        <v>42895</v>
      </c>
      <c r="C1471" s="7" t="s">
        <v>263</v>
      </c>
      <c r="D1471" s="7" t="s">
        <v>225</v>
      </c>
      <c r="E1471" s="7" t="s">
        <v>216</v>
      </c>
      <c r="F1471" s="7" t="s">
        <v>103</v>
      </c>
      <c r="G1471" s="24">
        <v>14</v>
      </c>
      <c r="H1471" s="22">
        <v>5</v>
      </c>
      <c r="I1471" s="25">
        <v>0</v>
      </c>
      <c r="J1471" s="26">
        <f t="shared" si="22"/>
        <v>70</v>
      </c>
      <c r="K1471" t="s">
        <v>150</v>
      </c>
    </row>
    <row r="1472" spans="1:11" x14ac:dyDescent="0.25">
      <c r="A1472" s="22">
        <v>10811</v>
      </c>
      <c r="B1472" s="23">
        <v>42896</v>
      </c>
      <c r="C1472" s="7" t="s">
        <v>252</v>
      </c>
      <c r="D1472" s="7" t="s">
        <v>124</v>
      </c>
      <c r="E1472" s="7" t="s">
        <v>228</v>
      </c>
      <c r="F1472" s="7" t="s">
        <v>79</v>
      </c>
      <c r="G1472" s="24">
        <v>9</v>
      </c>
      <c r="H1472" s="22">
        <v>18</v>
      </c>
      <c r="I1472" s="25">
        <v>0</v>
      </c>
      <c r="J1472" s="26">
        <f t="shared" si="22"/>
        <v>162</v>
      </c>
      <c r="K1472" t="s">
        <v>142</v>
      </c>
    </row>
    <row r="1473" spans="1:11" x14ac:dyDescent="0.25">
      <c r="A1473" s="22">
        <v>10811</v>
      </c>
      <c r="B1473" s="23">
        <v>42896</v>
      </c>
      <c r="C1473" s="7" t="s">
        <v>252</v>
      </c>
      <c r="D1473" s="7" t="s">
        <v>124</v>
      </c>
      <c r="E1473" s="7" t="s">
        <v>179</v>
      </c>
      <c r="F1473" s="7" t="s">
        <v>103</v>
      </c>
      <c r="G1473" s="24">
        <v>9.1999999999999993</v>
      </c>
      <c r="H1473" s="22">
        <v>15</v>
      </c>
      <c r="I1473" s="25">
        <v>0</v>
      </c>
      <c r="J1473" s="26">
        <f t="shared" si="22"/>
        <v>138</v>
      </c>
      <c r="K1473" t="s">
        <v>142</v>
      </c>
    </row>
    <row r="1474" spans="1:11" x14ac:dyDescent="0.25">
      <c r="A1474" s="22">
        <v>10811</v>
      </c>
      <c r="B1474" s="23">
        <v>42896</v>
      </c>
      <c r="C1474" s="7" t="s">
        <v>252</v>
      </c>
      <c r="D1474" s="7" t="s">
        <v>124</v>
      </c>
      <c r="E1474" s="7" t="s">
        <v>156</v>
      </c>
      <c r="F1474" s="7" t="s">
        <v>91</v>
      </c>
      <c r="G1474" s="24">
        <v>18.399999999999999</v>
      </c>
      <c r="H1474" s="22">
        <v>30</v>
      </c>
      <c r="I1474" s="25">
        <v>0</v>
      </c>
      <c r="J1474" s="26">
        <f t="shared" si="22"/>
        <v>552</v>
      </c>
      <c r="K1474" t="s">
        <v>142</v>
      </c>
    </row>
    <row r="1475" spans="1:11" x14ac:dyDescent="0.25">
      <c r="A1475" s="22">
        <v>10812</v>
      </c>
      <c r="B1475" s="23">
        <v>42896</v>
      </c>
      <c r="C1475" s="7" t="s">
        <v>187</v>
      </c>
      <c r="D1475" s="7" t="s">
        <v>166</v>
      </c>
      <c r="E1475" s="7" t="s">
        <v>122</v>
      </c>
      <c r="F1475" s="7" t="s">
        <v>93</v>
      </c>
      <c r="G1475" s="24">
        <v>13</v>
      </c>
      <c r="H1475" s="22">
        <v>20</v>
      </c>
      <c r="I1475" s="25">
        <v>0</v>
      </c>
      <c r="J1475" s="26">
        <f t="shared" ref="J1475:J1538" si="23">ROUND((G1475*H1475)*(1-I1475),2)</f>
        <v>260</v>
      </c>
      <c r="K1475" t="s">
        <v>77</v>
      </c>
    </row>
    <row r="1476" spans="1:11" x14ac:dyDescent="0.25">
      <c r="A1476" s="22">
        <v>10812</v>
      </c>
      <c r="B1476" s="23">
        <v>42896</v>
      </c>
      <c r="C1476" s="7" t="s">
        <v>187</v>
      </c>
      <c r="D1476" s="7" t="s">
        <v>166</v>
      </c>
      <c r="E1476" s="7" t="s">
        <v>75</v>
      </c>
      <c r="F1476" s="7" t="s">
        <v>76</v>
      </c>
      <c r="G1476" s="24">
        <v>34.799999999999997</v>
      </c>
      <c r="H1476" s="22">
        <v>40</v>
      </c>
      <c r="I1476" s="25">
        <v>0.1</v>
      </c>
      <c r="J1476" s="26">
        <f t="shared" si="23"/>
        <v>1252.8</v>
      </c>
      <c r="K1476" t="s">
        <v>77</v>
      </c>
    </row>
    <row r="1477" spans="1:11" x14ac:dyDescent="0.25">
      <c r="A1477" s="22">
        <v>10812</v>
      </c>
      <c r="B1477" s="23">
        <v>42896</v>
      </c>
      <c r="C1477" s="7" t="s">
        <v>187</v>
      </c>
      <c r="D1477" s="7" t="s">
        <v>166</v>
      </c>
      <c r="E1477" s="7" t="s">
        <v>106</v>
      </c>
      <c r="F1477" s="7" t="s">
        <v>76</v>
      </c>
      <c r="G1477" s="24">
        <v>12.5</v>
      </c>
      <c r="H1477" s="22">
        <v>16</v>
      </c>
      <c r="I1477" s="25">
        <v>0.1</v>
      </c>
      <c r="J1477" s="26">
        <f t="shared" si="23"/>
        <v>180</v>
      </c>
      <c r="K1477" t="s">
        <v>77</v>
      </c>
    </row>
    <row r="1478" spans="1:11" x14ac:dyDescent="0.25">
      <c r="A1478" s="22">
        <v>10813</v>
      </c>
      <c r="B1478" s="23">
        <v>42899</v>
      </c>
      <c r="C1478" s="7" t="s">
        <v>184</v>
      </c>
      <c r="D1478" s="7" t="s">
        <v>88</v>
      </c>
      <c r="E1478" s="7" t="s">
        <v>115</v>
      </c>
      <c r="F1478" s="7" t="s">
        <v>105</v>
      </c>
      <c r="G1478" s="24">
        <v>19</v>
      </c>
      <c r="H1478" s="22">
        <v>12</v>
      </c>
      <c r="I1478" s="25">
        <v>0.2</v>
      </c>
      <c r="J1478" s="26">
        <f t="shared" si="23"/>
        <v>182.4</v>
      </c>
      <c r="K1478" t="s">
        <v>129</v>
      </c>
    </row>
    <row r="1479" spans="1:11" x14ac:dyDescent="0.25">
      <c r="A1479" s="22">
        <v>10813</v>
      </c>
      <c r="B1479" s="23">
        <v>42899</v>
      </c>
      <c r="C1479" s="7" t="s">
        <v>184</v>
      </c>
      <c r="D1479" s="7" t="s">
        <v>88</v>
      </c>
      <c r="E1479" s="7" t="s">
        <v>185</v>
      </c>
      <c r="F1479" s="7" t="s">
        <v>91</v>
      </c>
      <c r="G1479" s="24">
        <v>12</v>
      </c>
      <c r="H1479" s="22">
        <v>35</v>
      </c>
      <c r="I1479" s="25">
        <v>0</v>
      </c>
      <c r="J1479" s="26">
        <f t="shared" si="23"/>
        <v>420</v>
      </c>
      <c r="K1479" t="s">
        <v>129</v>
      </c>
    </row>
    <row r="1480" spans="1:11" x14ac:dyDescent="0.25">
      <c r="A1480" s="22">
        <v>10814</v>
      </c>
      <c r="B1480" s="23">
        <v>42899</v>
      </c>
      <c r="C1480" s="7" t="s">
        <v>94</v>
      </c>
      <c r="D1480" s="7" t="s">
        <v>74</v>
      </c>
      <c r="E1480" s="7" t="s">
        <v>256</v>
      </c>
      <c r="F1480" s="7" t="s">
        <v>93</v>
      </c>
      <c r="G1480" s="24">
        <v>28.5</v>
      </c>
      <c r="H1480" s="22">
        <v>30</v>
      </c>
      <c r="I1480" s="25">
        <v>0.15</v>
      </c>
      <c r="J1480" s="26">
        <f t="shared" si="23"/>
        <v>726.75</v>
      </c>
      <c r="K1480" t="s">
        <v>96</v>
      </c>
    </row>
    <row r="1481" spans="1:11" x14ac:dyDescent="0.25">
      <c r="A1481" s="22">
        <v>10814</v>
      </c>
      <c r="B1481" s="23">
        <v>42899</v>
      </c>
      <c r="C1481" s="7" t="s">
        <v>94</v>
      </c>
      <c r="D1481" s="7" t="s">
        <v>74</v>
      </c>
      <c r="E1481" s="7" t="s">
        <v>160</v>
      </c>
      <c r="F1481" s="7" t="s">
        <v>105</v>
      </c>
      <c r="G1481" s="24">
        <v>46</v>
      </c>
      <c r="H1481" s="22">
        <v>20</v>
      </c>
      <c r="I1481" s="25">
        <v>0.15</v>
      </c>
      <c r="J1481" s="26">
        <f t="shared" si="23"/>
        <v>782</v>
      </c>
      <c r="K1481" t="s">
        <v>96</v>
      </c>
    </row>
    <row r="1482" spans="1:11" x14ac:dyDescent="0.25">
      <c r="A1482" s="22">
        <v>10814</v>
      </c>
      <c r="B1482" s="23">
        <v>42899</v>
      </c>
      <c r="C1482" s="7" t="s">
        <v>94</v>
      </c>
      <c r="D1482" s="7" t="s">
        <v>74</v>
      </c>
      <c r="E1482" s="7" t="s">
        <v>90</v>
      </c>
      <c r="F1482" s="7" t="s">
        <v>91</v>
      </c>
      <c r="G1482" s="24">
        <v>9.65</v>
      </c>
      <c r="H1482" s="22">
        <v>20</v>
      </c>
      <c r="I1482" s="25">
        <v>0</v>
      </c>
      <c r="J1482" s="26">
        <f t="shared" si="23"/>
        <v>193</v>
      </c>
      <c r="K1482" t="s">
        <v>96</v>
      </c>
    </row>
    <row r="1483" spans="1:11" x14ac:dyDescent="0.25">
      <c r="A1483" s="22">
        <v>10814</v>
      </c>
      <c r="B1483" s="23">
        <v>42899</v>
      </c>
      <c r="C1483" s="7" t="s">
        <v>94</v>
      </c>
      <c r="D1483" s="7" t="s">
        <v>74</v>
      </c>
      <c r="E1483" s="7" t="s">
        <v>251</v>
      </c>
      <c r="F1483" s="7" t="s">
        <v>103</v>
      </c>
      <c r="G1483" s="24">
        <v>12.75</v>
      </c>
      <c r="H1483" s="22">
        <v>8</v>
      </c>
      <c r="I1483" s="25">
        <v>0.15</v>
      </c>
      <c r="J1483" s="26">
        <f t="shared" si="23"/>
        <v>86.7</v>
      </c>
      <c r="K1483" t="s">
        <v>96</v>
      </c>
    </row>
    <row r="1484" spans="1:11" x14ac:dyDescent="0.25">
      <c r="A1484" s="22">
        <v>10815</v>
      </c>
      <c r="B1484" s="23">
        <v>42899</v>
      </c>
      <c r="C1484" s="7" t="s">
        <v>217</v>
      </c>
      <c r="D1484" s="7" t="s">
        <v>141</v>
      </c>
      <c r="E1484" s="7" t="s">
        <v>100</v>
      </c>
      <c r="F1484" s="7" t="s">
        <v>76</v>
      </c>
      <c r="G1484" s="24">
        <v>2.5</v>
      </c>
      <c r="H1484" s="22">
        <v>16</v>
      </c>
      <c r="I1484" s="25">
        <v>0</v>
      </c>
      <c r="J1484" s="26">
        <f t="shared" si="23"/>
        <v>40</v>
      </c>
      <c r="K1484" t="s">
        <v>150</v>
      </c>
    </row>
    <row r="1485" spans="1:11" x14ac:dyDescent="0.25">
      <c r="A1485" s="22">
        <v>10816</v>
      </c>
      <c r="B1485" s="23">
        <v>42900</v>
      </c>
      <c r="C1485" s="7" t="s">
        <v>267</v>
      </c>
      <c r="D1485" s="7" t="s">
        <v>141</v>
      </c>
      <c r="E1485" s="7" t="s">
        <v>137</v>
      </c>
      <c r="F1485" s="7" t="s">
        <v>103</v>
      </c>
      <c r="G1485" s="24">
        <v>49.3</v>
      </c>
      <c r="H1485" s="22">
        <v>20</v>
      </c>
      <c r="I1485" s="25">
        <v>0.05</v>
      </c>
      <c r="J1485" s="26">
        <f t="shared" si="23"/>
        <v>936.7</v>
      </c>
      <c r="K1485" t="s">
        <v>89</v>
      </c>
    </row>
    <row r="1486" spans="1:11" x14ac:dyDescent="0.25">
      <c r="A1486" s="22">
        <v>10816</v>
      </c>
      <c r="B1486" s="23">
        <v>42900</v>
      </c>
      <c r="C1486" s="7" t="s">
        <v>267</v>
      </c>
      <c r="D1486" s="7" t="s">
        <v>141</v>
      </c>
      <c r="E1486" s="7" t="s">
        <v>221</v>
      </c>
      <c r="F1486" s="7" t="s">
        <v>105</v>
      </c>
      <c r="G1486" s="24">
        <v>263.5</v>
      </c>
      <c r="H1486" s="22">
        <v>30</v>
      </c>
      <c r="I1486" s="25">
        <v>0.05</v>
      </c>
      <c r="J1486" s="26">
        <f t="shared" si="23"/>
        <v>7509.75</v>
      </c>
      <c r="K1486" t="s">
        <v>89</v>
      </c>
    </row>
    <row r="1487" spans="1:11" x14ac:dyDescent="0.25">
      <c r="A1487" s="22">
        <v>10817</v>
      </c>
      <c r="B1487" s="23">
        <v>42900</v>
      </c>
      <c r="C1487" s="7" t="s">
        <v>215</v>
      </c>
      <c r="D1487" s="7" t="s">
        <v>82</v>
      </c>
      <c r="E1487" s="7" t="s">
        <v>137</v>
      </c>
      <c r="F1487" s="7" t="s">
        <v>103</v>
      </c>
      <c r="G1487" s="24">
        <v>49.3</v>
      </c>
      <c r="H1487" s="22">
        <v>25</v>
      </c>
      <c r="I1487" s="25">
        <v>0.15</v>
      </c>
      <c r="J1487" s="26">
        <f t="shared" si="23"/>
        <v>1047.6300000000001</v>
      </c>
      <c r="K1487" t="s">
        <v>96</v>
      </c>
    </row>
    <row r="1488" spans="1:11" x14ac:dyDescent="0.25">
      <c r="A1488" s="22">
        <v>10817</v>
      </c>
      <c r="B1488" s="23">
        <v>42900</v>
      </c>
      <c r="C1488" s="7" t="s">
        <v>215</v>
      </c>
      <c r="D1488" s="7" t="s">
        <v>82</v>
      </c>
      <c r="E1488" s="7" t="s">
        <v>222</v>
      </c>
      <c r="F1488" s="7" t="s">
        <v>103</v>
      </c>
      <c r="G1488" s="24">
        <v>31.23</v>
      </c>
      <c r="H1488" s="22">
        <v>40</v>
      </c>
      <c r="I1488" s="25">
        <v>0.15</v>
      </c>
      <c r="J1488" s="26">
        <f t="shared" si="23"/>
        <v>1061.82</v>
      </c>
      <c r="K1488" t="s">
        <v>96</v>
      </c>
    </row>
    <row r="1489" spans="1:11" x14ac:dyDescent="0.25">
      <c r="A1489" s="22">
        <v>10817</v>
      </c>
      <c r="B1489" s="23">
        <v>42900</v>
      </c>
      <c r="C1489" s="7" t="s">
        <v>215</v>
      </c>
      <c r="D1489" s="7" t="s">
        <v>82</v>
      </c>
      <c r="E1489" s="7" t="s">
        <v>156</v>
      </c>
      <c r="F1489" s="7" t="s">
        <v>91</v>
      </c>
      <c r="G1489" s="24">
        <v>18.399999999999999</v>
      </c>
      <c r="H1489" s="22">
        <v>60</v>
      </c>
      <c r="I1489" s="25">
        <v>0.15</v>
      </c>
      <c r="J1489" s="26">
        <f t="shared" si="23"/>
        <v>938.4</v>
      </c>
      <c r="K1489" t="s">
        <v>96</v>
      </c>
    </row>
    <row r="1490" spans="1:11" x14ac:dyDescent="0.25">
      <c r="A1490" s="22">
        <v>10817</v>
      </c>
      <c r="B1490" s="23">
        <v>42900</v>
      </c>
      <c r="C1490" s="7" t="s">
        <v>215</v>
      </c>
      <c r="D1490" s="7" t="s">
        <v>82</v>
      </c>
      <c r="E1490" s="7" t="s">
        <v>221</v>
      </c>
      <c r="F1490" s="7" t="s">
        <v>105</v>
      </c>
      <c r="G1490" s="24">
        <v>263.5</v>
      </c>
      <c r="H1490" s="22">
        <v>30</v>
      </c>
      <c r="I1490" s="25">
        <v>0</v>
      </c>
      <c r="J1490" s="26">
        <f t="shared" si="23"/>
        <v>7905</v>
      </c>
      <c r="K1490" t="s">
        <v>96</v>
      </c>
    </row>
    <row r="1491" spans="1:11" x14ac:dyDescent="0.25">
      <c r="A1491" s="22">
        <v>10818</v>
      </c>
      <c r="B1491" s="23">
        <v>42901</v>
      </c>
      <c r="C1491" s="7" t="s">
        <v>165</v>
      </c>
      <c r="D1491" s="7" t="s">
        <v>166</v>
      </c>
      <c r="E1491" s="7" t="s">
        <v>90</v>
      </c>
      <c r="F1491" s="7" t="s">
        <v>91</v>
      </c>
      <c r="G1491" s="24">
        <v>9.65</v>
      </c>
      <c r="H1491" s="22">
        <v>20</v>
      </c>
      <c r="I1491" s="25">
        <v>0</v>
      </c>
      <c r="J1491" s="26">
        <f t="shared" si="23"/>
        <v>193</v>
      </c>
      <c r="K1491" t="s">
        <v>193</v>
      </c>
    </row>
    <row r="1492" spans="1:11" x14ac:dyDescent="0.25">
      <c r="A1492" s="22">
        <v>10818</v>
      </c>
      <c r="B1492" s="23">
        <v>42901</v>
      </c>
      <c r="C1492" s="7" t="s">
        <v>165</v>
      </c>
      <c r="D1492" s="7" t="s">
        <v>166</v>
      </c>
      <c r="E1492" s="7" t="s">
        <v>130</v>
      </c>
      <c r="F1492" s="7" t="s">
        <v>76</v>
      </c>
      <c r="G1492" s="24">
        <v>32</v>
      </c>
      <c r="H1492" s="22">
        <v>20</v>
      </c>
      <c r="I1492" s="25">
        <v>0</v>
      </c>
      <c r="J1492" s="26">
        <f t="shared" si="23"/>
        <v>640</v>
      </c>
      <c r="K1492" t="s">
        <v>193</v>
      </c>
    </row>
    <row r="1493" spans="1:11" x14ac:dyDescent="0.25">
      <c r="A1493" s="22">
        <v>10819</v>
      </c>
      <c r="B1493" s="23">
        <v>42901</v>
      </c>
      <c r="C1493" s="7" t="s">
        <v>266</v>
      </c>
      <c r="D1493" s="7" t="s">
        <v>255</v>
      </c>
      <c r="E1493" s="7" t="s">
        <v>160</v>
      </c>
      <c r="F1493" s="7" t="s">
        <v>105</v>
      </c>
      <c r="G1493" s="24">
        <v>46</v>
      </c>
      <c r="H1493" s="22">
        <v>7</v>
      </c>
      <c r="I1493" s="25">
        <v>0</v>
      </c>
      <c r="J1493" s="26">
        <f t="shared" si="23"/>
        <v>322</v>
      </c>
      <c r="K1493" t="s">
        <v>150</v>
      </c>
    </row>
    <row r="1494" spans="1:11" x14ac:dyDescent="0.25">
      <c r="A1494" s="22">
        <v>10819</v>
      </c>
      <c r="B1494" s="23">
        <v>42901</v>
      </c>
      <c r="C1494" s="7" t="s">
        <v>266</v>
      </c>
      <c r="D1494" s="7" t="s">
        <v>255</v>
      </c>
      <c r="E1494" s="7" t="s">
        <v>176</v>
      </c>
      <c r="F1494" s="7" t="s">
        <v>105</v>
      </c>
      <c r="G1494" s="24">
        <v>7.75</v>
      </c>
      <c r="H1494" s="22">
        <v>20</v>
      </c>
      <c r="I1494" s="25">
        <v>0</v>
      </c>
      <c r="J1494" s="26">
        <f t="shared" si="23"/>
        <v>155</v>
      </c>
      <c r="K1494" t="s">
        <v>150</v>
      </c>
    </row>
    <row r="1495" spans="1:11" x14ac:dyDescent="0.25">
      <c r="A1495" s="22">
        <v>10820</v>
      </c>
      <c r="B1495" s="23">
        <v>42901</v>
      </c>
      <c r="C1495" s="7" t="s">
        <v>140</v>
      </c>
      <c r="D1495" s="7" t="s">
        <v>141</v>
      </c>
      <c r="E1495" s="7" t="s">
        <v>144</v>
      </c>
      <c r="F1495" s="7" t="s">
        <v>79</v>
      </c>
      <c r="G1495" s="24">
        <v>38</v>
      </c>
      <c r="H1495" s="22">
        <v>30</v>
      </c>
      <c r="I1495" s="25">
        <v>0</v>
      </c>
      <c r="J1495" s="26">
        <f t="shared" si="23"/>
        <v>1140</v>
      </c>
      <c r="K1495" t="s">
        <v>96</v>
      </c>
    </row>
    <row r="1496" spans="1:11" x14ac:dyDescent="0.25">
      <c r="A1496" s="22">
        <v>10821</v>
      </c>
      <c r="B1496" s="23">
        <v>42902</v>
      </c>
      <c r="C1496" s="7" t="s">
        <v>161</v>
      </c>
      <c r="D1496" s="7" t="s">
        <v>141</v>
      </c>
      <c r="E1496" s="7" t="s">
        <v>139</v>
      </c>
      <c r="F1496" s="7" t="s">
        <v>105</v>
      </c>
      <c r="G1496" s="24">
        <v>18</v>
      </c>
      <c r="H1496" s="22">
        <v>20</v>
      </c>
      <c r="I1496" s="25">
        <v>0</v>
      </c>
      <c r="J1496" s="26">
        <f t="shared" si="23"/>
        <v>360</v>
      </c>
      <c r="K1496" t="s">
        <v>129</v>
      </c>
    </row>
    <row r="1497" spans="1:11" x14ac:dyDescent="0.25">
      <c r="A1497" s="22">
        <v>10821</v>
      </c>
      <c r="B1497" s="23">
        <v>42902</v>
      </c>
      <c r="C1497" s="7" t="s">
        <v>161</v>
      </c>
      <c r="D1497" s="7" t="s">
        <v>141</v>
      </c>
      <c r="E1497" s="7" t="s">
        <v>83</v>
      </c>
      <c r="F1497" s="7" t="s">
        <v>84</v>
      </c>
      <c r="G1497" s="24">
        <v>53</v>
      </c>
      <c r="H1497" s="22">
        <v>6</v>
      </c>
      <c r="I1497" s="25">
        <v>0</v>
      </c>
      <c r="J1497" s="26">
        <f t="shared" si="23"/>
        <v>318</v>
      </c>
      <c r="K1497" t="s">
        <v>129</v>
      </c>
    </row>
    <row r="1498" spans="1:11" x14ac:dyDescent="0.25">
      <c r="A1498" s="22">
        <v>10822</v>
      </c>
      <c r="B1498" s="23">
        <v>42902</v>
      </c>
      <c r="C1498" s="7" t="s">
        <v>269</v>
      </c>
      <c r="D1498" s="7" t="s">
        <v>141</v>
      </c>
      <c r="E1498" s="7" t="s">
        <v>136</v>
      </c>
      <c r="F1498" s="7" t="s">
        <v>105</v>
      </c>
      <c r="G1498" s="24">
        <v>15</v>
      </c>
      <c r="H1498" s="22">
        <v>6</v>
      </c>
      <c r="I1498" s="25">
        <v>0</v>
      </c>
      <c r="J1498" s="26">
        <f t="shared" si="23"/>
        <v>90</v>
      </c>
      <c r="K1498" t="s">
        <v>85</v>
      </c>
    </row>
    <row r="1499" spans="1:11" x14ac:dyDescent="0.25">
      <c r="A1499" s="22">
        <v>10822</v>
      </c>
      <c r="B1499" s="23">
        <v>42902</v>
      </c>
      <c r="C1499" s="7" t="s">
        <v>269</v>
      </c>
      <c r="D1499" s="7" t="s">
        <v>141</v>
      </c>
      <c r="E1499" s="7" t="s">
        <v>137</v>
      </c>
      <c r="F1499" s="7" t="s">
        <v>103</v>
      </c>
      <c r="G1499" s="24">
        <v>49.3</v>
      </c>
      <c r="H1499" s="22">
        <v>3</v>
      </c>
      <c r="I1499" s="25">
        <v>0</v>
      </c>
      <c r="J1499" s="26">
        <f t="shared" si="23"/>
        <v>147.9</v>
      </c>
      <c r="K1499" t="s">
        <v>85</v>
      </c>
    </row>
    <row r="1500" spans="1:11" x14ac:dyDescent="0.25">
      <c r="A1500" s="22">
        <v>10823</v>
      </c>
      <c r="B1500" s="23">
        <v>42903</v>
      </c>
      <c r="C1500" s="7" t="s">
        <v>180</v>
      </c>
      <c r="D1500" s="7" t="s">
        <v>124</v>
      </c>
      <c r="E1500" s="7" t="s">
        <v>122</v>
      </c>
      <c r="F1500" s="7" t="s">
        <v>93</v>
      </c>
      <c r="G1500" s="24">
        <v>13</v>
      </c>
      <c r="H1500" s="22">
        <v>15</v>
      </c>
      <c r="I1500" s="25">
        <v>0.1</v>
      </c>
      <c r="J1500" s="26">
        <f t="shared" si="23"/>
        <v>175.5</v>
      </c>
      <c r="K1500" t="s">
        <v>77</v>
      </c>
    </row>
    <row r="1501" spans="1:11" x14ac:dyDescent="0.25">
      <c r="A1501" s="22">
        <v>10823</v>
      </c>
      <c r="B1501" s="23">
        <v>42903</v>
      </c>
      <c r="C1501" s="7" t="s">
        <v>180</v>
      </c>
      <c r="D1501" s="7" t="s">
        <v>124</v>
      </c>
      <c r="E1501" s="7" t="s">
        <v>80</v>
      </c>
      <c r="F1501" s="7" t="s">
        <v>76</v>
      </c>
      <c r="G1501" s="24">
        <v>21</v>
      </c>
      <c r="H1501" s="22">
        <v>20</v>
      </c>
      <c r="I1501" s="25">
        <v>0.1</v>
      </c>
      <c r="J1501" s="26">
        <f t="shared" si="23"/>
        <v>378</v>
      </c>
      <c r="K1501" t="s">
        <v>77</v>
      </c>
    </row>
    <row r="1502" spans="1:11" x14ac:dyDescent="0.25">
      <c r="A1502" s="22">
        <v>10823</v>
      </c>
      <c r="B1502" s="23">
        <v>42903</v>
      </c>
      <c r="C1502" s="7" t="s">
        <v>180</v>
      </c>
      <c r="D1502" s="7" t="s">
        <v>124</v>
      </c>
      <c r="E1502" s="7" t="s">
        <v>97</v>
      </c>
      <c r="F1502" s="7" t="s">
        <v>79</v>
      </c>
      <c r="G1502" s="24">
        <v>19.5</v>
      </c>
      <c r="H1502" s="22">
        <v>15</v>
      </c>
      <c r="I1502" s="25">
        <v>0</v>
      </c>
      <c r="J1502" s="26">
        <f t="shared" si="23"/>
        <v>292.5</v>
      </c>
      <c r="K1502" t="s">
        <v>77</v>
      </c>
    </row>
    <row r="1503" spans="1:11" x14ac:dyDescent="0.25">
      <c r="A1503" s="22">
        <v>10823</v>
      </c>
      <c r="B1503" s="23">
        <v>42903</v>
      </c>
      <c r="C1503" s="7" t="s">
        <v>180</v>
      </c>
      <c r="D1503" s="7" t="s">
        <v>124</v>
      </c>
      <c r="E1503" s="7" t="s">
        <v>117</v>
      </c>
      <c r="F1503" s="7" t="s">
        <v>76</v>
      </c>
      <c r="G1503" s="24">
        <v>55</v>
      </c>
      <c r="H1503" s="22">
        <v>40</v>
      </c>
      <c r="I1503" s="25">
        <v>0.1</v>
      </c>
      <c r="J1503" s="26">
        <f t="shared" si="23"/>
        <v>1980</v>
      </c>
      <c r="K1503" t="s">
        <v>77</v>
      </c>
    </row>
    <row r="1504" spans="1:11" x14ac:dyDescent="0.25">
      <c r="A1504" s="22">
        <v>10824</v>
      </c>
      <c r="B1504" s="23">
        <v>42903</v>
      </c>
      <c r="C1504" s="7" t="s">
        <v>146</v>
      </c>
      <c r="D1504" s="7" t="s">
        <v>147</v>
      </c>
      <c r="E1504" s="7" t="s">
        <v>90</v>
      </c>
      <c r="F1504" s="7" t="s">
        <v>91</v>
      </c>
      <c r="G1504" s="24">
        <v>9.65</v>
      </c>
      <c r="H1504" s="22">
        <v>12</v>
      </c>
      <c r="I1504" s="25">
        <v>0</v>
      </c>
      <c r="J1504" s="26">
        <f t="shared" si="23"/>
        <v>115.8</v>
      </c>
      <c r="K1504" t="s">
        <v>142</v>
      </c>
    </row>
    <row r="1505" spans="1:11" x14ac:dyDescent="0.25">
      <c r="A1505" s="22">
        <v>10824</v>
      </c>
      <c r="B1505" s="23">
        <v>42903</v>
      </c>
      <c r="C1505" s="7" t="s">
        <v>146</v>
      </c>
      <c r="D1505" s="7" t="s">
        <v>147</v>
      </c>
      <c r="E1505" s="7" t="s">
        <v>136</v>
      </c>
      <c r="F1505" s="7" t="s">
        <v>105</v>
      </c>
      <c r="G1505" s="24">
        <v>15</v>
      </c>
      <c r="H1505" s="22">
        <v>9</v>
      </c>
      <c r="I1505" s="25">
        <v>0</v>
      </c>
      <c r="J1505" s="26">
        <f t="shared" si="23"/>
        <v>135</v>
      </c>
      <c r="K1505" t="s">
        <v>142</v>
      </c>
    </row>
    <row r="1506" spans="1:11" x14ac:dyDescent="0.25">
      <c r="A1506" s="22">
        <v>10825</v>
      </c>
      <c r="B1506" s="23">
        <v>42903</v>
      </c>
      <c r="C1506" s="7" t="s">
        <v>238</v>
      </c>
      <c r="D1506" s="7" t="s">
        <v>82</v>
      </c>
      <c r="E1506" s="7" t="s">
        <v>222</v>
      </c>
      <c r="F1506" s="7" t="s">
        <v>103</v>
      </c>
      <c r="G1506" s="24">
        <v>31.23</v>
      </c>
      <c r="H1506" s="22">
        <v>12</v>
      </c>
      <c r="I1506" s="25">
        <v>0</v>
      </c>
      <c r="J1506" s="26">
        <f t="shared" si="23"/>
        <v>374.76</v>
      </c>
      <c r="K1506" t="s">
        <v>129</v>
      </c>
    </row>
    <row r="1507" spans="1:11" x14ac:dyDescent="0.25">
      <c r="A1507" s="22">
        <v>10825</v>
      </c>
      <c r="B1507" s="23">
        <v>42903</v>
      </c>
      <c r="C1507" s="7" t="s">
        <v>238</v>
      </c>
      <c r="D1507" s="7" t="s">
        <v>82</v>
      </c>
      <c r="E1507" s="7" t="s">
        <v>121</v>
      </c>
      <c r="F1507" s="7" t="s">
        <v>112</v>
      </c>
      <c r="G1507" s="24">
        <v>32.799999999999997</v>
      </c>
      <c r="H1507" s="22">
        <v>20</v>
      </c>
      <c r="I1507" s="25">
        <v>0</v>
      </c>
      <c r="J1507" s="26">
        <f t="shared" si="23"/>
        <v>656</v>
      </c>
      <c r="K1507" t="s">
        <v>129</v>
      </c>
    </row>
    <row r="1508" spans="1:11" x14ac:dyDescent="0.25">
      <c r="A1508" s="22">
        <v>10826</v>
      </c>
      <c r="B1508" s="23">
        <v>42906</v>
      </c>
      <c r="C1508" s="7" t="s">
        <v>148</v>
      </c>
      <c r="D1508" s="7" t="s">
        <v>74</v>
      </c>
      <c r="E1508" s="7" t="s">
        <v>97</v>
      </c>
      <c r="F1508" s="7" t="s">
        <v>79</v>
      </c>
      <c r="G1508" s="24">
        <v>19.5</v>
      </c>
      <c r="H1508" s="22">
        <v>15</v>
      </c>
      <c r="I1508" s="25">
        <v>0</v>
      </c>
      <c r="J1508" s="26">
        <f t="shared" si="23"/>
        <v>292.5</v>
      </c>
      <c r="K1508" t="s">
        <v>85</v>
      </c>
    </row>
    <row r="1509" spans="1:11" x14ac:dyDescent="0.25">
      <c r="A1509" s="22">
        <v>10826</v>
      </c>
      <c r="B1509" s="23">
        <v>42906</v>
      </c>
      <c r="C1509" s="7" t="s">
        <v>148</v>
      </c>
      <c r="D1509" s="7" t="s">
        <v>74</v>
      </c>
      <c r="E1509" s="7" t="s">
        <v>106</v>
      </c>
      <c r="F1509" s="7" t="s">
        <v>76</v>
      </c>
      <c r="G1509" s="24">
        <v>12.5</v>
      </c>
      <c r="H1509" s="22">
        <v>35</v>
      </c>
      <c r="I1509" s="25">
        <v>0</v>
      </c>
      <c r="J1509" s="26">
        <f t="shared" si="23"/>
        <v>437.5</v>
      </c>
      <c r="K1509" t="s">
        <v>85</v>
      </c>
    </row>
    <row r="1510" spans="1:11" x14ac:dyDescent="0.25">
      <c r="A1510" s="22">
        <v>10827</v>
      </c>
      <c r="B1510" s="23">
        <v>42906</v>
      </c>
      <c r="C1510" s="7" t="s">
        <v>223</v>
      </c>
      <c r="D1510" s="7" t="s">
        <v>74</v>
      </c>
      <c r="E1510" s="7" t="s">
        <v>104</v>
      </c>
      <c r="F1510" s="7" t="s">
        <v>105</v>
      </c>
      <c r="G1510" s="24">
        <v>18</v>
      </c>
      <c r="H1510" s="22">
        <v>21</v>
      </c>
      <c r="I1510" s="25">
        <v>0</v>
      </c>
      <c r="J1510" s="26">
        <f t="shared" si="23"/>
        <v>378</v>
      </c>
      <c r="K1510" t="s">
        <v>129</v>
      </c>
    </row>
    <row r="1511" spans="1:11" x14ac:dyDescent="0.25">
      <c r="A1511" s="22">
        <v>10827</v>
      </c>
      <c r="B1511" s="23">
        <v>42906</v>
      </c>
      <c r="C1511" s="7" t="s">
        <v>223</v>
      </c>
      <c r="D1511" s="7" t="s">
        <v>74</v>
      </c>
      <c r="E1511" s="7" t="s">
        <v>163</v>
      </c>
      <c r="F1511" s="7" t="s">
        <v>91</v>
      </c>
      <c r="G1511" s="24">
        <v>31</v>
      </c>
      <c r="H1511" s="22">
        <v>15</v>
      </c>
      <c r="I1511" s="25">
        <v>0</v>
      </c>
      <c r="J1511" s="26">
        <f t="shared" si="23"/>
        <v>465</v>
      </c>
      <c r="K1511" t="s">
        <v>129</v>
      </c>
    </row>
    <row r="1512" spans="1:11" x14ac:dyDescent="0.25">
      <c r="A1512" s="22">
        <v>10828</v>
      </c>
      <c r="B1512" s="23">
        <v>42907</v>
      </c>
      <c r="C1512" s="7" t="s">
        <v>261</v>
      </c>
      <c r="D1512" s="7" t="s">
        <v>255</v>
      </c>
      <c r="E1512" s="7" t="s">
        <v>221</v>
      </c>
      <c r="F1512" s="7" t="s">
        <v>105</v>
      </c>
      <c r="G1512" s="24">
        <v>263.5</v>
      </c>
      <c r="H1512" s="22">
        <v>2</v>
      </c>
      <c r="I1512" s="25">
        <v>0</v>
      </c>
      <c r="J1512" s="26">
        <f t="shared" si="23"/>
        <v>527</v>
      </c>
      <c r="K1512" t="s">
        <v>116</v>
      </c>
    </row>
    <row r="1513" spans="1:11" x14ac:dyDescent="0.25">
      <c r="A1513" s="22">
        <v>10828</v>
      </c>
      <c r="B1513" s="23">
        <v>42907</v>
      </c>
      <c r="C1513" s="7" t="s">
        <v>261</v>
      </c>
      <c r="D1513" s="7" t="s">
        <v>255</v>
      </c>
      <c r="E1513" s="7" t="s">
        <v>102</v>
      </c>
      <c r="F1513" s="7" t="s">
        <v>103</v>
      </c>
      <c r="G1513" s="24">
        <v>81</v>
      </c>
      <c r="H1513" s="22">
        <v>5</v>
      </c>
      <c r="I1513" s="25">
        <v>0</v>
      </c>
      <c r="J1513" s="26">
        <f t="shared" si="23"/>
        <v>405</v>
      </c>
      <c r="K1513" t="s">
        <v>116</v>
      </c>
    </row>
    <row r="1514" spans="1:11" x14ac:dyDescent="0.25">
      <c r="A1514" s="22">
        <v>10829</v>
      </c>
      <c r="B1514" s="23">
        <v>42907</v>
      </c>
      <c r="C1514" s="7" t="s">
        <v>212</v>
      </c>
      <c r="D1514" s="7" t="s">
        <v>191</v>
      </c>
      <c r="E1514" s="7" t="s">
        <v>115</v>
      </c>
      <c r="F1514" s="7" t="s">
        <v>105</v>
      </c>
      <c r="G1514" s="24">
        <v>19</v>
      </c>
      <c r="H1514" s="22">
        <v>10</v>
      </c>
      <c r="I1514" s="25">
        <v>0</v>
      </c>
      <c r="J1514" s="26">
        <f t="shared" si="23"/>
        <v>190</v>
      </c>
      <c r="K1514" t="s">
        <v>116</v>
      </c>
    </row>
    <row r="1515" spans="1:11" x14ac:dyDescent="0.25">
      <c r="A1515" s="22">
        <v>10829</v>
      </c>
      <c r="B1515" s="23">
        <v>42907</v>
      </c>
      <c r="C1515" s="7" t="s">
        <v>212</v>
      </c>
      <c r="D1515" s="7" t="s">
        <v>191</v>
      </c>
      <c r="E1515" s="7" t="s">
        <v>168</v>
      </c>
      <c r="F1515" s="7" t="s">
        <v>91</v>
      </c>
      <c r="G1515" s="24">
        <v>6</v>
      </c>
      <c r="H1515" s="22">
        <v>10</v>
      </c>
      <c r="I1515" s="25">
        <v>0</v>
      </c>
      <c r="J1515" s="26">
        <f t="shared" si="23"/>
        <v>60</v>
      </c>
      <c r="K1515" t="s">
        <v>116</v>
      </c>
    </row>
    <row r="1516" spans="1:11" x14ac:dyDescent="0.25">
      <c r="A1516" s="22">
        <v>10829</v>
      </c>
      <c r="B1516" s="23">
        <v>42907</v>
      </c>
      <c r="C1516" s="7" t="s">
        <v>212</v>
      </c>
      <c r="D1516" s="7" t="s">
        <v>191</v>
      </c>
      <c r="E1516" s="7" t="s">
        <v>101</v>
      </c>
      <c r="F1516" s="7" t="s">
        <v>76</v>
      </c>
      <c r="G1516" s="24">
        <v>34</v>
      </c>
      <c r="H1516" s="22">
        <v>21</v>
      </c>
      <c r="I1516" s="25">
        <v>0</v>
      </c>
      <c r="J1516" s="26">
        <f t="shared" si="23"/>
        <v>714</v>
      </c>
      <c r="K1516" t="s">
        <v>116</v>
      </c>
    </row>
    <row r="1517" spans="1:11" x14ac:dyDescent="0.25">
      <c r="A1517" s="22">
        <v>10829</v>
      </c>
      <c r="B1517" s="23">
        <v>42907</v>
      </c>
      <c r="C1517" s="7" t="s">
        <v>212</v>
      </c>
      <c r="D1517" s="7" t="s">
        <v>191</v>
      </c>
      <c r="E1517" s="7" t="s">
        <v>231</v>
      </c>
      <c r="F1517" s="7" t="s">
        <v>93</v>
      </c>
      <c r="G1517" s="24">
        <v>40</v>
      </c>
      <c r="H1517" s="22">
        <v>20</v>
      </c>
      <c r="I1517" s="25">
        <v>0</v>
      </c>
      <c r="J1517" s="26">
        <f t="shared" si="23"/>
        <v>800</v>
      </c>
      <c r="K1517" t="s">
        <v>116</v>
      </c>
    </row>
    <row r="1518" spans="1:11" x14ac:dyDescent="0.25">
      <c r="A1518" s="22">
        <v>10830</v>
      </c>
      <c r="B1518" s="23">
        <v>42907</v>
      </c>
      <c r="C1518" s="7" t="s">
        <v>196</v>
      </c>
      <c r="D1518" s="7" t="s">
        <v>88</v>
      </c>
      <c r="E1518" s="7" t="s">
        <v>101</v>
      </c>
      <c r="F1518" s="7" t="s">
        <v>76</v>
      </c>
      <c r="G1518" s="24">
        <v>34</v>
      </c>
      <c r="H1518" s="22">
        <v>30</v>
      </c>
      <c r="I1518" s="25">
        <v>0</v>
      </c>
      <c r="J1518" s="26">
        <f t="shared" si="23"/>
        <v>1020</v>
      </c>
      <c r="K1518" t="s">
        <v>89</v>
      </c>
    </row>
    <row r="1519" spans="1:11" x14ac:dyDescent="0.25">
      <c r="A1519" s="22">
        <v>10830</v>
      </c>
      <c r="B1519" s="23">
        <v>42907</v>
      </c>
      <c r="C1519" s="7" t="s">
        <v>196</v>
      </c>
      <c r="D1519" s="7" t="s">
        <v>88</v>
      </c>
      <c r="E1519" s="7" t="s">
        <v>188</v>
      </c>
      <c r="F1519" s="7" t="s">
        <v>103</v>
      </c>
      <c r="G1519" s="24">
        <v>12.5</v>
      </c>
      <c r="H1519" s="22">
        <v>24</v>
      </c>
      <c r="I1519" s="25">
        <v>0</v>
      </c>
      <c r="J1519" s="26">
        <f t="shared" si="23"/>
        <v>300</v>
      </c>
      <c r="K1519" t="s">
        <v>89</v>
      </c>
    </row>
    <row r="1520" spans="1:11" x14ac:dyDescent="0.25">
      <c r="A1520" s="22">
        <v>10830</v>
      </c>
      <c r="B1520" s="23">
        <v>42907</v>
      </c>
      <c r="C1520" s="7" t="s">
        <v>196</v>
      </c>
      <c r="D1520" s="7" t="s">
        <v>88</v>
      </c>
      <c r="E1520" s="7" t="s">
        <v>104</v>
      </c>
      <c r="F1520" s="7" t="s">
        <v>105</v>
      </c>
      <c r="G1520" s="24">
        <v>18</v>
      </c>
      <c r="H1520" s="22">
        <v>28</v>
      </c>
      <c r="I1520" s="25">
        <v>0</v>
      </c>
      <c r="J1520" s="26">
        <f t="shared" si="23"/>
        <v>504</v>
      </c>
      <c r="K1520" t="s">
        <v>89</v>
      </c>
    </row>
    <row r="1521" spans="1:11" x14ac:dyDescent="0.25">
      <c r="A1521" s="22">
        <v>10830</v>
      </c>
      <c r="B1521" s="23">
        <v>42907</v>
      </c>
      <c r="C1521" s="7" t="s">
        <v>196</v>
      </c>
      <c r="D1521" s="7" t="s">
        <v>88</v>
      </c>
      <c r="E1521" s="7" t="s">
        <v>207</v>
      </c>
      <c r="F1521" s="7" t="s">
        <v>93</v>
      </c>
      <c r="G1521" s="24">
        <v>25</v>
      </c>
      <c r="H1521" s="22">
        <v>6</v>
      </c>
      <c r="I1521" s="25">
        <v>0</v>
      </c>
      <c r="J1521" s="26">
        <f t="shared" si="23"/>
        <v>150</v>
      </c>
      <c r="K1521" t="s">
        <v>89</v>
      </c>
    </row>
    <row r="1522" spans="1:11" x14ac:dyDescent="0.25">
      <c r="A1522" s="22">
        <v>10831</v>
      </c>
      <c r="B1522" s="23">
        <v>42908</v>
      </c>
      <c r="C1522" s="7" t="s">
        <v>247</v>
      </c>
      <c r="D1522" s="7" t="s">
        <v>248</v>
      </c>
      <c r="E1522" s="7" t="s">
        <v>139</v>
      </c>
      <c r="F1522" s="7" t="s">
        <v>105</v>
      </c>
      <c r="G1522" s="24">
        <v>18</v>
      </c>
      <c r="H1522" s="22">
        <v>8</v>
      </c>
      <c r="I1522" s="25">
        <v>0</v>
      </c>
      <c r="J1522" s="26">
        <f t="shared" si="23"/>
        <v>144</v>
      </c>
      <c r="K1522" t="s">
        <v>96</v>
      </c>
    </row>
    <row r="1523" spans="1:11" x14ac:dyDescent="0.25">
      <c r="A1523" s="22">
        <v>10831</v>
      </c>
      <c r="B1523" s="23">
        <v>42908</v>
      </c>
      <c r="C1523" s="7" t="s">
        <v>247</v>
      </c>
      <c r="D1523" s="7" t="s">
        <v>248</v>
      </c>
      <c r="E1523" s="7" t="s">
        <v>179</v>
      </c>
      <c r="F1523" s="7" t="s">
        <v>103</v>
      </c>
      <c r="G1523" s="24">
        <v>9.1999999999999993</v>
      </c>
      <c r="H1523" s="22">
        <v>2</v>
      </c>
      <c r="I1523" s="25">
        <v>0</v>
      </c>
      <c r="J1523" s="26">
        <f t="shared" si="23"/>
        <v>18.399999999999999</v>
      </c>
      <c r="K1523" t="s">
        <v>96</v>
      </c>
    </row>
    <row r="1524" spans="1:11" x14ac:dyDescent="0.25">
      <c r="A1524" s="22">
        <v>10831</v>
      </c>
      <c r="B1524" s="23">
        <v>42908</v>
      </c>
      <c r="C1524" s="7" t="s">
        <v>247</v>
      </c>
      <c r="D1524" s="7" t="s">
        <v>248</v>
      </c>
      <c r="E1524" s="7" t="s">
        <v>221</v>
      </c>
      <c r="F1524" s="7" t="s">
        <v>105</v>
      </c>
      <c r="G1524" s="24">
        <v>263.5</v>
      </c>
      <c r="H1524" s="22">
        <v>8</v>
      </c>
      <c r="I1524" s="25">
        <v>0</v>
      </c>
      <c r="J1524" s="26">
        <f t="shared" si="23"/>
        <v>2108</v>
      </c>
      <c r="K1524" t="s">
        <v>96</v>
      </c>
    </row>
    <row r="1525" spans="1:11" x14ac:dyDescent="0.25">
      <c r="A1525" s="22">
        <v>10831</v>
      </c>
      <c r="B1525" s="23">
        <v>42908</v>
      </c>
      <c r="C1525" s="7" t="s">
        <v>247</v>
      </c>
      <c r="D1525" s="7" t="s">
        <v>248</v>
      </c>
      <c r="E1525" s="7" t="s">
        <v>160</v>
      </c>
      <c r="F1525" s="7" t="s">
        <v>105</v>
      </c>
      <c r="G1525" s="24">
        <v>46</v>
      </c>
      <c r="H1525" s="22">
        <v>9</v>
      </c>
      <c r="I1525" s="25">
        <v>0</v>
      </c>
      <c r="J1525" s="26">
        <f t="shared" si="23"/>
        <v>414</v>
      </c>
      <c r="K1525" t="s">
        <v>96</v>
      </c>
    </row>
    <row r="1526" spans="1:11" x14ac:dyDescent="0.25">
      <c r="A1526" s="22">
        <v>10832</v>
      </c>
      <c r="B1526" s="23">
        <v>42908</v>
      </c>
      <c r="C1526" s="7" t="s">
        <v>233</v>
      </c>
      <c r="D1526" s="7" t="s">
        <v>74</v>
      </c>
      <c r="E1526" s="7" t="s">
        <v>173</v>
      </c>
      <c r="F1526" s="7" t="s">
        <v>93</v>
      </c>
      <c r="G1526" s="24">
        <v>19.45</v>
      </c>
      <c r="H1526" s="22">
        <v>16</v>
      </c>
      <c r="I1526" s="25">
        <v>0.2</v>
      </c>
      <c r="J1526" s="26">
        <f t="shared" si="23"/>
        <v>248.96</v>
      </c>
      <c r="K1526" t="s">
        <v>150</v>
      </c>
    </row>
    <row r="1527" spans="1:11" x14ac:dyDescent="0.25">
      <c r="A1527" s="22">
        <v>10832</v>
      </c>
      <c r="B1527" s="23">
        <v>42908</v>
      </c>
      <c r="C1527" s="7" t="s">
        <v>233</v>
      </c>
      <c r="D1527" s="7" t="s">
        <v>74</v>
      </c>
      <c r="E1527" s="7" t="s">
        <v>194</v>
      </c>
      <c r="F1527" s="7" t="s">
        <v>79</v>
      </c>
      <c r="G1527" s="24">
        <v>33.25</v>
      </c>
      <c r="H1527" s="22">
        <v>3</v>
      </c>
      <c r="I1527" s="25">
        <v>0</v>
      </c>
      <c r="J1527" s="26">
        <f t="shared" si="23"/>
        <v>99.75</v>
      </c>
      <c r="K1527" t="s">
        <v>150</v>
      </c>
    </row>
    <row r="1528" spans="1:11" x14ac:dyDescent="0.25">
      <c r="A1528" s="22">
        <v>10832</v>
      </c>
      <c r="B1528" s="23">
        <v>42908</v>
      </c>
      <c r="C1528" s="7" t="s">
        <v>233</v>
      </c>
      <c r="D1528" s="7" t="s">
        <v>74</v>
      </c>
      <c r="E1528" s="7" t="s">
        <v>216</v>
      </c>
      <c r="F1528" s="7" t="s">
        <v>103</v>
      </c>
      <c r="G1528" s="24">
        <v>14</v>
      </c>
      <c r="H1528" s="22">
        <v>10</v>
      </c>
      <c r="I1528" s="25">
        <v>0.2</v>
      </c>
      <c r="J1528" s="26">
        <f t="shared" si="23"/>
        <v>112</v>
      </c>
      <c r="K1528" t="s">
        <v>150</v>
      </c>
    </row>
    <row r="1529" spans="1:11" x14ac:dyDescent="0.25">
      <c r="A1529" s="22">
        <v>10832</v>
      </c>
      <c r="B1529" s="23">
        <v>42908</v>
      </c>
      <c r="C1529" s="7" t="s">
        <v>233</v>
      </c>
      <c r="D1529" s="7" t="s">
        <v>74</v>
      </c>
      <c r="E1529" s="7" t="s">
        <v>168</v>
      </c>
      <c r="F1529" s="7" t="s">
        <v>91</v>
      </c>
      <c r="G1529" s="24">
        <v>6</v>
      </c>
      <c r="H1529" s="22">
        <v>3</v>
      </c>
      <c r="I1529" s="25">
        <v>0.2</v>
      </c>
      <c r="J1529" s="26">
        <f t="shared" si="23"/>
        <v>14.4</v>
      </c>
      <c r="K1529" t="s">
        <v>150</v>
      </c>
    </row>
    <row r="1530" spans="1:11" x14ac:dyDescent="0.25">
      <c r="A1530" s="22">
        <v>10833</v>
      </c>
      <c r="B1530" s="23">
        <v>42909</v>
      </c>
      <c r="C1530" s="7" t="s">
        <v>135</v>
      </c>
      <c r="D1530" s="7" t="s">
        <v>82</v>
      </c>
      <c r="E1530" s="7" t="s">
        <v>121</v>
      </c>
      <c r="F1530" s="7" t="s">
        <v>112</v>
      </c>
      <c r="G1530" s="24">
        <v>32.799999999999997</v>
      </c>
      <c r="H1530" s="22">
        <v>9</v>
      </c>
      <c r="I1530" s="25">
        <v>0.1</v>
      </c>
      <c r="J1530" s="26">
        <f t="shared" si="23"/>
        <v>265.68</v>
      </c>
      <c r="K1530" t="s">
        <v>85</v>
      </c>
    </row>
    <row r="1531" spans="1:11" x14ac:dyDescent="0.25">
      <c r="A1531" s="22">
        <v>10833</v>
      </c>
      <c r="B1531" s="23">
        <v>42909</v>
      </c>
      <c r="C1531" s="7" t="s">
        <v>135</v>
      </c>
      <c r="D1531" s="7" t="s">
        <v>82</v>
      </c>
      <c r="E1531" s="7" t="s">
        <v>143</v>
      </c>
      <c r="F1531" s="7" t="s">
        <v>84</v>
      </c>
      <c r="G1531" s="24">
        <v>30</v>
      </c>
      <c r="H1531" s="22">
        <v>20</v>
      </c>
      <c r="I1531" s="25">
        <v>0.1</v>
      </c>
      <c r="J1531" s="26">
        <f t="shared" si="23"/>
        <v>540</v>
      </c>
      <c r="K1531" t="s">
        <v>85</v>
      </c>
    </row>
    <row r="1532" spans="1:11" x14ac:dyDescent="0.25">
      <c r="A1532" s="22">
        <v>10833</v>
      </c>
      <c r="B1532" s="23">
        <v>42909</v>
      </c>
      <c r="C1532" s="7" t="s">
        <v>135</v>
      </c>
      <c r="D1532" s="7" t="s">
        <v>82</v>
      </c>
      <c r="E1532" s="7" t="s">
        <v>106</v>
      </c>
      <c r="F1532" s="7" t="s">
        <v>76</v>
      </c>
      <c r="G1532" s="24">
        <v>12.5</v>
      </c>
      <c r="H1532" s="22">
        <v>9</v>
      </c>
      <c r="I1532" s="25">
        <v>0.1</v>
      </c>
      <c r="J1532" s="26">
        <f t="shared" si="23"/>
        <v>101.25</v>
      </c>
      <c r="K1532" t="s">
        <v>85</v>
      </c>
    </row>
    <row r="1533" spans="1:11" x14ac:dyDescent="0.25">
      <c r="A1533" s="22">
        <v>10834</v>
      </c>
      <c r="B1533" s="23">
        <v>42909</v>
      </c>
      <c r="C1533" s="7" t="s">
        <v>196</v>
      </c>
      <c r="D1533" s="7" t="s">
        <v>88</v>
      </c>
      <c r="E1533" s="7" t="s">
        <v>158</v>
      </c>
      <c r="F1533" s="7" t="s">
        <v>112</v>
      </c>
      <c r="G1533" s="24">
        <v>123.79</v>
      </c>
      <c r="H1533" s="22">
        <v>8</v>
      </c>
      <c r="I1533" s="25">
        <v>0.05</v>
      </c>
      <c r="J1533" s="26">
        <f t="shared" si="23"/>
        <v>940.8</v>
      </c>
      <c r="K1533" t="s">
        <v>129</v>
      </c>
    </row>
    <row r="1534" spans="1:11" x14ac:dyDescent="0.25">
      <c r="A1534" s="22">
        <v>10834</v>
      </c>
      <c r="B1534" s="23">
        <v>42909</v>
      </c>
      <c r="C1534" s="7" t="s">
        <v>196</v>
      </c>
      <c r="D1534" s="7" t="s">
        <v>88</v>
      </c>
      <c r="E1534" s="7" t="s">
        <v>145</v>
      </c>
      <c r="F1534" s="7" t="s">
        <v>91</v>
      </c>
      <c r="G1534" s="24">
        <v>25.89</v>
      </c>
      <c r="H1534" s="22">
        <v>20</v>
      </c>
      <c r="I1534" s="25">
        <v>0.05</v>
      </c>
      <c r="J1534" s="26">
        <f t="shared" si="23"/>
        <v>491.91</v>
      </c>
      <c r="K1534" t="s">
        <v>129</v>
      </c>
    </row>
    <row r="1535" spans="1:11" x14ac:dyDescent="0.25">
      <c r="A1535" s="22">
        <v>10835</v>
      </c>
      <c r="B1535" s="23">
        <v>42909</v>
      </c>
      <c r="C1535" s="7" t="s">
        <v>273</v>
      </c>
      <c r="D1535" s="7" t="s">
        <v>82</v>
      </c>
      <c r="E1535" s="7" t="s">
        <v>117</v>
      </c>
      <c r="F1535" s="7" t="s">
        <v>76</v>
      </c>
      <c r="G1535" s="24">
        <v>55</v>
      </c>
      <c r="H1535" s="22">
        <v>15</v>
      </c>
      <c r="I1535" s="25">
        <v>0</v>
      </c>
      <c r="J1535" s="26">
        <f t="shared" si="23"/>
        <v>825</v>
      </c>
      <c r="K1535" t="s">
        <v>129</v>
      </c>
    </row>
    <row r="1536" spans="1:11" x14ac:dyDescent="0.25">
      <c r="A1536" s="22">
        <v>10835</v>
      </c>
      <c r="B1536" s="23">
        <v>42909</v>
      </c>
      <c r="C1536" s="7" t="s">
        <v>273</v>
      </c>
      <c r="D1536" s="7" t="s">
        <v>82</v>
      </c>
      <c r="E1536" s="7" t="s">
        <v>122</v>
      </c>
      <c r="F1536" s="7" t="s">
        <v>93</v>
      </c>
      <c r="G1536" s="24">
        <v>13</v>
      </c>
      <c r="H1536" s="22">
        <v>2</v>
      </c>
      <c r="I1536" s="25">
        <v>0.2</v>
      </c>
      <c r="J1536" s="26">
        <f t="shared" si="23"/>
        <v>20.8</v>
      </c>
      <c r="K1536" t="s">
        <v>129</v>
      </c>
    </row>
    <row r="1537" spans="1:11" x14ac:dyDescent="0.25">
      <c r="A1537" s="22">
        <v>10836</v>
      </c>
      <c r="B1537" s="23">
        <v>42910</v>
      </c>
      <c r="C1537" s="7" t="s">
        <v>126</v>
      </c>
      <c r="D1537" s="7" t="s">
        <v>127</v>
      </c>
      <c r="E1537" s="7" t="s">
        <v>139</v>
      </c>
      <c r="F1537" s="7" t="s">
        <v>105</v>
      </c>
      <c r="G1537" s="24">
        <v>18</v>
      </c>
      <c r="H1537" s="22">
        <v>6</v>
      </c>
      <c r="I1537" s="25">
        <v>0</v>
      </c>
      <c r="J1537" s="26">
        <f t="shared" si="23"/>
        <v>108</v>
      </c>
      <c r="K1537" t="s">
        <v>193</v>
      </c>
    </row>
    <row r="1538" spans="1:11" x14ac:dyDescent="0.25">
      <c r="A1538" s="22">
        <v>10836</v>
      </c>
      <c r="B1538" s="23">
        <v>42910</v>
      </c>
      <c r="C1538" s="7" t="s">
        <v>126</v>
      </c>
      <c r="D1538" s="7" t="s">
        <v>127</v>
      </c>
      <c r="E1538" s="7" t="s">
        <v>101</v>
      </c>
      <c r="F1538" s="7" t="s">
        <v>76</v>
      </c>
      <c r="G1538" s="24">
        <v>34</v>
      </c>
      <c r="H1538" s="22">
        <v>60</v>
      </c>
      <c r="I1538" s="25">
        <v>0</v>
      </c>
      <c r="J1538" s="26">
        <f t="shared" si="23"/>
        <v>2040</v>
      </c>
      <c r="K1538" t="s">
        <v>193</v>
      </c>
    </row>
    <row r="1539" spans="1:11" x14ac:dyDescent="0.25">
      <c r="A1539" s="22">
        <v>10836</v>
      </c>
      <c r="B1539" s="23">
        <v>42910</v>
      </c>
      <c r="C1539" s="7" t="s">
        <v>126</v>
      </c>
      <c r="D1539" s="7" t="s">
        <v>127</v>
      </c>
      <c r="E1539" s="7" t="s">
        <v>194</v>
      </c>
      <c r="F1539" s="7" t="s">
        <v>79</v>
      </c>
      <c r="G1539" s="24">
        <v>33.25</v>
      </c>
      <c r="H1539" s="22">
        <v>30</v>
      </c>
      <c r="I1539" s="25">
        <v>0</v>
      </c>
      <c r="J1539" s="26">
        <f t="shared" ref="J1539:J1602" si="24">ROUND((G1539*H1539)*(1-I1539),2)</f>
        <v>997.5</v>
      </c>
      <c r="K1539" t="s">
        <v>193</v>
      </c>
    </row>
    <row r="1540" spans="1:11" x14ac:dyDescent="0.25">
      <c r="A1540" s="22">
        <v>10836</v>
      </c>
      <c r="B1540" s="23">
        <v>42910</v>
      </c>
      <c r="C1540" s="7" t="s">
        <v>126</v>
      </c>
      <c r="D1540" s="7" t="s">
        <v>127</v>
      </c>
      <c r="E1540" s="7" t="s">
        <v>97</v>
      </c>
      <c r="F1540" s="7" t="s">
        <v>79</v>
      </c>
      <c r="G1540" s="24">
        <v>19.5</v>
      </c>
      <c r="H1540" s="22">
        <v>24</v>
      </c>
      <c r="I1540" s="25">
        <v>0</v>
      </c>
      <c r="J1540" s="26">
        <f t="shared" si="24"/>
        <v>468</v>
      </c>
      <c r="K1540" t="s">
        <v>193</v>
      </c>
    </row>
    <row r="1541" spans="1:11" x14ac:dyDescent="0.25">
      <c r="A1541" s="22">
        <v>10836</v>
      </c>
      <c r="B1541" s="23">
        <v>42910</v>
      </c>
      <c r="C1541" s="7" t="s">
        <v>126</v>
      </c>
      <c r="D1541" s="7" t="s">
        <v>127</v>
      </c>
      <c r="E1541" s="7" t="s">
        <v>95</v>
      </c>
      <c r="F1541" s="7" t="s">
        <v>79</v>
      </c>
      <c r="G1541" s="24">
        <v>21</v>
      </c>
      <c r="H1541" s="22">
        <v>52</v>
      </c>
      <c r="I1541" s="25">
        <v>0</v>
      </c>
      <c r="J1541" s="26">
        <f t="shared" si="24"/>
        <v>1092</v>
      </c>
      <c r="K1541" t="s">
        <v>193</v>
      </c>
    </row>
    <row r="1542" spans="1:11" x14ac:dyDescent="0.25">
      <c r="A1542" s="22">
        <v>10837</v>
      </c>
      <c r="B1542" s="23">
        <v>42910</v>
      </c>
      <c r="C1542" s="7" t="s">
        <v>171</v>
      </c>
      <c r="D1542" s="7" t="s">
        <v>147</v>
      </c>
      <c r="E1542" s="7" t="s">
        <v>156</v>
      </c>
      <c r="F1542" s="7" t="s">
        <v>91</v>
      </c>
      <c r="G1542" s="24">
        <v>18.399999999999999</v>
      </c>
      <c r="H1542" s="22">
        <v>25</v>
      </c>
      <c r="I1542" s="25">
        <v>0</v>
      </c>
      <c r="J1542" s="26">
        <f t="shared" si="24"/>
        <v>460</v>
      </c>
      <c r="K1542" t="s">
        <v>116</v>
      </c>
    </row>
    <row r="1543" spans="1:11" x14ac:dyDescent="0.25">
      <c r="A1543" s="22">
        <v>10837</v>
      </c>
      <c r="B1543" s="23">
        <v>42910</v>
      </c>
      <c r="C1543" s="7" t="s">
        <v>171</v>
      </c>
      <c r="D1543" s="7" t="s">
        <v>147</v>
      </c>
      <c r="E1543" s="7" t="s">
        <v>155</v>
      </c>
      <c r="F1543" s="7" t="s">
        <v>105</v>
      </c>
      <c r="G1543" s="24">
        <v>18</v>
      </c>
      <c r="H1543" s="22">
        <v>21</v>
      </c>
      <c r="I1543" s="25">
        <v>0.25</v>
      </c>
      <c r="J1543" s="26">
        <f t="shared" si="24"/>
        <v>283.5</v>
      </c>
      <c r="K1543" t="s">
        <v>116</v>
      </c>
    </row>
    <row r="1544" spans="1:11" x14ac:dyDescent="0.25">
      <c r="A1544" s="22">
        <v>10837</v>
      </c>
      <c r="B1544" s="23">
        <v>42910</v>
      </c>
      <c r="C1544" s="7" t="s">
        <v>171</v>
      </c>
      <c r="D1544" s="7" t="s">
        <v>147</v>
      </c>
      <c r="E1544" s="7" t="s">
        <v>226</v>
      </c>
      <c r="F1544" s="7" t="s">
        <v>103</v>
      </c>
      <c r="G1544" s="24">
        <v>9.5</v>
      </c>
      <c r="H1544" s="22">
        <v>40</v>
      </c>
      <c r="I1544" s="25">
        <v>0.25</v>
      </c>
      <c r="J1544" s="26">
        <f t="shared" si="24"/>
        <v>285</v>
      </c>
      <c r="K1544" t="s">
        <v>116</v>
      </c>
    </row>
    <row r="1545" spans="1:11" x14ac:dyDescent="0.25">
      <c r="A1545" s="22">
        <v>10837</v>
      </c>
      <c r="B1545" s="23">
        <v>42910</v>
      </c>
      <c r="C1545" s="7" t="s">
        <v>171</v>
      </c>
      <c r="D1545" s="7" t="s">
        <v>147</v>
      </c>
      <c r="E1545" s="7" t="s">
        <v>168</v>
      </c>
      <c r="F1545" s="7" t="s">
        <v>91</v>
      </c>
      <c r="G1545" s="24">
        <v>6</v>
      </c>
      <c r="H1545" s="22">
        <v>6</v>
      </c>
      <c r="I1545" s="25">
        <v>0</v>
      </c>
      <c r="J1545" s="26">
        <f t="shared" si="24"/>
        <v>36</v>
      </c>
      <c r="K1545" t="s">
        <v>116</v>
      </c>
    </row>
    <row r="1546" spans="1:11" x14ac:dyDescent="0.25">
      <c r="A1546" s="22">
        <v>10838</v>
      </c>
      <c r="B1546" s="23">
        <v>42913</v>
      </c>
      <c r="C1546" s="7" t="s">
        <v>252</v>
      </c>
      <c r="D1546" s="7" t="s">
        <v>124</v>
      </c>
      <c r="E1546" s="7" t="s">
        <v>183</v>
      </c>
      <c r="F1546" s="7" t="s">
        <v>105</v>
      </c>
      <c r="G1546" s="24">
        <v>18</v>
      </c>
      <c r="H1546" s="22">
        <v>4</v>
      </c>
      <c r="I1546" s="25">
        <v>0.25</v>
      </c>
      <c r="J1546" s="26">
        <f t="shared" si="24"/>
        <v>54</v>
      </c>
      <c r="K1546" t="s">
        <v>96</v>
      </c>
    </row>
    <row r="1547" spans="1:11" x14ac:dyDescent="0.25">
      <c r="A1547" s="22">
        <v>10838</v>
      </c>
      <c r="B1547" s="23">
        <v>42913</v>
      </c>
      <c r="C1547" s="7" t="s">
        <v>252</v>
      </c>
      <c r="D1547" s="7" t="s">
        <v>124</v>
      </c>
      <c r="E1547" s="7" t="s">
        <v>197</v>
      </c>
      <c r="F1547" s="7" t="s">
        <v>91</v>
      </c>
      <c r="G1547" s="24">
        <v>62.5</v>
      </c>
      <c r="H1547" s="22">
        <v>25</v>
      </c>
      <c r="I1547" s="25">
        <v>0.25</v>
      </c>
      <c r="J1547" s="26">
        <f t="shared" si="24"/>
        <v>1171.8800000000001</v>
      </c>
      <c r="K1547" t="s">
        <v>96</v>
      </c>
    </row>
    <row r="1548" spans="1:11" x14ac:dyDescent="0.25">
      <c r="A1548" s="22">
        <v>10838</v>
      </c>
      <c r="B1548" s="23">
        <v>42913</v>
      </c>
      <c r="C1548" s="7" t="s">
        <v>252</v>
      </c>
      <c r="D1548" s="7" t="s">
        <v>124</v>
      </c>
      <c r="E1548" s="7" t="s">
        <v>119</v>
      </c>
      <c r="F1548" s="7" t="s">
        <v>91</v>
      </c>
      <c r="G1548" s="24">
        <v>19</v>
      </c>
      <c r="H1548" s="22">
        <v>50</v>
      </c>
      <c r="I1548" s="25">
        <v>0.25</v>
      </c>
      <c r="J1548" s="26">
        <f t="shared" si="24"/>
        <v>712.5</v>
      </c>
      <c r="K1548" t="s">
        <v>96</v>
      </c>
    </row>
    <row r="1549" spans="1:11" x14ac:dyDescent="0.25">
      <c r="A1549" s="22">
        <v>10839</v>
      </c>
      <c r="B1549" s="23">
        <v>42913</v>
      </c>
      <c r="C1549" s="7" t="s">
        <v>196</v>
      </c>
      <c r="D1549" s="7" t="s">
        <v>88</v>
      </c>
      <c r="E1549" s="7" t="s">
        <v>75</v>
      </c>
      <c r="F1549" s="7" t="s">
        <v>76</v>
      </c>
      <c r="G1549" s="24">
        <v>34.799999999999997</v>
      </c>
      <c r="H1549" s="22">
        <v>15</v>
      </c>
      <c r="I1549" s="25">
        <v>0.1</v>
      </c>
      <c r="J1549" s="26">
        <f t="shared" si="24"/>
        <v>469.8</v>
      </c>
      <c r="K1549" t="s">
        <v>96</v>
      </c>
    </row>
    <row r="1550" spans="1:11" x14ac:dyDescent="0.25">
      <c r="A1550" s="22">
        <v>10839</v>
      </c>
      <c r="B1550" s="23">
        <v>42913</v>
      </c>
      <c r="C1550" s="7" t="s">
        <v>196</v>
      </c>
      <c r="D1550" s="7" t="s">
        <v>88</v>
      </c>
      <c r="E1550" s="7" t="s">
        <v>211</v>
      </c>
      <c r="F1550" s="7" t="s">
        <v>91</v>
      </c>
      <c r="G1550" s="24">
        <v>13.25</v>
      </c>
      <c r="H1550" s="22">
        <v>30</v>
      </c>
      <c r="I1550" s="25">
        <v>0.1</v>
      </c>
      <c r="J1550" s="26">
        <f t="shared" si="24"/>
        <v>357.75</v>
      </c>
      <c r="K1550" t="s">
        <v>96</v>
      </c>
    </row>
    <row r="1551" spans="1:11" x14ac:dyDescent="0.25">
      <c r="A1551" s="22">
        <v>10840</v>
      </c>
      <c r="B1551" s="23">
        <v>42913</v>
      </c>
      <c r="C1551" s="7" t="s">
        <v>252</v>
      </c>
      <c r="D1551" s="7" t="s">
        <v>124</v>
      </c>
      <c r="E1551" s="7" t="s">
        <v>104</v>
      </c>
      <c r="F1551" s="7" t="s">
        <v>105</v>
      </c>
      <c r="G1551" s="24">
        <v>18</v>
      </c>
      <c r="H1551" s="22">
        <v>10</v>
      </c>
      <c r="I1551" s="25">
        <v>0.2</v>
      </c>
      <c r="J1551" s="26">
        <f t="shared" si="24"/>
        <v>144</v>
      </c>
      <c r="K1551" t="s">
        <v>89</v>
      </c>
    </row>
    <row r="1552" spans="1:11" x14ac:dyDescent="0.25">
      <c r="A1552" s="22">
        <v>10840</v>
      </c>
      <c r="B1552" s="23">
        <v>42913</v>
      </c>
      <c r="C1552" s="7" t="s">
        <v>252</v>
      </c>
      <c r="D1552" s="7" t="s">
        <v>124</v>
      </c>
      <c r="E1552" s="7" t="s">
        <v>216</v>
      </c>
      <c r="F1552" s="7" t="s">
        <v>103</v>
      </c>
      <c r="G1552" s="24">
        <v>14</v>
      </c>
      <c r="H1552" s="22">
        <v>6</v>
      </c>
      <c r="I1552" s="25">
        <v>0.2</v>
      </c>
      <c r="J1552" s="26">
        <f t="shared" si="24"/>
        <v>67.2</v>
      </c>
      <c r="K1552" t="s">
        <v>89</v>
      </c>
    </row>
    <row r="1553" spans="1:11" x14ac:dyDescent="0.25">
      <c r="A1553" s="22">
        <v>10841</v>
      </c>
      <c r="B1553" s="23">
        <v>42914</v>
      </c>
      <c r="C1553" s="7" t="s">
        <v>98</v>
      </c>
      <c r="D1553" s="7" t="s">
        <v>99</v>
      </c>
      <c r="E1553" s="7" t="s">
        <v>163</v>
      </c>
      <c r="F1553" s="7" t="s">
        <v>91</v>
      </c>
      <c r="G1553" s="24">
        <v>31</v>
      </c>
      <c r="H1553" s="22">
        <v>16</v>
      </c>
      <c r="I1553" s="25">
        <v>0</v>
      </c>
      <c r="J1553" s="26">
        <f t="shared" si="24"/>
        <v>496</v>
      </c>
      <c r="K1553" t="s">
        <v>77</v>
      </c>
    </row>
    <row r="1554" spans="1:11" x14ac:dyDescent="0.25">
      <c r="A1554" s="22">
        <v>10841</v>
      </c>
      <c r="B1554" s="23">
        <v>42914</v>
      </c>
      <c r="C1554" s="7" t="s">
        <v>98</v>
      </c>
      <c r="D1554" s="7" t="s">
        <v>99</v>
      </c>
      <c r="E1554" s="7" t="s">
        <v>117</v>
      </c>
      <c r="F1554" s="7" t="s">
        <v>76</v>
      </c>
      <c r="G1554" s="24">
        <v>55</v>
      </c>
      <c r="H1554" s="22">
        <v>50</v>
      </c>
      <c r="I1554" s="25">
        <v>0</v>
      </c>
      <c r="J1554" s="26">
        <f t="shared" si="24"/>
        <v>2750</v>
      </c>
      <c r="K1554" t="s">
        <v>77</v>
      </c>
    </row>
    <row r="1555" spans="1:11" x14ac:dyDescent="0.25">
      <c r="A1555" s="22">
        <v>10841</v>
      </c>
      <c r="B1555" s="23">
        <v>42914</v>
      </c>
      <c r="C1555" s="7" t="s">
        <v>98</v>
      </c>
      <c r="D1555" s="7" t="s">
        <v>99</v>
      </c>
      <c r="E1555" s="7" t="s">
        <v>122</v>
      </c>
      <c r="F1555" s="7" t="s">
        <v>93</v>
      </c>
      <c r="G1555" s="24">
        <v>13</v>
      </c>
      <c r="H1555" s="22">
        <v>15</v>
      </c>
      <c r="I1555" s="25">
        <v>0</v>
      </c>
      <c r="J1555" s="26">
        <f t="shared" si="24"/>
        <v>195</v>
      </c>
      <c r="K1555" t="s">
        <v>77</v>
      </c>
    </row>
    <row r="1556" spans="1:11" x14ac:dyDescent="0.25">
      <c r="A1556" s="22">
        <v>10841</v>
      </c>
      <c r="B1556" s="23">
        <v>42914</v>
      </c>
      <c r="C1556" s="7" t="s">
        <v>98</v>
      </c>
      <c r="D1556" s="7" t="s">
        <v>99</v>
      </c>
      <c r="E1556" s="7" t="s">
        <v>144</v>
      </c>
      <c r="F1556" s="7" t="s">
        <v>79</v>
      </c>
      <c r="G1556" s="24">
        <v>38</v>
      </c>
      <c r="H1556" s="22">
        <v>30</v>
      </c>
      <c r="I1556" s="25">
        <v>0</v>
      </c>
      <c r="J1556" s="26">
        <f t="shared" si="24"/>
        <v>1140</v>
      </c>
      <c r="K1556" t="s">
        <v>77</v>
      </c>
    </row>
    <row r="1557" spans="1:11" x14ac:dyDescent="0.25">
      <c r="A1557" s="22">
        <v>10842</v>
      </c>
      <c r="B1557" s="23">
        <v>42914</v>
      </c>
      <c r="C1557" s="7" t="s">
        <v>167</v>
      </c>
      <c r="D1557" s="7" t="s">
        <v>132</v>
      </c>
      <c r="E1557" s="7" t="s">
        <v>136</v>
      </c>
      <c r="F1557" s="7" t="s">
        <v>105</v>
      </c>
      <c r="G1557" s="24">
        <v>15</v>
      </c>
      <c r="H1557" s="22">
        <v>12</v>
      </c>
      <c r="I1557" s="25">
        <v>0</v>
      </c>
      <c r="J1557" s="26">
        <f t="shared" si="24"/>
        <v>180</v>
      </c>
      <c r="K1557" t="s">
        <v>129</v>
      </c>
    </row>
    <row r="1558" spans="1:11" x14ac:dyDescent="0.25">
      <c r="A1558" s="22">
        <v>10842</v>
      </c>
      <c r="B1558" s="23">
        <v>42914</v>
      </c>
      <c r="C1558" s="7" t="s">
        <v>167</v>
      </c>
      <c r="D1558" s="7" t="s">
        <v>132</v>
      </c>
      <c r="E1558" s="7" t="s">
        <v>188</v>
      </c>
      <c r="F1558" s="7" t="s">
        <v>103</v>
      </c>
      <c r="G1558" s="24">
        <v>12.5</v>
      </c>
      <c r="H1558" s="22">
        <v>20</v>
      </c>
      <c r="I1558" s="25">
        <v>0</v>
      </c>
      <c r="J1558" s="26">
        <f t="shared" si="24"/>
        <v>250</v>
      </c>
      <c r="K1558" t="s">
        <v>129</v>
      </c>
    </row>
    <row r="1559" spans="1:11" x14ac:dyDescent="0.25">
      <c r="A1559" s="22">
        <v>10842</v>
      </c>
      <c r="B1559" s="23">
        <v>42914</v>
      </c>
      <c r="C1559" s="7" t="s">
        <v>167</v>
      </c>
      <c r="D1559" s="7" t="s">
        <v>132</v>
      </c>
      <c r="E1559" s="7" t="s">
        <v>80</v>
      </c>
      <c r="F1559" s="7" t="s">
        <v>76</v>
      </c>
      <c r="G1559" s="24">
        <v>21</v>
      </c>
      <c r="H1559" s="22">
        <v>15</v>
      </c>
      <c r="I1559" s="25">
        <v>0</v>
      </c>
      <c r="J1559" s="26">
        <f t="shared" si="24"/>
        <v>315</v>
      </c>
      <c r="K1559" t="s">
        <v>129</v>
      </c>
    </row>
    <row r="1560" spans="1:11" x14ac:dyDescent="0.25">
      <c r="A1560" s="22">
        <v>10842</v>
      </c>
      <c r="B1560" s="23">
        <v>42914</v>
      </c>
      <c r="C1560" s="7" t="s">
        <v>167</v>
      </c>
      <c r="D1560" s="7" t="s">
        <v>132</v>
      </c>
      <c r="E1560" s="7" t="s">
        <v>160</v>
      </c>
      <c r="F1560" s="7" t="s">
        <v>105</v>
      </c>
      <c r="G1560" s="24">
        <v>46</v>
      </c>
      <c r="H1560" s="22">
        <v>5</v>
      </c>
      <c r="I1560" s="25">
        <v>0</v>
      </c>
      <c r="J1560" s="26">
        <f t="shared" si="24"/>
        <v>230</v>
      </c>
      <c r="K1560" t="s">
        <v>129</v>
      </c>
    </row>
    <row r="1561" spans="1:11" x14ac:dyDescent="0.25">
      <c r="A1561" s="22">
        <v>10843</v>
      </c>
      <c r="B1561" s="23">
        <v>42915</v>
      </c>
      <c r="C1561" s="7" t="s">
        <v>94</v>
      </c>
      <c r="D1561" s="7" t="s">
        <v>74</v>
      </c>
      <c r="E1561" s="7" t="s">
        <v>83</v>
      </c>
      <c r="F1561" s="7" t="s">
        <v>84</v>
      </c>
      <c r="G1561" s="24">
        <v>53</v>
      </c>
      <c r="H1561" s="22">
        <v>4</v>
      </c>
      <c r="I1561" s="25">
        <v>0.25</v>
      </c>
      <c r="J1561" s="26">
        <f t="shared" si="24"/>
        <v>159</v>
      </c>
      <c r="K1561" t="s">
        <v>89</v>
      </c>
    </row>
    <row r="1562" spans="1:11" x14ac:dyDescent="0.25">
      <c r="A1562" s="22">
        <v>10844</v>
      </c>
      <c r="B1562" s="23">
        <v>42915</v>
      </c>
      <c r="C1562" s="7" t="s">
        <v>235</v>
      </c>
      <c r="D1562" s="7" t="s">
        <v>127</v>
      </c>
      <c r="E1562" s="7" t="s">
        <v>95</v>
      </c>
      <c r="F1562" s="7" t="s">
        <v>79</v>
      </c>
      <c r="G1562" s="24">
        <v>21</v>
      </c>
      <c r="H1562" s="22">
        <v>35</v>
      </c>
      <c r="I1562" s="25">
        <v>0</v>
      </c>
      <c r="J1562" s="26">
        <f t="shared" si="24"/>
        <v>735</v>
      </c>
      <c r="K1562" t="s">
        <v>142</v>
      </c>
    </row>
    <row r="1563" spans="1:11" x14ac:dyDescent="0.25">
      <c r="A1563" s="22">
        <v>10845</v>
      </c>
      <c r="B1563" s="23">
        <v>42915</v>
      </c>
      <c r="C1563" s="7" t="s">
        <v>162</v>
      </c>
      <c r="D1563" s="7" t="s">
        <v>82</v>
      </c>
      <c r="E1563" s="7" t="s">
        <v>228</v>
      </c>
      <c r="F1563" s="7" t="s">
        <v>79</v>
      </c>
      <c r="G1563" s="24">
        <v>9</v>
      </c>
      <c r="H1563" s="22">
        <v>70</v>
      </c>
      <c r="I1563" s="25">
        <v>0.1</v>
      </c>
      <c r="J1563" s="26">
        <f t="shared" si="24"/>
        <v>567</v>
      </c>
      <c r="K1563" t="s">
        <v>142</v>
      </c>
    </row>
    <row r="1564" spans="1:11" x14ac:dyDescent="0.25">
      <c r="A1564" s="22">
        <v>10845</v>
      </c>
      <c r="B1564" s="23">
        <v>42915</v>
      </c>
      <c r="C1564" s="7" t="s">
        <v>162</v>
      </c>
      <c r="D1564" s="7" t="s">
        <v>82</v>
      </c>
      <c r="E1564" s="7" t="s">
        <v>78</v>
      </c>
      <c r="F1564" s="7" t="s">
        <v>79</v>
      </c>
      <c r="G1564" s="24">
        <v>14</v>
      </c>
      <c r="H1564" s="22">
        <v>42</v>
      </c>
      <c r="I1564" s="25">
        <v>0.1</v>
      </c>
      <c r="J1564" s="26">
        <f t="shared" si="24"/>
        <v>529.20000000000005</v>
      </c>
      <c r="K1564" t="s">
        <v>142</v>
      </c>
    </row>
    <row r="1565" spans="1:11" x14ac:dyDescent="0.25">
      <c r="A1565" s="22">
        <v>10845</v>
      </c>
      <c r="B1565" s="23">
        <v>42915</v>
      </c>
      <c r="C1565" s="7" t="s">
        <v>162</v>
      </c>
      <c r="D1565" s="7" t="s">
        <v>82</v>
      </c>
      <c r="E1565" s="7" t="s">
        <v>139</v>
      </c>
      <c r="F1565" s="7" t="s">
        <v>105</v>
      </c>
      <c r="G1565" s="24">
        <v>18</v>
      </c>
      <c r="H1565" s="22">
        <v>25</v>
      </c>
      <c r="I1565" s="25">
        <v>0.1</v>
      </c>
      <c r="J1565" s="26">
        <f t="shared" si="24"/>
        <v>405</v>
      </c>
      <c r="K1565" t="s">
        <v>142</v>
      </c>
    </row>
    <row r="1566" spans="1:11" x14ac:dyDescent="0.25">
      <c r="A1566" s="22">
        <v>10845</v>
      </c>
      <c r="B1566" s="23">
        <v>42915</v>
      </c>
      <c r="C1566" s="7" t="s">
        <v>162</v>
      </c>
      <c r="D1566" s="7" t="s">
        <v>82</v>
      </c>
      <c r="E1566" s="7" t="s">
        <v>194</v>
      </c>
      <c r="F1566" s="7" t="s">
        <v>79</v>
      </c>
      <c r="G1566" s="24">
        <v>33.25</v>
      </c>
      <c r="H1566" s="22">
        <v>48</v>
      </c>
      <c r="I1566" s="25">
        <v>0</v>
      </c>
      <c r="J1566" s="26">
        <f t="shared" si="24"/>
        <v>1596</v>
      </c>
      <c r="K1566" t="s">
        <v>142</v>
      </c>
    </row>
    <row r="1567" spans="1:11" x14ac:dyDescent="0.25">
      <c r="A1567" s="22">
        <v>10845</v>
      </c>
      <c r="B1567" s="23">
        <v>42915</v>
      </c>
      <c r="C1567" s="7" t="s">
        <v>162</v>
      </c>
      <c r="D1567" s="7" t="s">
        <v>82</v>
      </c>
      <c r="E1567" s="7" t="s">
        <v>211</v>
      </c>
      <c r="F1567" s="7" t="s">
        <v>91</v>
      </c>
      <c r="G1567" s="24">
        <v>13.25</v>
      </c>
      <c r="H1567" s="22">
        <v>60</v>
      </c>
      <c r="I1567" s="25">
        <v>0.1</v>
      </c>
      <c r="J1567" s="26">
        <f t="shared" si="24"/>
        <v>715.5</v>
      </c>
      <c r="K1567" t="s">
        <v>142</v>
      </c>
    </row>
    <row r="1568" spans="1:11" x14ac:dyDescent="0.25">
      <c r="A1568" s="22">
        <v>10846</v>
      </c>
      <c r="B1568" s="23">
        <v>42916</v>
      </c>
      <c r="C1568" s="7" t="s">
        <v>98</v>
      </c>
      <c r="D1568" s="7" t="s">
        <v>99</v>
      </c>
      <c r="E1568" s="7" t="s">
        <v>110</v>
      </c>
      <c r="F1568" s="7" t="s">
        <v>84</v>
      </c>
      <c r="G1568" s="24">
        <v>10</v>
      </c>
      <c r="H1568" s="22">
        <v>20</v>
      </c>
      <c r="I1568" s="25">
        <v>0</v>
      </c>
      <c r="J1568" s="26">
        <f t="shared" si="24"/>
        <v>200</v>
      </c>
      <c r="K1568" t="s">
        <v>150</v>
      </c>
    </row>
    <row r="1569" spans="1:11" x14ac:dyDescent="0.25">
      <c r="A1569" s="22">
        <v>10846</v>
      </c>
      <c r="B1569" s="23">
        <v>42916</v>
      </c>
      <c r="C1569" s="7" t="s">
        <v>98</v>
      </c>
      <c r="D1569" s="7" t="s">
        <v>99</v>
      </c>
      <c r="E1569" s="7" t="s">
        <v>208</v>
      </c>
      <c r="F1569" s="7" t="s">
        <v>93</v>
      </c>
      <c r="G1569" s="24">
        <v>22</v>
      </c>
      <c r="H1569" s="22">
        <v>21</v>
      </c>
      <c r="I1569" s="25">
        <v>0</v>
      </c>
      <c r="J1569" s="26">
        <f t="shared" si="24"/>
        <v>462</v>
      </c>
      <c r="K1569" t="s">
        <v>150</v>
      </c>
    </row>
    <row r="1570" spans="1:11" x14ac:dyDescent="0.25">
      <c r="A1570" s="22">
        <v>10846</v>
      </c>
      <c r="B1570" s="23">
        <v>42916</v>
      </c>
      <c r="C1570" s="7" t="s">
        <v>98</v>
      </c>
      <c r="D1570" s="7" t="s">
        <v>99</v>
      </c>
      <c r="E1570" s="7" t="s">
        <v>136</v>
      </c>
      <c r="F1570" s="7" t="s">
        <v>105</v>
      </c>
      <c r="G1570" s="24">
        <v>15</v>
      </c>
      <c r="H1570" s="22">
        <v>30</v>
      </c>
      <c r="I1570" s="25">
        <v>0</v>
      </c>
      <c r="J1570" s="26">
        <f t="shared" si="24"/>
        <v>450</v>
      </c>
      <c r="K1570" t="s">
        <v>150</v>
      </c>
    </row>
    <row r="1571" spans="1:11" x14ac:dyDescent="0.25">
      <c r="A1571" s="22">
        <v>10847</v>
      </c>
      <c r="B1571" s="23">
        <v>42916</v>
      </c>
      <c r="C1571" s="7" t="s">
        <v>217</v>
      </c>
      <c r="D1571" s="7" t="s">
        <v>141</v>
      </c>
      <c r="E1571" s="7" t="s">
        <v>101</v>
      </c>
      <c r="F1571" s="7" t="s">
        <v>76</v>
      </c>
      <c r="G1571" s="24">
        <v>34</v>
      </c>
      <c r="H1571" s="22">
        <v>45</v>
      </c>
      <c r="I1571" s="25">
        <v>0.2</v>
      </c>
      <c r="J1571" s="26">
        <f t="shared" si="24"/>
        <v>1224</v>
      </c>
      <c r="K1571" t="s">
        <v>89</v>
      </c>
    </row>
    <row r="1572" spans="1:11" x14ac:dyDescent="0.25">
      <c r="A1572" s="22">
        <v>10847</v>
      </c>
      <c r="B1572" s="23">
        <v>42916</v>
      </c>
      <c r="C1572" s="7" t="s">
        <v>217</v>
      </c>
      <c r="D1572" s="7" t="s">
        <v>141</v>
      </c>
      <c r="E1572" s="7" t="s">
        <v>164</v>
      </c>
      <c r="F1572" s="7" t="s">
        <v>76</v>
      </c>
      <c r="G1572" s="24">
        <v>21.5</v>
      </c>
      <c r="H1572" s="22">
        <v>55</v>
      </c>
      <c r="I1572" s="25">
        <v>0.2</v>
      </c>
      <c r="J1572" s="26">
        <f t="shared" si="24"/>
        <v>946</v>
      </c>
      <c r="K1572" t="s">
        <v>89</v>
      </c>
    </row>
    <row r="1573" spans="1:11" x14ac:dyDescent="0.25">
      <c r="A1573" s="22">
        <v>10847</v>
      </c>
      <c r="B1573" s="23">
        <v>42916</v>
      </c>
      <c r="C1573" s="7" t="s">
        <v>217</v>
      </c>
      <c r="D1573" s="7" t="s">
        <v>141</v>
      </c>
      <c r="E1573" s="7" t="s">
        <v>183</v>
      </c>
      <c r="F1573" s="7" t="s">
        <v>105</v>
      </c>
      <c r="G1573" s="24">
        <v>18</v>
      </c>
      <c r="H1573" s="22">
        <v>80</v>
      </c>
      <c r="I1573" s="25">
        <v>0.2</v>
      </c>
      <c r="J1573" s="26">
        <f t="shared" si="24"/>
        <v>1152</v>
      </c>
      <c r="K1573" t="s">
        <v>89</v>
      </c>
    </row>
    <row r="1574" spans="1:11" x14ac:dyDescent="0.25">
      <c r="A1574" s="22">
        <v>10847</v>
      </c>
      <c r="B1574" s="23">
        <v>42916</v>
      </c>
      <c r="C1574" s="7" t="s">
        <v>217</v>
      </c>
      <c r="D1574" s="7" t="s">
        <v>141</v>
      </c>
      <c r="E1574" s="7" t="s">
        <v>249</v>
      </c>
      <c r="F1574" s="7" t="s">
        <v>91</v>
      </c>
      <c r="G1574" s="24">
        <v>9.5</v>
      </c>
      <c r="H1574" s="22">
        <v>36</v>
      </c>
      <c r="I1574" s="25">
        <v>0.2</v>
      </c>
      <c r="J1574" s="26">
        <f t="shared" si="24"/>
        <v>273.60000000000002</v>
      </c>
      <c r="K1574" t="s">
        <v>89</v>
      </c>
    </row>
    <row r="1575" spans="1:11" x14ac:dyDescent="0.25">
      <c r="A1575" s="22">
        <v>10847</v>
      </c>
      <c r="B1575" s="23">
        <v>42916</v>
      </c>
      <c r="C1575" s="7" t="s">
        <v>217</v>
      </c>
      <c r="D1575" s="7" t="s">
        <v>141</v>
      </c>
      <c r="E1575" s="7" t="s">
        <v>179</v>
      </c>
      <c r="F1575" s="7" t="s">
        <v>103</v>
      </c>
      <c r="G1575" s="24">
        <v>9.1999999999999993</v>
      </c>
      <c r="H1575" s="22">
        <v>12</v>
      </c>
      <c r="I1575" s="25">
        <v>0.2</v>
      </c>
      <c r="J1575" s="26">
        <f t="shared" si="24"/>
        <v>88.32</v>
      </c>
      <c r="K1575" t="s">
        <v>89</v>
      </c>
    </row>
    <row r="1576" spans="1:11" x14ac:dyDescent="0.25">
      <c r="A1576" s="22">
        <v>10847</v>
      </c>
      <c r="B1576" s="23">
        <v>42916</v>
      </c>
      <c r="C1576" s="7" t="s">
        <v>217</v>
      </c>
      <c r="D1576" s="7" t="s">
        <v>141</v>
      </c>
      <c r="E1576" s="7" t="s">
        <v>134</v>
      </c>
      <c r="F1576" s="7" t="s">
        <v>91</v>
      </c>
      <c r="G1576" s="24">
        <v>26</v>
      </c>
      <c r="H1576" s="22">
        <v>60</v>
      </c>
      <c r="I1576" s="25">
        <v>0.2</v>
      </c>
      <c r="J1576" s="26">
        <f t="shared" si="24"/>
        <v>1248</v>
      </c>
      <c r="K1576" t="s">
        <v>89</v>
      </c>
    </row>
    <row r="1577" spans="1:11" x14ac:dyDescent="0.25">
      <c r="A1577" s="22">
        <v>10848</v>
      </c>
      <c r="B1577" s="23">
        <v>42917</v>
      </c>
      <c r="C1577" s="7" t="s">
        <v>260</v>
      </c>
      <c r="D1577" s="7" t="s">
        <v>191</v>
      </c>
      <c r="E1577" s="7" t="s">
        <v>257</v>
      </c>
      <c r="F1577" s="7" t="s">
        <v>112</v>
      </c>
      <c r="G1577" s="24">
        <v>97</v>
      </c>
      <c r="H1577" s="22">
        <v>3</v>
      </c>
      <c r="I1577" s="25">
        <v>0</v>
      </c>
      <c r="J1577" s="26">
        <f t="shared" si="24"/>
        <v>291</v>
      </c>
      <c r="K1577" t="s">
        <v>193</v>
      </c>
    </row>
    <row r="1578" spans="1:11" x14ac:dyDescent="0.25">
      <c r="A1578" s="22">
        <v>10848</v>
      </c>
      <c r="B1578" s="23">
        <v>42917</v>
      </c>
      <c r="C1578" s="7" t="s">
        <v>260</v>
      </c>
      <c r="D1578" s="7" t="s">
        <v>191</v>
      </c>
      <c r="E1578" s="7" t="s">
        <v>128</v>
      </c>
      <c r="F1578" s="7" t="s">
        <v>93</v>
      </c>
      <c r="G1578" s="24">
        <v>21.35</v>
      </c>
      <c r="H1578" s="22">
        <v>30</v>
      </c>
      <c r="I1578" s="25">
        <v>0</v>
      </c>
      <c r="J1578" s="26">
        <f t="shared" si="24"/>
        <v>640.5</v>
      </c>
      <c r="K1578" t="s">
        <v>193</v>
      </c>
    </row>
    <row r="1579" spans="1:11" x14ac:dyDescent="0.25">
      <c r="A1579" s="22">
        <v>10849</v>
      </c>
      <c r="B1579" s="23">
        <v>42917</v>
      </c>
      <c r="C1579" s="7" t="s">
        <v>215</v>
      </c>
      <c r="D1579" s="7" t="s">
        <v>82</v>
      </c>
      <c r="E1579" s="7" t="s">
        <v>222</v>
      </c>
      <c r="F1579" s="7" t="s">
        <v>103</v>
      </c>
      <c r="G1579" s="24">
        <v>31.23</v>
      </c>
      <c r="H1579" s="22">
        <v>18</v>
      </c>
      <c r="I1579" s="25">
        <v>0.15</v>
      </c>
      <c r="J1579" s="26">
        <f t="shared" si="24"/>
        <v>477.82</v>
      </c>
      <c r="K1579" t="s">
        <v>116</v>
      </c>
    </row>
    <row r="1580" spans="1:11" x14ac:dyDescent="0.25">
      <c r="A1580" s="22">
        <v>10849</v>
      </c>
      <c r="B1580" s="23">
        <v>42917</v>
      </c>
      <c r="C1580" s="7" t="s">
        <v>215</v>
      </c>
      <c r="D1580" s="7" t="s">
        <v>82</v>
      </c>
      <c r="E1580" s="7" t="s">
        <v>192</v>
      </c>
      <c r="F1580" s="7" t="s">
        <v>93</v>
      </c>
      <c r="G1580" s="24">
        <v>10</v>
      </c>
      <c r="H1580" s="22">
        <v>49</v>
      </c>
      <c r="I1580" s="25">
        <v>0</v>
      </c>
      <c r="J1580" s="26">
        <f t="shared" si="24"/>
        <v>490</v>
      </c>
      <c r="K1580" t="s">
        <v>116</v>
      </c>
    </row>
    <row r="1581" spans="1:11" x14ac:dyDescent="0.25">
      <c r="A1581" s="22">
        <v>10850</v>
      </c>
      <c r="B1581" s="23">
        <v>42917</v>
      </c>
      <c r="C1581" s="7" t="s">
        <v>94</v>
      </c>
      <c r="D1581" s="7" t="s">
        <v>74</v>
      </c>
      <c r="E1581" s="7" t="s">
        <v>136</v>
      </c>
      <c r="F1581" s="7" t="s">
        <v>105</v>
      </c>
      <c r="G1581" s="24">
        <v>15</v>
      </c>
      <c r="H1581" s="22">
        <v>30</v>
      </c>
      <c r="I1581" s="25">
        <v>0.15</v>
      </c>
      <c r="J1581" s="26">
        <f t="shared" si="24"/>
        <v>382.5</v>
      </c>
      <c r="K1581" t="s">
        <v>129</v>
      </c>
    </row>
    <row r="1582" spans="1:11" x14ac:dyDescent="0.25">
      <c r="A1582" s="22">
        <v>10850</v>
      </c>
      <c r="B1582" s="23">
        <v>42917</v>
      </c>
      <c r="C1582" s="7" t="s">
        <v>94</v>
      </c>
      <c r="D1582" s="7" t="s">
        <v>74</v>
      </c>
      <c r="E1582" s="7" t="s">
        <v>216</v>
      </c>
      <c r="F1582" s="7" t="s">
        <v>103</v>
      </c>
      <c r="G1582" s="24">
        <v>14</v>
      </c>
      <c r="H1582" s="22">
        <v>20</v>
      </c>
      <c r="I1582" s="25">
        <v>0.15</v>
      </c>
      <c r="J1582" s="26">
        <f t="shared" si="24"/>
        <v>238</v>
      </c>
      <c r="K1582" t="s">
        <v>129</v>
      </c>
    </row>
    <row r="1583" spans="1:11" x14ac:dyDescent="0.25">
      <c r="A1583" s="22">
        <v>10850</v>
      </c>
      <c r="B1583" s="23">
        <v>42917</v>
      </c>
      <c r="C1583" s="7" t="s">
        <v>94</v>
      </c>
      <c r="D1583" s="7" t="s">
        <v>74</v>
      </c>
      <c r="E1583" s="7" t="s">
        <v>100</v>
      </c>
      <c r="F1583" s="7" t="s">
        <v>76</v>
      </c>
      <c r="G1583" s="24">
        <v>2.5</v>
      </c>
      <c r="H1583" s="22">
        <v>4</v>
      </c>
      <c r="I1583" s="25">
        <v>0.15</v>
      </c>
      <c r="J1583" s="26">
        <f t="shared" si="24"/>
        <v>8.5</v>
      </c>
      <c r="K1583" t="s">
        <v>129</v>
      </c>
    </row>
    <row r="1584" spans="1:11" x14ac:dyDescent="0.25">
      <c r="A1584" s="22">
        <v>10851</v>
      </c>
      <c r="B1584" s="23">
        <v>42920</v>
      </c>
      <c r="C1584" s="7" t="s">
        <v>184</v>
      </c>
      <c r="D1584" s="7" t="s">
        <v>88</v>
      </c>
      <c r="E1584" s="7" t="s">
        <v>97</v>
      </c>
      <c r="F1584" s="7" t="s">
        <v>79</v>
      </c>
      <c r="G1584" s="24">
        <v>19.5</v>
      </c>
      <c r="H1584" s="22">
        <v>10</v>
      </c>
      <c r="I1584" s="25">
        <v>0.05</v>
      </c>
      <c r="J1584" s="26">
        <f t="shared" si="24"/>
        <v>185.25</v>
      </c>
      <c r="K1584" t="s">
        <v>77</v>
      </c>
    </row>
    <row r="1585" spans="1:11" x14ac:dyDescent="0.25">
      <c r="A1585" s="22">
        <v>10851</v>
      </c>
      <c r="B1585" s="23">
        <v>42920</v>
      </c>
      <c r="C1585" s="7" t="s">
        <v>184</v>
      </c>
      <c r="D1585" s="7" t="s">
        <v>88</v>
      </c>
      <c r="E1585" s="7" t="s">
        <v>117</v>
      </c>
      <c r="F1585" s="7" t="s">
        <v>76</v>
      </c>
      <c r="G1585" s="24">
        <v>55</v>
      </c>
      <c r="H1585" s="22">
        <v>42</v>
      </c>
      <c r="I1585" s="25">
        <v>0.05</v>
      </c>
      <c r="J1585" s="26">
        <f t="shared" si="24"/>
        <v>2194.5</v>
      </c>
      <c r="K1585" t="s">
        <v>77</v>
      </c>
    </row>
    <row r="1586" spans="1:11" x14ac:dyDescent="0.25">
      <c r="A1586" s="22">
        <v>10851</v>
      </c>
      <c r="B1586" s="23">
        <v>42920</v>
      </c>
      <c r="C1586" s="7" t="s">
        <v>184</v>
      </c>
      <c r="D1586" s="7" t="s">
        <v>88</v>
      </c>
      <c r="E1586" s="7" t="s">
        <v>216</v>
      </c>
      <c r="F1586" s="7" t="s">
        <v>103</v>
      </c>
      <c r="G1586" s="24">
        <v>14</v>
      </c>
      <c r="H1586" s="22">
        <v>10</v>
      </c>
      <c r="I1586" s="25">
        <v>0.05</v>
      </c>
      <c r="J1586" s="26">
        <f t="shared" si="24"/>
        <v>133</v>
      </c>
      <c r="K1586" t="s">
        <v>77</v>
      </c>
    </row>
    <row r="1587" spans="1:11" x14ac:dyDescent="0.25">
      <c r="A1587" s="22">
        <v>10851</v>
      </c>
      <c r="B1587" s="23">
        <v>42920</v>
      </c>
      <c r="C1587" s="7" t="s">
        <v>184</v>
      </c>
      <c r="D1587" s="7" t="s">
        <v>88</v>
      </c>
      <c r="E1587" s="7" t="s">
        <v>115</v>
      </c>
      <c r="F1587" s="7" t="s">
        <v>105</v>
      </c>
      <c r="G1587" s="24">
        <v>19</v>
      </c>
      <c r="H1587" s="22">
        <v>5</v>
      </c>
      <c r="I1587" s="25">
        <v>0.05</v>
      </c>
      <c r="J1587" s="26">
        <f t="shared" si="24"/>
        <v>90.25</v>
      </c>
      <c r="K1587" t="s">
        <v>77</v>
      </c>
    </row>
    <row r="1588" spans="1:11" x14ac:dyDescent="0.25">
      <c r="A1588" s="22">
        <v>10852</v>
      </c>
      <c r="B1588" s="23">
        <v>42920</v>
      </c>
      <c r="C1588" s="7" t="s">
        <v>140</v>
      </c>
      <c r="D1588" s="7" t="s">
        <v>141</v>
      </c>
      <c r="E1588" s="7" t="s">
        <v>115</v>
      </c>
      <c r="F1588" s="7" t="s">
        <v>105</v>
      </c>
      <c r="G1588" s="24">
        <v>19</v>
      </c>
      <c r="H1588" s="22">
        <v>15</v>
      </c>
      <c r="I1588" s="25">
        <v>0</v>
      </c>
      <c r="J1588" s="26">
        <f t="shared" si="24"/>
        <v>285</v>
      </c>
      <c r="K1588" t="s">
        <v>142</v>
      </c>
    </row>
    <row r="1589" spans="1:11" x14ac:dyDescent="0.25">
      <c r="A1589" s="22">
        <v>10852</v>
      </c>
      <c r="B1589" s="23">
        <v>42920</v>
      </c>
      <c r="C1589" s="7" t="s">
        <v>140</v>
      </c>
      <c r="D1589" s="7" t="s">
        <v>141</v>
      </c>
      <c r="E1589" s="7" t="s">
        <v>149</v>
      </c>
      <c r="F1589" s="7" t="s">
        <v>112</v>
      </c>
      <c r="G1589" s="24">
        <v>39</v>
      </c>
      <c r="H1589" s="22">
        <v>6</v>
      </c>
      <c r="I1589" s="25">
        <v>0</v>
      </c>
      <c r="J1589" s="26">
        <f t="shared" si="24"/>
        <v>234</v>
      </c>
      <c r="K1589" t="s">
        <v>142</v>
      </c>
    </row>
    <row r="1590" spans="1:11" x14ac:dyDescent="0.25">
      <c r="A1590" s="22">
        <v>10852</v>
      </c>
      <c r="B1590" s="23">
        <v>42920</v>
      </c>
      <c r="C1590" s="7" t="s">
        <v>140</v>
      </c>
      <c r="D1590" s="7" t="s">
        <v>141</v>
      </c>
      <c r="E1590" s="7" t="s">
        <v>137</v>
      </c>
      <c r="F1590" s="7" t="s">
        <v>103</v>
      </c>
      <c r="G1590" s="24">
        <v>49.3</v>
      </c>
      <c r="H1590" s="22">
        <v>50</v>
      </c>
      <c r="I1590" s="25">
        <v>0</v>
      </c>
      <c r="J1590" s="26">
        <f t="shared" si="24"/>
        <v>2465</v>
      </c>
      <c r="K1590" t="s">
        <v>142</v>
      </c>
    </row>
    <row r="1591" spans="1:11" x14ac:dyDescent="0.25">
      <c r="A1591" s="22">
        <v>10853</v>
      </c>
      <c r="B1591" s="23">
        <v>42921</v>
      </c>
      <c r="C1591" s="7" t="s">
        <v>264</v>
      </c>
      <c r="D1591" s="7" t="s">
        <v>82</v>
      </c>
      <c r="E1591" s="7" t="s">
        <v>197</v>
      </c>
      <c r="F1591" s="7" t="s">
        <v>91</v>
      </c>
      <c r="G1591" s="24">
        <v>62.5</v>
      </c>
      <c r="H1591" s="22">
        <v>10</v>
      </c>
      <c r="I1591" s="25">
        <v>0</v>
      </c>
      <c r="J1591" s="26">
        <f t="shared" si="24"/>
        <v>625</v>
      </c>
      <c r="K1591" t="s">
        <v>116</v>
      </c>
    </row>
    <row r="1592" spans="1:11" x14ac:dyDescent="0.25">
      <c r="A1592" s="22">
        <v>10854</v>
      </c>
      <c r="B1592" s="23">
        <v>42921</v>
      </c>
      <c r="C1592" s="7" t="s">
        <v>126</v>
      </c>
      <c r="D1592" s="7" t="s">
        <v>127</v>
      </c>
      <c r="E1592" s="7" t="s">
        <v>163</v>
      </c>
      <c r="F1592" s="7" t="s">
        <v>91</v>
      </c>
      <c r="G1592" s="24">
        <v>31</v>
      </c>
      <c r="H1592" s="22">
        <v>100</v>
      </c>
      <c r="I1592" s="25">
        <v>0.15</v>
      </c>
      <c r="J1592" s="26">
        <f t="shared" si="24"/>
        <v>2635</v>
      </c>
      <c r="K1592" t="s">
        <v>96</v>
      </c>
    </row>
    <row r="1593" spans="1:11" x14ac:dyDescent="0.25">
      <c r="A1593" s="22">
        <v>10854</v>
      </c>
      <c r="B1593" s="23">
        <v>42921</v>
      </c>
      <c r="C1593" s="7" t="s">
        <v>126</v>
      </c>
      <c r="D1593" s="7" t="s">
        <v>127</v>
      </c>
      <c r="E1593" s="7" t="s">
        <v>168</v>
      </c>
      <c r="F1593" s="7" t="s">
        <v>91</v>
      </c>
      <c r="G1593" s="24">
        <v>6</v>
      </c>
      <c r="H1593" s="22">
        <v>65</v>
      </c>
      <c r="I1593" s="25">
        <v>0.15</v>
      </c>
      <c r="J1593" s="26">
        <f t="shared" si="24"/>
        <v>331.5</v>
      </c>
      <c r="K1593" t="s">
        <v>96</v>
      </c>
    </row>
    <row r="1594" spans="1:11" x14ac:dyDescent="0.25">
      <c r="A1594" s="22">
        <v>10855</v>
      </c>
      <c r="B1594" s="23">
        <v>42921</v>
      </c>
      <c r="C1594" s="7" t="s">
        <v>204</v>
      </c>
      <c r="D1594" s="7" t="s">
        <v>141</v>
      </c>
      <c r="E1594" s="7" t="s">
        <v>92</v>
      </c>
      <c r="F1594" s="7" t="s">
        <v>93</v>
      </c>
      <c r="G1594" s="24">
        <v>21.05</v>
      </c>
      <c r="H1594" s="22">
        <v>15</v>
      </c>
      <c r="I1594" s="25">
        <v>0.15</v>
      </c>
      <c r="J1594" s="26">
        <f t="shared" si="24"/>
        <v>268.39</v>
      </c>
      <c r="K1594" t="s">
        <v>96</v>
      </c>
    </row>
    <row r="1595" spans="1:11" x14ac:dyDescent="0.25">
      <c r="A1595" s="22">
        <v>10855</v>
      </c>
      <c r="B1595" s="23">
        <v>42921</v>
      </c>
      <c r="C1595" s="7" t="s">
        <v>204</v>
      </c>
      <c r="D1595" s="7" t="s">
        <v>141</v>
      </c>
      <c r="E1595" s="7" t="s">
        <v>118</v>
      </c>
      <c r="F1595" s="7" t="s">
        <v>103</v>
      </c>
      <c r="G1595" s="24">
        <v>17.45</v>
      </c>
      <c r="H1595" s="22">
        <v>50</v>
      </c>
      <c r="I1595" s="25">
        <v>0</v>
      </c>
      <c r="J1595" s="26">
        <f t="shared" si="24"/>
        <v>872.5</v>
      </c>
      <c r="K1595" t="s">
        <v>96</v>
      </c>
    </row>
    <row r="1596" spans="1:11" x14ac:dyDescent="0.25">
      <c r="A1596" s="22">
        <v>10855</v>
      </c>
      <c r="B1596" s="23">
        <v>42921</v>
      </c>
      <c r="C1596" s="7" t="s">
        <v>204</v>
      </c>
      <c r="D1596" s="7" t="s">
        <v>141</v>
      </c>
      <c r="E1596" s="7" t="s">
        <v>106</v>
      </c>
      <c r="F1596" s="7" t="s">
        <v>76</v>
      </c>
      <c r="G1596" s="24">
        <v>12.5</v>
      </c>
      <c r="H1596" s="22">
        <v>14</v>
      </c>
      <c r="I1596" s="25">
        <v>0</v>
      </c>
      <c r="J1596" s="26">
        <f t="shared" si="24"/>
        <v>175</v>
      </c>
      <c r="K1596" t="s">
        <v>96</v>
      </c>
    </row>
    <row r="1597" spans="1:11" x14ac:dyDescent="0.25">
      <c r="A1597" s="22">
        <v>10855</v>
      </c>
      <c r="B1597" s="23">
        <v>42921</v>
      </c>
      <c r="C1597" s="7" t="s">
        <v>204</v>
      </c>
      <c r="D1597" s="7" t="s">
        <v>141</v>
      </c>
      <c r="E1597" s="7" t="s">
        <v>144</v>
      </c>
      <c r="F1597" s="7" t="s">
        <v>79</v>
      </c>
      <c r="G1597" s="24">
        <v>38</v>
      </c>
      <c r="H1597" s="22">
        <v>24</v>
      </c>
      <c r="I1597" s="25">
        <v>0</v>
      </c>
      <c r="J1597" s="26">
        <f t="shared" si="24"/>
        <v>912</v>
      </c>
      <c r="K1597" t="s">
        <v>96</v>
      </c>
    </row>
    <row r="1598" spans="1:11" x14ac:dyDescent="0.25">
      <c r="A1598" s="22">
        <v>10856</v>
      </c>
      <c r="B1598" s="23">
        <v>42922</v>
      </c>
      <c r="C1598" s="7" t="s">
        <v>240</v>
      </c>
      <c r="D1598" s="7" t="s">
        <v>132</v>
      </c>
      <c r="E1598" s="7" t="s">
        <v>78</v>
      </c>
      <c r="F1598" s="7" t="s">
        <v>79</v>
      </c>
      <c r="G1598" s="24">
        <v>14</v>
      </c>
      <c r="H1598" s="22">
        <v>20</v>
      </c>
      <c r="I1598" s="25">
        <v>0</v>
      </c>
      <c r="J1598" s="26">
        <f t="shared" si="24"/>
        <v>280</v>
      </c>
      <c r="K1598" t="s">
        <v>96</v>
      </c>
    </row>
    <row r="1599" spans="1:11" x14ac:dyDescent="0.25">
      <c r="A1599" s="22">
        <v>10856</v>
      </c>
      <c r="B1599" s="23">
        <v>42922</v>
      </c>
      <c r="C1599" s="7" t="s">
        <v>240</v>
      </c>
      <c r="D1599" s="7" t="s">
        <v>132</v>
      </c>
      <c r="E1599" s="7" t="s">
        <v>115</v>
      </c>
      <c r="F1599" s="7" t="s">
        <v>105</v>
      </c>
      <c r="G1599" s="24">
        <v>19</v>
      </c>
      <c r="H1599" s="22">
        <v>20</v>
      </c>
      <c r="I1599" s="25">
        <v>0</v>
      </c>
      <c r="J1599" s="26">
        <f t="shared" si="24"/>
        <v>380</v>
      </c>
      <c r="K1599" t="s">
        <v>96</v>
      </c>
    </row>
    <row r="1600" spans="1:11" x14ac:dyDescent="0.25">
      <c r="A1600" s="22">
        <v>10857</v>
      </c>
      <c r="B1600" s="23">
        <v>42922</v>
      </c>
      <c r="C1600" s="7" t="s">
        <v>171</v>
      </c>
      <c r="D1600" s="7" t="s">
        <v>147</v>
      </c>
      <c r="E1600" s="7" t="s">
        <v>158</v>
      </c>
      <c r="F1600" s="7" t="s">
        <v>112</v>
      </c>
      <c r="G1600" s="24">
        <v>123.79</v>
      </c>
      <c r="H1600" s="22">
        <v>10</v>
      </c>
      <c r="I1600" s="25">
        <v>0.25</v>
      </c>
      <c r="J1600" s="26">
        <f t="shared" si="24"/>
        <v>928.43</v>
      </c>
      <c r="K1600" t="s">
        <v>142</v>
      </c>
    </row>
    <row r="1601" spans="1:11" x14ac:dyDescent="0.25">
      <c r="A1601" s="22">
        <v>10857</v>
      </c>
      <c r="B1601" s="23">
        <v>42922</v>
      </c>
      <c r="C1601" s="7" t="s">
        <v>171</v>
      </c>
      <c r="D1601" s="7" t="s">
        <v>147</v>
      </c>
      <c r="E1601" s="7" t="s">
        <v>222</v>
      </c>
      <c r="F1601" s="7" t="s">
        <v>103</v>
      </c>
      <c r="G1601" s="24">
        <v>31.23</v>
      </c>
      <c r="H1601" s="22">
        <v>35</v>
      </c>
      <c r="I1601" s="25">
        <v>0.25</v>
      </c>
      <c r="J1601" s="26">
        <f t="shared" si="24"/>
        <v>819.79</v>
      </c>
      <c r="K1601" t="s">
        <v>142</v>
      </c>
    </row>
    <row r="1602" spans="1:11" x14ac:dyDescent="0.25">
      <c r="A1602" s="22">
        <v>10857</v>
      </c>
      <c r="B1602" s="23">
        <v>42922</v>
      </c>
      <c r="C1602" s="7" t="s">
        <v>171</v>
      </c>
      <c r="D1602" s="7" t="s">
        <v>147</v>
      </c>
      <c r="E1602" s="7" t="s">
        <v>192</v>
      </c>
      <c r="F1602" s="7" t="s">
        <v>93</v>
      </c>
      <c r="G1602" s="24">
        <v>10</v>
      </c>
      <c r="H1602" s="22">
        <v>30</v>
      </c>
      <c r="I1602" s="25">
        <v>0</v>
      </c>
      <c r="J1602" s="26">
        <f t="shared" si="24"/>
        <v>300</v>
      </c>
      <c r="K1602" t="s">
        <v>142</v>
      </c>
    </row>
    <row r="1603" spans="1:11" x14ac:dyDescent="0.25">
      <c r="A1603" s="22">
        <v>10858</v>
      </c>
      <c r="B1603" s="23">
        <v>42923</v>
      </c>
      <c r="C1603" s="7" t="s">
        <v>276</v>
      </c>
      <c r="D1603" s="7" t="s">
        <v>74</v>
      </c>
      <c r="E1603" s="7" t="s">
        <v>136</v>
      </c>
      <c r="F1603" s="7" t="s">
        <v>105</v>
      </c>
      <c r="G1603" s="24">
        <v>15</v>
      </c>
      <c r="H1603" s="22">
        <v>4</v>
      </c>
      <c r="I1603" s="25">
        <v>0</v>
      </c>
      <c r="J1603" s="26">
        <f t="shared" ref="J1603:J1666" si="25">ROUND((G1603*H1603)*(1-I1603),2)</f>
        <v>60</v>
      </c>
      <c r="K1603" t="s">
        <v>150</v>
      </c>
    </row>
    <row r="1604" spans="1:11" x14ac:dyDescent="0.25">
      <c r="A1604" s="22">
        <v>10858</v>
      </c>
      <c r="B1604" s="23">
        <v>42923</v>
      </c>
      <c r="C1604" s="7" t="s">
        <v>276</v>
      </c>
      <c r="D1604" s="7" t="s">
        <v>74</v>
      </c>
      <c r="E1604" s="7" t="s">
        <v>125</v>
      </c>
      <c r="F1604" s="7" t="s">
        <v>103</v>
      </c>
      <c r="G1604" s="24">
        <v>43.9</v>
      </c>
      <c r="H1604" s="22">
        <v>10</v>
      </c>
      <c r="I1604" s="25">
        <v>0</v>
      </c>
      <c r="J1604" s="26">
        <f t="shared" si="25"/>
        <v>439</v>
      </c>
      <c r="K1604" t="s">
        <v>150</v>
      </c>
    </row>
    <row r="1605" spans="1:11" x14ac:dyDescent="0.25">
      <c r="A1605" s="22">
        <v>10858</v>
      </c>
      <c r="B1605" s="23">
        <v>42923</v>
      </c>
      <c r="C1605" s="7" t="s">
        <v>276</v>
      </c>
      <c r="D1605" s="7" t="s">
        <v>74</v>
      </c>
      <c r="E1605" s="7" t="s">
        <v>143</v>
      </c>
      <c r="F1605" s="7" t="s">
        <v>84</v>
      </c>
      <c r="G1605" s="24">
        <v>30</v>
      </c>
      <c r="H1605" s="22">
        <v>5</v>
      </c>
      <c r="I1605" s="25">
        <v>0</v>
      </c>
      <c r="J1605" s="26">
        <f t="shared" si="25"/>
        <v>150</v>
      </c>
      <c r="K1605" t="s">
        <v>150</v>
      </c>
    </row>
    <row r="1606" spans="1:11" x14ac:dyDescent="0.25">
      <c r="A1606" s="22">
        <v>10859</v>
      </c>
      <c r="B1606" s="23">
        <v>42923</v>
      </c>
      <c r="C1606" s="7" t="s">
        <v>154</v>
      </c>
      <c r="D1606" s="7" t="s">
        <v>82</v>
      </c>
      <c r="E1606" s="7" t="s">
        <v>194</v>
      </c>
      <c r="F1606" s="7" t="s">
        <v>79</v>
      </c>
      <c r="G1606" s="24">
        <v>33.25</v>
      </c>
      <c r="H1606" s="22">
        <v>30</v>
      </c>
      <c r="I1606" s="25">
        <v>0.25</v>
      </c>
      <c r="J1606" s="26">
        <f t="shared" si="25"/>
        <v>748.13</v>
      </c>
      <c r="K1606" t="s">
        <v>129</v>
      </c>
    </row>
    <row r="1607" spans="1:11" x14ac:dyDescent="0.25">
      <c r="A1607" s="22">
        <v>10859</v>
      </c>
      <c r="B1607" s="23">
        <v>42923</v>
      </c>
      <c r="C1607" s="7" t="s">
        <v>154</v>
      </c>
      <c r="D1607" s="7" t="s">
        <v>82</v>
      </c>
      <c r="E1607" s="7" t="s">
        <v>113</v>
      </c>
      <c r="F1607" s="7" t="s">
        <v>105</v>
      </c>
      <c r="G1607" s="24">
        <v>4.5</v>
      </c>
      <c r="H1607" s="22">
        <v>40</v>
      </c>
      <c r="I1607" s="25">
        <v>0.25</v>
      </c>
      <c r="J1607" s="26">
        <f t="shared" si="25"/>
        <v>135</v>
      </c>
      <c r="K1607" t="s">
        <v>129</v>
      </c>
    </row>
    <row r="1608" spans="1:11" x14ac:dyDescent="0.25">
      <c r="A1608" s="22">
        <v>10859</v>
      </c>
      <c r="B1608" s="23">
        <v>42923</v>
      </c>
      <c r="C1608" s="7" t="s">
        <v>154</v>
      </c>
      <c r="D1608" s="7" t="s">
        <v>82</v>
      </c>
      <c r="E1608" s="7" t="s">
        <v>189</v>
      </c>
      <c r="F1608" s="7" t="s">
        <v>112</v>
      </c>
      <c r="G1608" s="24">
        <v>7.45</v>
      </c>
      <c r="H1608" s="22">
        <v>35</v>
      </c>
      <c r="I1608" s="25">
        <v>0.25</v>
      </c>
      <c r="J1608" s="26">
        <f t="shared" si="25"/>
        <v>195.56</v>
      </c>
      <c r="K1608" t="s">
        <v>129</v>
      </c>
    </row>
    <row r="1609" spans="1:11" x14ac:dyDescent="0.25">
      <c r="A1609" s="22">
        <v>10860</v>
      </c>
      <c r="B1609" s="23">
        <v>42923</v>
      </c>
      <c r="C1609" s="7" t="s">
        <v>274</v>
      </c>
      <c r="D1609" s="7" t="s">
        <v>74</v>
      </c>
      <c r="E1609" s="7" t="s">
        <v>155</v>
      </c>
      <c r="F1609" s="7" t="s">
        <v>105</v>
      </c>
      <c r="G1609" s="24">
        <v>18</v>
      </c>
      <c r="H1609" s="22">
        <v>20</v>
      </c>
      <c r="I1609" s="25">
        <v>0</v>
      </c>
      <c r="J1609" s="26">
        <f t="shared" si="25"/>
        <v>360</v>
      </c>
      <c r="K1609" t="s">
        <v>96</v>
      </c>
    </row>
    <row r="1610" spans="1:11" x14ac:dyDescent="0.25">
      <c r="A1610" s="22">
        <v>10860</v>
      </c>
      <c r="B1610" s="23">
        <v>42923</v>
      </c>
      <c r="C1610" s="7" t="s">
        <v>274</v>
      </c>
      <c r="D1610" s="7" t="s">
        <v>74</v>
      </c>
      <c r="E1610" s="7" t="s">
        <v>83</v>
      </c>
      <c r="F1610" s="7" t="s">
        <v>84</v>
      </c>
      <c r="G1610" s="24">
        <v>53</v>
      </c>
      <c r="H1610" s="22">
        <v>3</v>
      </c>
      <c r="I1610" s="25">
        <v>0</v>
      </c>
      <c r="J1610" s="26">
        <f t="shared" si="25"/>
        <v>159</v>
      </c>
      <c r="K1610" t="s">
        <v>96</v>
      </c>
    </row>
    <row r="1611" spans="1:11" x14ac:dyDescent="0.25">
      <c r="A1611" s="22">
        <v>10861</v>
      </c>
      <c r="B1611" s="23">
        <v>42924</v>
      </c>
      <c r="C1611" s="7" t="s">
        <v>159</v>
      </c>
      <c r="D1611" s="7" t="s">
        <v>141</v>
      </c>
      <c r="E1611" s="7" t="s">
        <v>137</v>
      </c>
      <c r="F1611" s="7" t="s">
        <v>103</v>
      </c>
      <c r="G1611" s="24">
        <v>49.3</v>
      </c>
      <c r="H1611" s="22">
        <v>3</v>
      </c>
      <c r="I1611" s="25">
        <v>0</v>
      </c>
      <c r="J1611" s="26">
        <f t="shared" si="25"/>
        <v>147.9</v>
      </c>
      <c r="K1611" t="s">
        <v>89</v>
      </c>
    </row>
    <row r="1612" spans="1:11" x14ac:dyDescent="0.25">
      <c r="A1612" s="22">
        <v>10861</v>
      </c>
      <c r="B1612" s="23">
        <v>42924</v>
      </c>
      <c r="C1612" s="7" t="s">
        <v>159</v>
      </c>
      <c r="D1612" s="7" t="s">
        <v>141</v>
      </c>
      <c r="E1612" s="7" t="s">
        <v>197</v>
      </c>
      <c r="F1612" s="7" t="s">
        <v>91</v>
      </c>
      <c r="G1612" s="24">
        <v>62.5</v>
      </c>
      <c r="H1612" s="22">
        <v>20</v>
      </c>
      <c r="I1612" s="25">
        <v>0</v>
      </c>
      <c r="J1612" s="26">
        <f t="shared" si="25"/>
        <v>1250</v>
      </c>
      <c r="K1612" t="s">
        <v>89</v>
      </c>
    </row>
    <row r="1613" spans="1:11" x14ac:dyDescent="0.25">
      <c r="A1613" s="22">
        <v>10861</v>
      </c>
      <c r="B1613" s="23">
        <v>42924</v>
      </c>
      <c r="C1613" s="7" t="s">
        <v>159</v>
      </c>
      <c r="D1613" s="7" t="s">
        <v>141</v>
      </c>
      <c r="E1613" s="7" t="s">
        <v>100</v>
      </c>
      <c r="F1613" s="7" t="s">
        <v>76</v>
      </c>
      <c r="G1613" s="24">
        <v>2.5</v>
      </c>
      <c r="H1613" s="22">
        <v>35</v>
      </c>
      <c r="I1613" s="25">
        <v>0</v>
      </c>
      <c r="J1613" s="26">
        <f t="shared" si="25"/>
        <v>87.5</v>
      </c>
      <c r="K1613" t="s">
        <v>89</v>
      </c>
    </row>
    <row r="1614" spans="1:11" x14ac:dyDescent="0.25">
      <c r="A1614" s="22">
        <v>10861</v>
      </c>
      <c r="B1614" s="23">
        <v>42924</v>
      </c>
      <c r="C1614" s="7" t="s">
        <v>159</v>
      </c>
      <c r="D1614" s="7" t="s">
        <v>141</v>
      </c>
      <c r="E1614" s="7" t="s">
        <v>149</v>
      </c>
      <c r="F1614" s="7" t="s">
        <v>112</v>
      </c>
      <c r="G1614" s="24">
        <v>39</v>
      </c>
      <c r="H1614" s="22">
        <v>42</v>
      </c>
      <c r="I1614" s="25">
        <v>0</v>
      </c>
      <c r="J1614" s="26">
        <f t="shared" si="25"/>
        <v>1638</v>
      </c>
      <c r="K1614" t="s">
        <v>89</v>
      </c>
    </row>
    <row r="1615" spans="1:11" x14ac:dyDescent="0.25">
      <c r="A1615" s="22">
        <v>10861</v>
      </c>
      <c r="B1615" s="23">
        <v>42924</v>
      </c>
      <c r="C1615" s="7" t="s">
        <v>159</v>
      </c>
      <c r="D1615" s="7" t="s">
        <v>141</v>
      </c>
      <c r="E1615" s="7" t="s">
        <v>133</v>
      </c>
      <c r="F1615" s="7" t="s">
        <v>103</v>
      </c>
      <c r="G1615" s="24">
        <v>10</v>
      </c>
      <c r="H1615" s="22">
        <v>40</v>
      </c>
      <c r="I1615" s="25">
        <v>0</v>
      </c>
      <c r="J1615" s="26">
        <f t="shared" si="25"/>
        <v>400</v>
      </c>
      <c r="K1615" t="s">
        <v>89</v>
      </c>
    </row>
    <row r="1616" spans="1:11" x14ac:dyDescent="0.25">
      <c r="A1616" s="22">
        <v>10862</v>
      </c>
      <c r="B1616" s="23">
        <v>42924</v>
      </c>
      <c r="C1616" s="7" t="s">
        <v>175</v>
      </c>
      <c r="D1616" s="7" t="s">
        <v>82</v>
      </c>
      <c r="E1616" s="7" t="s">
        <v>80</v>
      </c>
      <c r="F1616" s="7" t="s">
        <v>76</v>
      </c>
      <c r="G1616" s="24">
        <v>21</v>
      </c>
      <c r="H1616" s="22">
        <v>25</v>
      </c>
      <c r="I1616" s="25">
        <v>0</v>
      </c>
      <c r="J1616" s="26">
        <f t="shared" si="25"/>
        <v>525</v>
      </c>
      <c r="K1616" t="s">
        <v>142</v>
      </c>
    </row>
    <row r="1617" spans="1:11" x14ac:dyDescent="0.25">
      <c r="A1617" s="22">
        <v>10862</v>
      </c>
      <c r="B1617" s="23">
        <v>42924</v>
      </c>
      <c r="C1617" s="7" t="s">
        <v>175</v>
      </c>
      <c r="D1617" s="7" t="s">
        <v>82</v>
      </c>
      <c r="E1617" s="7" t="s">
        <v>214</v>
      </c>
      <c r="F1617" s="7" t="s">
        <v>79</v>
      </c>
      <c r="G1617" s="24">
        <v>7</v>
      </c>
      <c r="H1617" s="22">
        <v>8</v>
      </c>
      <c r="I1617" s="25">
        <v>0</v>
      </c>
      <c r="J1617" s="26">
        <f t="shared" si="25"/>
        <v>56</v>
      </c>
      <c r="K1617" t="s">
        <v>142</v>
      </c>
    </row>
    <row r="1618" spans="1:11" x14ac:dyDescent="0.25">
      <c r="A1618" s="22">
        <v>10863</v>
      </c>
      <c r="B1618" s="23">
        <v>42927</v>
      </c>
      <c r="C1618" s="7" t="s">
        <v>123</v>
      </c>
      <c r="D1618" s="7" t="s">
        <v>124</v>
      </c>
      <c r="E1618" s="7" t="s">
        <v>211</v>
      </c>
      <c r="F1618" s="7" t="s">
        <v>91</v>
      </c>
      <c r="G1618" s="24">
        <v>13.25</v>
      </c>
      <c r="H1618" s="22">
        <v>12</v>
      </c>
      <c r="I1618" s="25">
        <v>0.15</v>
      </c>
      <c r="J1618" s="26">
        <f t="shared" si="25"/>
        <v>135.15</v>
      </c>
      <c r="K1618" t="s">
        <v>89</v>
      </c>
    </row>
    <row r="1619" spans="1:11" x14ac:dyDescent="0.25">
      <c r="A1619" s="22">
        <v>10863</v>
      </c>
      <c r="B1619" s="23">
        <v>42927</v>
      </c>
      <c r="C1619" s="7" t="s">
        <v>123</v>
      </c>
      <c r="D1619" s="7" t="s">
        <v>124</v>
      </c>
      <c r="E1619" s="7" t="s">
        <v>183</v>
      </c>
      <c r="F1619" s="7" t="s">
        <v>105</v>
      </c>
      <c r="G1619" s="24">
        <v>18</v>
      </c>
      <c r="H1619" s="22">
        <v>20</v>
      </c>
      <c r="I1619" s="25">
        <v>0.15</v>
      </c>
      <c r="J1619" s="26">
        <f t="shared" si="25"/>
        <v>306</v>
      </c>
      <c r="K1619" t="s">
        <v>89</v>
      </c>
    </row>
    <row r="1620" spans="1:11" x14ac:dyDescent="0.25">
      <c r="A1620" s="22">
        <v>10864</v>
      </c>
      <c r="B1620" s="23">
        <v>42927</v>
      </c>
      <c r="C1620" s="7" t="s">
        <v>236</v>
      </c>
      <c r="D1620" s="7" t="s">
        <v>191</v>
      </c>
      <c r="E1620" s="7" t="s">
        <v>182</v>
      </c>
      <c r="F1620" s="7" t="s">
        <v>105</v>
      </c>
      <c r="G1620" s="24">
        <v>14</v>
      </c>
      <c r="H1620" s="22">
        <v>15</v>
      </c>
      <c r="I1620" s="25">
        <v>0</v>
      </c>
      <c r="J1620" s="26">
        <f t="shared" si="25"/>
        <v>210</v>
      </c>
      <c r="K1620" t="s">
        <v>89</v>
      </c>
    </row>
    <row r="1621" spans="1:11" x14ac:dyDescent="0.25">
      <c r="A1621" s="22">
        <v>10864</v>
      </c>
      <c r="B1621" s="23">
        <v>42927</v>
      </c>
      <c r="C1621" s="7" t="s">
        <v>236</v>
      </c>
      <c r="D1621" s="7" t="s">
        <v>191</v>
      </c>
      <c r="E1621" s="7" t="s">
        <v>139</v>
      </c>
      <c r="F1621" s="7" t="s">
        <v>105</v>
      </c>
      <c r="G1621" s="24">
        <v>18</v>
      </c>
      <c r="H1621" s="22">
        <v>4</v>
      </c>
      <c r="I1621" s="25">
        <v>0</v>
      </c>
      <c r="J1621" s="26">
        <f t="shared" si="25"/>
        <v>72</v>
      </c>
      <c r="K1621" t="s">
        <v>89</v>
      </c>
    </row>
    <row r="1622" spans="1:11" x14ac:dyDescent="0.25">
      <c r="A1622" s="22">
        <v>10865</v>
      </c>
      <c r="B1622" s="23">
        <v>42927</v>
      </c>
      <c r="C1622" s="7" t="s">
        <v>162</v>
      </c>
      <c r="D1622" s="7" t="s">
        <v>82</v>
      </c>
      <c r="E1622" s="7" t="s">
        <v>221</v>
      </c>
      <c r="F1622" s="7" t="s">
        <v>105</v>
      </c>
      <c r="G1622" s="24">
        <v>263.5</v>
      </c>
      <c r="H1622" s="22">
        <v>60</v>
      </c>
      <c r="I1622" s="25">
        <v>0.05</v>
      </c>
      <c r="J1622" s="26">
        <f t="shared" si="25"/>
        <v>15019.5</v>
      </c>
      <c r="K1622" t="s">
        <v>150</v>
      </c>
    </row>
    <row r="1623" spans="1:11" x14ac:dyDescent="0.25">
      <c r="A1623" s="22">
        <v>10865</v>
      </c>
      <c r="B1623" s="23">
        <v>42927</v>
      </c>
      <c r="C1623" s="7" t="s">
        <v>162</v>
      </c>
      <c r="D1623" s="7" t="s">
        <v>82</v>
      </c>
      <c r="E1623" s="7" t="s">
        <v>104</v>
      </c>
      <c r="F1623" s="7" t="s">
        <v>105</v>
      </c>
      <c r="G1623" s="24">
        <v>18</v>
      </c>
      <c r="H1623" s="22">
        <v>80</v>
      </c>
      <c r="I1623" s="25">
        <v>0.05</v>
      </c>
      <c r="J1623" s="26">
        <f t="shared" si="25"/>
        <v>1368</v>
      </c>
      <c r="K1623" t="s">
        <v>150</v>
      </c>
    </row>
    <row r="1624" spans="1:11" x14ac:dyDescent="0.25">
      <c r="A1624" s="22">
        <v>10866</v>
      </c>
      <c r="B1624" s="23">
        <v>42928</v>
      </c>
      <c r="C1624" s="7" t="s">
        <v>171</v>
      </c>
      <c r="D1624" s="7" t="s">
        <v>147</v>
      </c>
      <c r="E1624" s="7" t="s">
        <v>113</v>
      </c>
      <c r="F1624" s="7" t="s">
        <v>105</v>
      </c>
      <c r="G1624" s="24">
        <v>4.5</v>
      </c>
      <c r="H1624" s="22">
        <v>6</v>
      </c>
      <c r="I1624" s="25">
        <v>0.25</v>
      </c>
      <c r="J1624" s="26">
        <f t="shared" si="25"/>
        <v>20.25</v>
      </c>
      <c r="K1624" t="s">
        <v>77</v>
      </c>
    </row>
    <row r="1625" spans="1:11" x14ac:dyDescent="0.25">
      <c r="A1625" s="22">
        <v>10866</v>
      </c>
      <c r="B1625" s="23">
        <v>42928</v>
      </c>
      <c r="C1625" s="7" t="s">
        <v>171</v>
      </c>
      <c r="D1625" s="7" t="s">
        <v>147</v>
      </c>
      <c r="E1625" s="7" t="s">
        <v>145</v>
      </c>
      <c r="F1625" s="7" t="s">
        <v>91</v>
      </c>
      <c r="G1625" s="24">
        <v>25.89</v>
      </c>
      <c r="H1625" s="22">
        <v>40</v>
      </c>
      <c r="I1625" s="25">
        <v>0.25</v>
      </c>
      <c r="J1625" s="26">
        <f t="shared" si="25"/>
        <v>776.7</v>
      </c>
      <c r="K1625" t="s">
        <v>77</v>
      </c>
    </row>
    <row r="1626" spans="1:11" x14ac:dyDescent="0.25">
      <c r="A1626" s="22">
        <v>10866</v>
      </c>
      <c r="B1626" s="23">
        <v>42928</v>
      </c>
      <c r="C1626" s="7" t="s">
        <v>171</v>
      </c>
      <c r="D1626" s="7" t="s">
        <v>147</v>
      </c>
      <c r="E1626" s="7" t="s">
        <v>115</v>
      </c>
      <c r="F1626" s="7" t="s">
        <v>105</v>
      </c>
      <c r="G1626" s="24">
        <v>19</v>
      </c>
      <c r="H1626" s="22">
        <v>21</v>
      </c>
      <c r="I1626" s="25">
        <v>0.25</v>
      </c>
      <c r="J1626" s="26">
        <f t="shared" si="25"/>
        <v>299.25</v>
      </c>
      <c r="K1626" t="s">
        <v>77</v>
      </c>
    </row>
    <row r="1627" spans="1:11" x14ac:dyDescent="0.25">
      <c r="A1627" s="22">
        <v>10867</v>
      </c>
      <c r="B1627" s="23">
        <v>42928</v>
      </c>
      <c r="C1627" s="7" t="s">
        <v>205</v>
      </c>
      <c r="D1627" s="7" t="s">
        <v>141</v>
      </c>
      <c r="E1627" s="7" t="s">
        <v>121</v>
      </c>
      <c r="F1627" s="7" t="s">
        <v>112</v>
      </c>
      <c r="G1627" s="24">
        <v>32.799999999999997</v>
      </c>
      <c r="H1627" s="22">
        <v>3</v>
      </c>
      <c r="I1627" s="25">
        <v>0</v>
      </c>
      <c r="J1627" s="26">
        <f t="shared" si="25"/>
        <v>98.4</v>
      </c>
      <c r="K1627" t="s">
        <v>85</v>
      </c>
    </row>
    <row r="1628" spans="1:11" x14ac:dyDescent="0.25">
      <c r="A1628" s="22">
        <v>10868</v>
      </c>
      <c r="B1628" s="23">
        <v>42929</v>
      </c>
      <c r="C1628" s="7" t="s">
        <v>243</v>
      </c>
      <c r="D1628" s="7" t="s">
        <v>88</v>
      </c>
      <c r="E1628" s="7" t="s">
        <v>222</v>
      </c>
      <c r="F1628" s="7" t="s">
        <v>103</v>
      </c>
      <c r="G1628" s="24">
        <v>31.23</v>
      </c>
      <c r="H1628" s="22">
        <v>20</v>
      </c>
      <c r="I1628" s="25">
        <v>0</v>
      </c>
      <c r="J1628" s="26">
        <f t="shared" si="25"/>
        <v>624.6</v>
      </c>
      <c r="K1628" t="s">
        <v>193</v>
      </c>
    </row>
    <row r="1629" spans="1:11" x14ac:dyDescent="0.25">
      <c r="A1629" s="22">
        <v>10868</v>
      </c>
      <c r="B1629" s="23">
        <v>42929</v>
      </c>
      <c r="C1629" s="7" t="s">
        <v>243</v>
      </c>
      <c r="D1629" s="7" t="s">
        <v>88</v>
      </c>
      <c r="E1629" s="7" t="s">
        <v>107</v>
      </c>
      <c r="F1629" s="7" t="s">
        <v>103</v>
      </c>
      <c r="G1629" s="24">
        <v>20</v>
      </c>
      <c r="H1629" s="22">
        <v>42</v>
      </c>
      <c r="I1629" s="25">
        <v>0.1</v>
      </c>
      <c r="J1629" s="26">
        <f t="shared" si="25"/>
        <v>756</v>
      </c>
      <c r="K1629" t="s">
        <v>193</v>
      </c>
    </row>
    <row r="1630" spans="1:11" x14ac:dyDescent="0.25">
      <c r="A1630" s="22">
        <v>10868</v>
      </c>
      <c r="B1630" s="23">
        <v>42929</v>
      </c>
      <c r="C1630" s="7" t="s">
        <v>243</v>
      </c>
      <c r="D1630" s="7" t="s">
        <v>88</v>
      </c>
      <c r="E1630" s="7" t="s">
        <v>139</v>
      </c>
      <c r="F1630" s="7" t="s">
        <v>105</v>
      </c>
      <c r="G1630" s="24">
        <v>18</v>
      </c>
      <c r="H1630" s="22">
        <v>30</v>
      </c>
      <c r="I1630" s="25">
        <v>0</v>
      </c>
      <c r="J1630" s="26">
        <f t="shared" si="25"/>
        <v>540</v>
      </c>
      <c r="K1630" t="s">
        <v>193</v>
      </c>
    </row>
    <row r="1631" spans="1:11" x14ac:dyDescent="0.25">
      <c r="A1631" s="22">
        <v>10869</v>
      </c>
      <c r="B1631" s="23">
        <v>42929</v>
      </c>
      <c r="C1631" s="7" t="s">
        <v>237</v>
      </c>
      <c r="D1631" s="7" t="s">
        <v>191</v>
      </c>
      <c r="E1631" s="7" t="s">
        <v>188</v>
      </c>
      <c r="F1631" s="7" t="s">
        <v>103</v>
      </c>
      <c r="G1631" s="24">
        <v>12.5</v>
      </c>
      <c r="H1631" s="22">
        <v>20</v>
      </c>
      <c r="I1631" s="25">
        <v>0</v>
      </c>
      <c r="J1631" s="26">
        <f t="shared" si="25"/>
        <v>250</v>
      </c>
      <c r="K1631" t="s">
        <v>77</v>
      </c>
    </row>
    <row r="1632" spans="1:11" x14ac:dyDescent="0.25">
      <c r="A1632" s="22">
        <v>10869</v>
      </c>
      <c r="B1632" s="23">
        <v>42929</v>
      </c>
      <c r="C1632" s="7" t="s">
        <v>237</v>
      </c>
      <c r="D1632" s="7" t="s">
        <v>191</v>
      </c>
      <c r="E1632" s="7" t="s">
        <v>80</v>
      </c>
      <c r="F1632" s="7" t="s">
        <v>76</v>
      </c>
      <c r="G1632" s="24">
        <v>21</v>
      </c>
      <c r="H1632" s="22">
        <v>10</v>
      </c>
      <c r="I1632" s="25">
        <v>0</v>
      </c>
      <c r="J1632" s="26">
        <f t="shared" si="25"/>
        <v>210</v>
      </c>
      <c r="K1632" t="s">
        <v>77</v>
      </c>
    </row>
    <row r="1633" spans="1:11" x14ac:dyDescent="0.25">
      <c r="A1633" s="22">
        <v>10869</v>
      </c>
      <c r="B1633" s="23">
        <v>42929</v>
      </c>
      <c r="C1633" s="7" t="s">
        <v>237</v>
      </c>
      <c r="D1633" s="7" t="s">
        <v>191</v>
      </c>
      <c r="E1633" s="7" t="s">
        <v>183</v>
      </c>
      <c r="F1633" s="7" t="s">
        <v>105</v>
      </c>
      <c r="G1633" s="24">
        <v>18</v>
      </c>
      <c r="H1633" s="22">
        <v>40</v>
      </c>
      <c r="I1633" s="25">
        <v>0</v>
      </c>
      <c r="J1633" s="26">
        <f t="shared" si="25"/>
        <v>720</v>
      </c>
      <c r="K1633" t="s">
        <v>77</v>
      </c>
    </row>
    <row r="1634" spans="1:11" x14ac:dyDescent="0.25">
      <c r="A1634" s="22">
        <v>10869</v>
      </c>
      <c r="B1634" s="23">
        <v>42929</v>
      </c>
      <c r="C1634" s="7" t="s">
        <v>237</v>
      </c>
      <c r="D1634" s="7" t="s">
        <v>191</v>
      </c>
      <c r="E1634" s="7" t="s">
        <v>228</v>
      </c>
      <c r="F1634" s="7" t="s">
        <v>79</v>
      </c>
      <c r="G1634" s="24">
        <v>9</v>
      </c>
      <c r="H1634" s="22">
        <v>50</v>
      </c>
      <c r="I1634" s="25">
        <v>0</v>
      </c>
      <c r="J1634" s="26">
        <f t="shared" si="25"/>
        <v>450</v>
      </c>
      <c r="K1634" t="s">
        <v>77</v>
      </c>
    </row>
    <row r="1635" spans="1:11" x14ac:dyDescent="0.25">
      <c r="A1635" s="22">
        <v>10870</v>
      </c>
      <c r="B1635" s="23">
        <v>42929</v>
      </c>
      <c r="C1635" s="7" t="s">
        <v>244</v>
      </c>
      <c r="D1635" s="7" t="s">
        <v>245</v>
      </c>
      <c r="E1635" s="7" t="s">
        <v>83</v>
      </c>
      <c r="F1635" s="7" t="s">
        <v>84</v>
      </c>
      <c r="G1635" s="24">
        <v>53</v>
      </c>
      <c r="H1635" s="22">
        <v>2</v>
      </c>
      <c r="I1635" s="25">
        <v>0</v>
      </c>
      <c r="J1635" s="26">
        <f t="shared" si="25"/>
        <v>106</v>
      </c>
      <c r="K1635" t="s">
        <v>77</v>
      </c>
    </row>
    <row r="1636" spans="1:11" x14ac:dyDescent="0.25">
      <c r="A1636" s="22">
        <v>10870</v>
      </c>
      <c r="B1636" s="23">
        <v>42929</v>
      </c>
      <c r="C1636" s="7" t="s">
        <v>244</v>
      </c>
      <c r="D1636" s="7" t="s">
        <v>245</v>
      </c>
      <c r="E1636" s="7" t="s">
        <v>139</v>
      </c>
      <c r="F1636" s="7" t="s">
        <v>105</v>
      </c>
      <c r="G1636" s="24">
        <v>18</v>
      </c>
      <c r="H1636" s="22">
        <v>3</v>
      </c>
      <c r="I1636" s="25">
        <v>0</v>
      </c>
      <c r="J1636" s="26">
        <f t="shared" si="25"/>
        <v>54</v>
      </c>
      <c r="K1636" t="s">
        <v>77</v>
      </c>
    </row>
    <row r="1637" spans="1:11" x14ac:dyDescent="0.25">
      <c r="A1637" s="22">
        <v>10871</v>
      </c>
      <c r="B1637" s="23">
        <v>42930</v>
      </c>
      <c r="C1637" s="7" t="s">
        <v>223</v>
      </c>
      <c r="D1637" s="7" t="s">
        <v>74</v>
      </c>
      <c r="E1637" s="7" t="s">
        <v>118</v>
      </c>
      <c r="F1637" s="7" t="s">
        <v>103</v>
      </c>
      <c r="G1637" s="24">
        <v>17.45</v>
      </c>
      <c r="H1637" s="22">
        <v>12</v>
      </c>
      <c r="I1637" s="25">
        <v>0.05</v>
      </c>
      <c r="J1637" s="26">
        <f t="shared" si="25"/>
        <v>198.93</v>
      </c>
      <c r="K1637" t="s">
        <v>116</v>
      </c>
    </row>
    <row r="1638" spans="1:11" x14ac:dyDescent="0.25">
      <c r="A1638" s="22">
        <v>10871</v>
      </c>
      <c r="B1638" s="23">
        <v>42930</v>
      </c>
      <c r="C1638" s="7" t="s">
        <v>223</v>
      </c>
      <c r="D1638" s="7" t="s">
        <v>74</v>
      </c>
      <c r="E1638" s="7" t="s">
        <v>149</v>
      </c>
      <c r="F1638" s="7" t="s">
        <v>112</v>
      </c>
      <c r="G1638" s="24">
        <v>39</v>
      </c>
      <c r="H1638" s="22">
        <v>16</v>
      </c>
      <c r="I1638" s="25">
        <v>0.05</v>
      </c>
      <c r="J1638" s="26">
        <f t="shared" si="25"/>
        <v>592.79999999999995</v>
      </c>
      <c r="K1638" t="s">
        <v>116</v>
      </c>
    </row>
    <row r="1639" spans="1:11" x14ac:dyDescent="0.25">
      <c r="A1639" s="22">
        <v>10871</v>
      </c>
      <c r="B1639" s="23">
        <v>42930</v>
      </c>
      <c r="C1639" s="7" t="s">
        <v>223</v>
      </c>
      <c r="D1639" s="7" t="s">
        <v>74</v>
      </c>
      <c r="E1639" s="7" t="s">
        <v>207</v>
      </c>
      <c r="F1639" s="7" t="s">
        <v>93</v>
      </c>
      <c r="G1639" s="24">
        <v>25</v>
      </c>
      <c r="H1639" s="22">
        <v>50</v>
      </c>
      <c r="I1639" s="25">
        <v>0.05</v>
      </c>
      <c r="J1639" s="26">
        <f t="shared" si="25"/>
        <v>1187.5</v>
      </c>
      <c r="K1639" t="s">
        <v>116</v>
      </c>
    </row>
    <row r="1640" spans="1:11" x14ac:dyDescent="0.25">
      <c r="A1640" s="22">
        <v>10872</v>
      </c>
      <c r="B1640" s="23">
        <v>42930</v>
      </c>
      <c r="C1640" s="7" t="s">
        <v>203</v>
      </c>
      <c r="D1640" s="7" t="s">
        <v>178</v>
      </c>
      <c r="E1640" s="7" t="s">
        <v>92</v>
      </c>
      <c r="F1640" s="7" t="s">
        <v>93</v>
      </c>
      <c r="G1640" s="24">
        <v>21.05</v>
      </c>
      <c r="H1640" s="22">
        <v>21</v>
      </c>
      <c r="I1640" s="25">
        <v>0.05</v>
      </c>
      <c r="J1640" s="26">
        <f t="shared" si="25"/>
        <v>419.95</v>
      </c>
      <c r="K1640" t="s">
        <v>77</v>
      </c>
    </row>
    <row r="1641" spans="1:11" x14ac:dyDescent="0.25">
      <c r="A1641" s="22">
        <v>10872</v>
      </c>
      <c r="B1641" s="23">
        <v>42930</v>
      </c>
      <c r="C1641" s="7" t="s">
        <v>203</v>
      </c>
      <c r="D1641" s="7" t="s">
        <v>178</v>
      </c>
      <c r="E1641" s="7" t="s">
        <v>194</v>
      </c>
      <c r="F1641" s="7" t="s">
        <v>79</v>
      </c>
      <c r="G1641" s="24">
        <v>33.25</v>
      </c>
      <c r="H1641" s="22">
        <v>15</v>
      </c>
      <c r="I1641" s="25">
        <v>0.05</v>
      </c>
      <c r="J1641" s="26">
        <f t="shared" si="25"/>
        <v>473.81</v>
      </c>
      <c r="K1641" t="s">
        <v>77</v>
      </c>
    </row>
    <row r="1642" spans="1:11" x14ac:dyDescent="0.25">
      <c r="A1642" s="22">
        <v>10872</v>
      </c>
      <c r="B1642" s="23">
        <v>42930</v>
      </c>
      <c r="C1642" s="7" t="s">
        <v>203</v>
      </c>
      <c r="D1642" s="7" t="s">
        <v>178</v>
      </c>
      <c r="E1642" s="7" t="s">
        <v>111</v>
      </c>
      <c r="F1642" s="7" t="s">
        <v>112</v>
      </c>
      <c r="G1642" s="24">
        <v>24</v>
      </c>
      <c r="H1642" s="22">
        <v>10</v>
      </c>
      <c r="I1642" s="25">
        <v>0.05</v>
      </c>
      <c r="J1642" s="26">
        <f t="shared" si="25"/>
        <v>228</v>
      </c>
      <c r="K1642" t="s">
        <v>77</v>
      </c>
    </row>
    <row r="1643" spans="1:11" x14ac:dyDescent="0.25">
      <c r="A1643" s="22">
        <v>10872</v>
      </c>
      <c r="B1643" s="23">
        <v>42930</v>
      </c>
      <c r="C1643" s="7" t="s">
        <v>203</v>
      </c>
      <c r="D1643" s="7" t="s">
        <v>178</v>
      </c>
      <c r="E1643" s="7" t="s">
        <v>137</v>
      </c>
      <c r="F1643" s="7" t="s">
        <v>103</v>
      </c>
      <c r="G1643" s="24">
        <v>49.3</v>
      </c>
      <c r="H1643" s="22">
        <v>20</v>
      </c>
      <c r="I1643" s="25">
        <v>0.05</v>
      </c>
      <c r="J1643" s="26">
        <f t="shared" si="25"/>
        <v>936.7</v>
      </c>
      <c r="K1643" t="s">
        <v>77</v>
      </c>
    </row>
    <row r="1644" spans="1:11" x14ac:dyDescent="0.25">
      <c r="A1644" s="22">
        <v>10873</v>
      </c>
      <c r="B1644" s="23">
        <v>42931</v>
      </c>
      <c r="C1644" s="7" t="s">
        <v>271</v>
      </c>
      <c r="D1644" s="7" t="s">
        <v>152</v>
      </c>
      <c r="E1644" s="7" t="s">
        <v>133</v>
      </c>
      <c r="F1644" s="7" t="s">
        <v>103</v>
      </c>
      <c r="G1644" s="24">
        <v>10</v>
      </c>
      <c r="H1644" s="22">
        <v>20</v>
      </c>
      <c r="I1644" s="25">
        <v>0</v>
      </c>
      <c r="J1644" s="26">
        <f t="shared" si="25"/>
        <v>200</v>
      </c>
      <c r="K1644" t="s">
        <v>89</v>
      </c>
    </row>
    <row r="1645" spans="1:11" x14ac:dyDescent="0.25">
      <c r="A1645" s="22">
        <v>10873</v>
      </c>
      <c r="B1645" s="23">
        <v>42931</v>
      </c>
      <c r="C1645" s="7" t="s">
        <v>271</v>
      </c>
      <c r="D1645" s="7" t="s">
        <v>152</v>
      </c>
      <c r="E1645" s="7" t="s">
        <v>170</v>
      </c>
      <c r="F1645" s="7" t="s">
        <v>84</v>
      </c>
      <c r="G1645" s="24">
        <v>45.6</v>
      </c>
      <c r="H1645" s="22">
        <v>3</v>
      </c>
      <c r="I1645" s="25">
        <v>0</v>
      </c>
      <c r="J1645" s="26">
        <f t="shared" si="25"/>
        <v>136.80000000000001</v>
      </c>
      <c r="K1645" t="s">
        <v>89</v>
      </c>
    </row>
    <row r="1646" spans="1:11" x14ac:dyDescent="0.25">
      <c r="A1646" s="22">
        <v>10874</v>
      </c>
      <c r="B1646" s="23">
        <v>42931</v>
      </c>
      <c r="C1646" s="7" t="s">
        <v>203</v>
      </c>
      <c r="D1646" s="7" t="s">
        <v>178</v>
      </c>
      <c r="E1646" s="7" t="s">
        <v>163</v>
      </c>
      <c r="F1646" s="7" t="s">
        <v>91</v>
      </c>
      <c r="G1646" s="24">
        <v>31</v>
      </c>
      <c r="H1646" s="22">
        <v>10</v>
      </c>
      <c r="I1646" s="25">
        <v>0</v>
      </c>
      <c r="J1646" s="26">
        <f t="shared" si="25"/>
        <v>310</v>
      </c>
      <c r="K1646" t="s">
        <v>77</v>
      </c>
    </row>
    <row r="1647" spans="1:11" x14ac:dyDescent="0.25">
      <c r="A1647" s="22">
        <v>10875</v>
      </c>
      <c r="B1647" s="23">
        <v>42931</v>
      </c>
      <c r="C1647" s="7" t="s">
        <v>171</v>
      </c>
      <c r="D1647" s="7" t="s">
        <v>147</v>
      </c>
      <c r="E1647" s="7" t="s">
        <v>107</v>
      </c>
      <c r="F1647" s="7" t="s">
        <v>103</v>
      </c>
      <c r="G1647" s="24">
        <v>20</v>
      </c>
      <c r="H1647" s="22">
        <v>15</v>
      </c>
      <c r="I1647" s="25">
        <v>0</v>
      </c>
      <c r="J1647" s="26">
        <f t="shared" si="25"/>
        <v>300</v>
      </c>
      <c r="K1647" t="s">
        <v>89</v>
      </c>
    </row>
    <row r="1648" spans="1:11" x14ac:dyDescent="0.25">
      <c r="A1648" s="22">
        <v>10875</v>
      </c>
      <c r="B1648" s="23">
        <v>42931</v>
      </c>
      <c r="C1648" s="7" t="s">
        <v>171</v>
      </c>
      <c r="D1648" s="7" t="s">
        <v>147</v>
      </c>
      <c r="E1648" s="7" t="s">
        <v>179</v>
      </c>
      <c r="F1648" s="7" t="s">
        <v>103</v>
      </c>
      <c r="G1648" s="24">
        <v>9.1999999999999993</v>
      </c>
      <c r="H1648" s="22">
        <v>25</v>
      </c>
      <c r="I1648" s="25">
        <v>0</v>
      </c>
      <c r="J1648" s="26">
        <f t="shared" si="25"/>
        <v>230</v>
      </c>
      <c r="K1648" t="s">
        <v>89</v>
      </c>
    </row>
    <row r="1649" spans="1:11" x14ac:dyDescent="0.25">
      <c r="A1649" s="22">
        <v>10875</v>
      </c>
      <c r="B1649" s="23">
        <v>42931</v>
      </c>
      <c r="C1649" s="7" t="s">
        <v>171</v>
      </c>
      <c r="D1649" s="7" t="s">
        <v>147</v>
      </c>
      <c r="E1649" s="7" t="s">
        <v>226</v>
      </c>
      <c r="F1649" s="7" t="s">
        <v>103</v>
      </c>
      <c r="G1649" s="24">
        <v>9.5</v>
      </c>
      <c r="H1649" s="22">
        <v>21</v>
      </c>
      <c r="I1649" s="25">
        <v>0.1</v>
      </c>
      <c r="J1649" s="26">
        <f t="shared" si="25"/>
        <v>179.55</v>
      </c>
      <c r="K1649" t="s">
        <v>89</v>
      </c>
    </row>
    <row r="1650" spans="1:11" x14ac:dyDescent="0.25">
      <c r="A1650" s="22">
        <v>10876</v>
      </c>
      <c r="B1650" s="23">
        <v>42934</v>
      </c>
      <c r="C1650" s="7" t="s">
        <v>223</v>
      </c>
      <c r="D1650" s="7" t="s">
        <v>74</v>
      </c>
      <c r="E1650" s="7" t="s">
        <v>194</v>
      </c>
      <c r="F1650" s="7" t="s">
        <v>79</v>
      </c>
      <c r="G1650" s="24">
        <v>33.25</v>
      </c>
      <c r="H1650" s="22">
        <v>20</v>
      </c>
      <c r="I1650" s="25">
        <v>0</v>
      </c>
      <c r="J1650" s="26">
        <f t="shared" si="25"/>
        <v>665</v>
      </c>
      <c r="K1650" t="s">
        <v>193</v>
      </c>
    </row>
    <row r="1651" spans="1:11" x14ac:dyDescent="0.25">
      <c r="A1651" s="22">
        <v>10876</v>
      </c>
      <c r="B1651" s="23">
        <v>42934</v>
      </c>
      <c r="C1651" s="7" t="s">
        <v>223</v>
      </c>
      <c r="D1651" s="7" t="s">
        <v>74</v>
      </c>
      <c r="E1651" s="7" t="s">
        <v>185</v>
      </c>
      <c r="F1651" s="7" t="s">
        <v>91</v>
      </c>
      <c r="G1651" s="24">
        <v>12</v>
      </c>
      <c r="H1651" s="22">
        <v>21</v>
      </c>
      <c r="I1651" s="25">
        <v>0</v>
      </c>
      <c r="J1651" s="26">
        <f t="shared" si="25"/>
        <v>252</v>
      </c>
      <c r="K1651" t="s">
        <v>193</v>
      </c>
    </row>
    <row r="1652" spans="1:11" x14ac:dyDescent="0.25">
      <c r="A1652" s="22">
        <v>10877</v>
      </c>
      <c r="B1652" s="23">
        <v>42934</v>
      </c>
      <c r="C1652" s="7" t="s">
        <v>184</v>
      </c>
      <c r="D1652" s="7" t="s">
        <v>88</v>
      </c>
      <c r="E1652" s="7" t="s">
        <v>197</v>
      </c>
      <c r="F1652" s="7" t="s">
        <v>91</v>
      </c>
      <c r="G1652" s="24">
        <v>62.5</v>
      </c>
      <c r="H1652" s="22">
        <v>25</v>
      </c>
      <c r="I1652" s="25">
        <v>0</v>
      </c>
      <c r="J1652" s="26">
        <f t="shared" si="25"/>
        <v>1562.5</v>
      </c>
      <c r="K1652" t="s">
        <v>129</v>
      </c>
    </row>
    <row r="1653" spans="1:11" x14ac:dyDescent="0.25">
      <c r="A1653" s="22">
        <v>10877</v>
      </c>
      <c r="B1653" s="23">
        <v>42934</v>
      </c>
      <c r="C1653" s="7" t="s">
        <v>184</v>
      </c>
      <c r="D1653" s="7" t="s">
        <v>88</v>
      </c>
      <c r="E1653" s="7" t="s">
        <v>118</v>
      </c>
      <c r="F1653" s="7" t="s">
        <v>103</v>
      </c>
      <c r="G1653" s="24">
        <v>17.45</v>
      </c>
      <c r="H1653" s="22">
        <v>30</v>
      </c>
      <c r="I1653" s="25">
        <v>0.25</v>
      </c>
      <c r="J1653" s="26">
        <f t="shared" si="25"/>
        <v>392.63</v>
      </c>
      <c r="K1653" t="s">
        <v>129</v>
      </c>
    </row>
    <row r="1654" spans="1:11" x14ac:dyDescent="0.25">
      <c r="A1654" s="22">
        <v>10878</v>
      </c>
      <c r="B1654" s="23">
        <v>42935</v>
      </c>
      <c r="C1654" s="7" t="s">
        <v>162</v>
      </c>
      <c r="D1654" s="7" t="s">
        <v>82</v>
      </c>
      <c r="E1654" s="7" t="s">
        <v>102</v>
      </c>
      <c r="F1654" s="7" t="s">
        <v>103</v>
      </c>
      <c r="G1654" s="24">
        <v>81</v>
      </c>
      <c r="H1654" s="22">
        <v>20</v>
      </c>
      <c r="I1654" s="25">
        <v>0.05</v>
      </c>
      <c r="J1654" s="26">
        <f t="shared" si="25"/>
        <v>1539</v>
      </c>
      <c r="K1654" t="s">
        <v>89</v>
      </c>
    </row>
    <row r="1655" spans="1:11" x14ac:dyDescent="0.25">
      <c r="A1655" s="22">
        <v>10879</v>
      </c>
      <c r="B1655" s="23">
        <v>42935</v>
      </c>
      <c r="C1655" s="7" t="s">
        <v>271</v>
      </c>
      <c r="D1655" s="7" t="s">
        <v>152</v>
      </c>
      <c r="E1655" s="7" t="s">
        <v>155</v>
      </c>
      <c r="F1655" s="7" t="s">
        <v>105</v>
      </c>
      <c r="G1655" s="24">
        <v>18</v>
      </c>
      <c r="H1655" s="22">
        <v>10</v>
      </c>
      <c r="I1655" s="25">
        <v>0</v>
      </c>
      <c r="J1655" s="26">
        <f t="shared" si="25"/>
        <v>180</v>
      </c>
      <c r="K1655" t="s">
        <v>96</v>
      </c>
    </row>
    <row r="1656" spans="1:11" x14ac:dyDescent="0.25">
      <c r="A1656" s="22">
        <v>10879</v>
      </c>
      <c r="B1656" s="23">
        <v>42935</v>
      </c>
      <c r="C1656" s="7" t="s">
        <v>271</v>
      </c>
      <c r="D1656" s="7" t="s">
        <v>152</v>
      </c>
      <c r="E1656" s="7" t="s">
        <v>92</v>
      </c>
      <c r="F1656" s="7" t="s">
        <v>93</v>
      </c>
      <c r="G1656" s="24">
        <v>21.05</v>
      </c>
      <c r="H1656" s="22">
        <v>10</v>
      </c>
      <c r="I1656" s="25">
        <v>0</v>
      </c>
      <c r="J1656" s="26">
        <f t="shared" si="25"/>
        <v>210.5</v>
      </c>
      <c r="K1656" t="s">
        <v>96</v>
      </c>
    </row>
    <row r="1657" spans="1:11" x14ac:dyDescent="0.25">
      <c r="A1657" s="22">
        <v>10879</v>
      </c>
      <c r="B1657" s="23">
        <v>42935</v>
      </c>
      <c r="C1657" s="7" t="s">
        <v>271</v>
      </c>
      <c r="D1657" s="7" t="s">
        <v>152</v>
      </c>
      <c r="E1657" s="7" t="s">
        <v>156</v>
      </c>
      <c r="F1657" s="7" t="s">
        <v>91</v>
      </c>
      <c r="G1657" s="24">
        <v>18.399999999999999</v>
      </c>
      <c r="H1657" s="22">
        <v>12</v>
      </c>
      <c r="I1657" s="25">
        <v>0</v>
      </c>
      <c r="J1657" s="26">
        <f t="shared" si="25"/>
        <v>220.8</v>
      </c>
      <c r="K1657" t="s">
        <v>96</v>
      </c>
    </row>
    <row r="1658" spans="1:11" x14ac:dyDescent="0.25">
      <c r="A1658" s="22">
        <v>10880</v>
      </c>
      <c r="B1658" s="23">
        <v>42935</v>
      </c>
      <c r="C1658" s="7" t="s">
        <v>146</v>
      </c>
      <c r="D1658" s="7" t="s">
        <v>147</v>
      </c>
      <c r="E1658" s="7" t="s">
        <v>228</v>
      </c>
      <c r="F1658" s="7" t="s">
        <v>79</v>
      </c>
      <c r="G1658" s="24">
        <v>9</v>
      </c>
      <c r="H1658" s="22">
        <v>30</v>
      </c>
      <c r="I1658" s="25">
        <v>0.2</v>
      </c>
      <c r="J1658" s="26">
        <f t="shared" si="25"/>
        <v>216</v>
      </c>
      <c r="K1658" t="s">
        <v>193</v>
      </c>
    </row>
    <row r="1659" spans="1:11" x14ac:dyDescent="0.25">
      <c r="A1659" s="22">
        <v>10880</v>
      </c>
      <c r="B1659" s="23">
        <v>42935</v>
      </c>
      <c r="C1659" s="7" t="s">
        <v>146</v>
      </c>
      <c r="D1659" s="7" t="s">
        <v>147</v>
      </c>
      <c r="E1659" s="7" t="s">
        <v>256</v>
      </c>
      <c r="F1659" s="7" t="s">
        <v>93</v>
      </c>
      <c r="G1659" s="24">
        <v>28.5</v>
      </c>
      <c r="H1659" s="22">
        <v>30</v>
      </c>
      <c r="I1659" s="25">
        <v>0.2</v>
      </c>
      <c r="J1659" s="26">
        <f t="shared" si="25"/>
        <v>684</v>
      </c>
      <c r="K1659" t="s">
        <v>193</v>
      </c>
    </row>
    <row r="1660" spans="1:11" x14ac:dyDescent="0.25">
      <c r="A1660" s="22">
        <v>10880</v>
      </c>
      <c r="B1660" s="23">
        <v>42935</v>
      </c>
      <c r="C1660" s="7" t="s">
        <v>146</v>
      </c>
      <c r="D1660" s="7" t="s">
        <v>147</v>
      </c>
      <c r="E1660" s="7" t="s">
        <v>136</v>
      </c>
      <c r="F1660" s="7" t="s">
        <v>105</v>
      </c>
      <c r="G1660" s="24">
        <v>15</v>
      </c>
      <c r="H1660" s="22">
        <v>50</v>
      </c>
      <c r="I1660" s="25">
        <v>0.2</v>
      </c>
      <c r="J1660" s="26">
        <f t="shared" si="25"/>
        <v>600</v>
      </c>
      <c r="K1660" t="s">
        <v>193</v>
      </c>
    </row>
    <row r="1661" spans="1:11" x14ac:dyDescent="0.25">
      <c r="A1661" s="22">
        <v>10881</v>
      </c>
      <c r="B1661" s="23">
        <v>42936</v>
      </c>
      <c r="C1661" s="7" t="s">
        <v>266</v>
      </c>
      <c r="D1661" s="7" t="s">
        <v>255</v>
      </c>
      <c r="E1661" s="7" t="s">
        <v>172</v>
      </c>
      <c r="F1661" s="7" t="s">
        <v>91</v>
      </c>
      <c r="G1661" s="24">
        <v>15</v>
      </c>
      <c r="H1661" s="22">
        <v>10</v>
      </c>
      <c r="I1661" s="25">
        <v>0</v>
      </c>
      <c r="J1661" s="26">
        <f t="shared" si="25"/>
        <v>150</v>
      </c>
      <c r="K1661" t="s">
        <v>89</v>
      </c>
    </row>
    <row r="1662" spans="1:11" x14ac:dyDescent="0.25">
      <c r="A1662" s="22">
        <v>10882</v>
      </c>
      <c r="B1662" s="23">
        <v>42936</v>
      </c>
      <c r="C1662" s="7" t="s">
        <v>217</v>
      </c>
      <c r="D1662" s="7" t="s">
        <v>141</v>
      </c>
      <c r="E1662" s="7" t="s">
        <v>78</v>
      </c>
      <c r="F1662" s="7" t="s">
        <v>79</v>
      </c>
      <c r="G1662" s="24">
        <v>14</v>
      </c>
      <c r="H1662" s="22">
        <v>25</v>
      </c>
      <c r="I1662" s="25">
        <v>0</v>
      </c>
      <c r="J1662" s="26">
        <f t="shared" si="25"/>
        <v>350</v>
      </c>
      <c r="K1662" t="s">
        <v>89</v>
      </c>
    </row>
    <row r="1663" spans="1:11" x14ac:dyDescent="0.25">
      <c r="A1663" s="22">
        <v>10882</v>
      </c>
      <c r="B1663" s="23">
        <v>42936</v>
      </c>
      <c r="C1663" s="7" t="s">
        <v>217</v>
      </c>
      <c r="D1663" s="7" t="s">
        <v>141</v>
      </c>
      <c r="E1663" s="7" t="s">
        <v>107</v>
      </c>
      <c r="F1663" s="7" t="s">
        <v>103</v>
      </c>
      <c r="G1663" s="24">
        <v>20</v>
      </c>
      <c r="H1663" s="22">
        <v>20</v>
      </c>
      <c r="I1663" s="25">
        <v>0.15</v>
      </c>
      <c r="J1663" s="26">
        <f t="shared" si="25"/>
        <v>340</v>
      </c>
      <c r="K1663" t="s">
        <v>89</v>
      </c>
    </row>
    <row r="1664" spans="1:11" x14ac:dyDescent="0.25">
      <c r="A1664" s="22">
        <v>10882</v>
      </c>
      <c r="B1664" s="23">
        <v>42936</v>
      </c>
      <c r="C1664" s="7" t="s">
        <v>217</v>
      </c>
      <c r="D1664" s="7" t="s">
        <v>141</v>
      </c>
      <c r="E1664" s="7" t="s">
        <v>189</v>
      </c>
      <c r="F1664" s="7" t="s">
        <v>112</v>
      </c>
      <c r="G1664" s="24">
        <v>7.45</v>
      </c>
      <c r="H1664" s="22">
        <v>32</v>
      </c>
      <c r="I1664" s="25">
        <v>0.15</v>
      </c>
      <c r="J1664" s="26">
        <f t="shared" si="25"/>
        <v>202.64</v>
      </c>
      <c r="K1664" t="s">
        <v>89</v>
      </c>
    </row>
    <row r="1665" spans="1:11" x14ac:dyDescent="0.25">
      <c r="A1665" s="22">
        <v>10883</v>
      </c>
      <c r="B1665" s="23">
        <v>42937</v>
      </c>
      <c r="C1665" s="7" t="s">
        <v>205</v>
      </c>
      <c r="D1665" s="7" t="s">
        <v>141</v>
      </c>
      <c r="E1665" s="7" t="s">
        <v>113</v>
      </c>
      <c r="F1665" s="7" t="s">
        <v>105</v>
      </c>
      <c r="G1665" s="24">
        <v>4.5</v>
      </c>
      <c r="H1665" s="22">
        <v>8</v>
      </c>
      <c r="I1665" s="25">
        <v>0</v>
      </c>
      <c r="J1665" s="26">
        <f t="shared" si="25"/>
        <v>36</v>
      </c>
      <c r="K1665" t="s">
        <v>142</v>
      </c>
    </row>
    <row r="1666" spans="1:11" x14ac:dyDescent="0.25">
      <c r="A1666" s="22">
        <v>10884</v>
      </c>
      <c r="B1666" s="23">
        <v>42937</v>
      </c>
      <c r="C1666" s="7" t="s">
        <v>270</v>
      </c>
      <c r="D1666" s="7" t="s">
        <v>141</v>
      </c>
      <c r="E1666" s="7" t="s">
        <v>92</v>
      </c>
      <c r="F1666" s="7" t="s">
        <v>93</v>
      </c>
      <c r="G1666" s="24">
        <v>21.05</v>
      </c>
      <c r="H1666" s="22">
        <v>12</v>
      </c>
      <c r="I1666" s="25">
        <v>0.05</v>
      </c>
      <c r="J1666" s="26">
        <f t="shared" si="25"/>
        <v>239.97</v>
      </c>
      <c r="K1666" t="s">
        <v>89</v>
      </c>
    </row>
    <row r="1667" spans="1:11" x14ac:dyDescent="0.25">
      <c r="A1667" s="22">
        <v>10884</v>
      </c>
      <c r="B1667" s="23">
        <v>42937</v>
      </c>
      <c r="C1667" s="7" t="s">
        <v>270</v>
      </c>
      <c r="D1667" s="7" t="s">
        <v>141</v>
      </c>
      <c r="E1667" s="7" t="s">
        <v>144</v>
      </c>
      <c r="F1667" s="7" t="s">
        <v>79</v>
      </c>
      <c r="G1667" s="24">
        <v>38</v>
      </c>
      <c r="H1667" s="22">
        <v>21</v>
      </c>
      <c r="I1667" s="25">
        <v>0.05</v>
      </c>
      <c r="J1667" s="26">
        <f t="shared" ref="J1667:J1730" si="26">ROUND((G1667*H1667)*(1-I1667),2)</f>
        <v>758.1</v>
      </c>
      <c r="K1667" t="s">
        <v>89</v>
      </c>
    </row>
    <row r="1668" spans="1:11" x14ac:dyDescent="0.25">
      <c r="A1668" s="22">
        <v>10884</v>
      </c>
      <c r="B1668" s="23">
        <v>42937</v>
      </c>
      <c r="C1668" s="7" t="s">
        <v>270</v>
      </c>
      <c r="D1668" s="7" t="s">
        <v>141</v>
      </c>
      <c r="E1668" s="7" t="s">
        <v>133</v>
      </c>
      <c r="F1668" s="7" t="s">
        <v>103</v>
      </c>
      <c r="G1668" s="24">
        <v>10</v>
      </c>
      <c r="H1668" s="22">
        <v>40</v>
      </c>
      <c r="I1668" s="25">
        <v>0.05</v>
      </c>
      <c r="J1668" s="26">
        <f t="shared" si="26"/>
        <v>380</v>
      </c>
      <c r="K1668" t="s">
        <v>89</v>
      </c>
    </row>
    <row r="1669" spans="1:11" x14ac:dyDescent="0.25">
      <c r="A1669" s="22">
        <v>10885</v>
      </c>
      <c r="B1669" s="23">
        <v>42937</v>
      </c>
      <c r="C1669" s="7" t="s">
        <v>98</v>
      </c>
      <c r="D1669" s="7" t="s">
        <v>99</v>
      </c>
      <c r="E1669" s="7" t="s">
        <v>115</v>
      </c>
      <c r="F1669" s="7" t="s">
        <v>105</v>
      </c>
      <c r="G1669" s="24">
        <v>19</v>
      </c>
      <c r="H1669" s="22">
        <v>20</v>
      </c>
      <c r="I1669" s="25">
        <v>0</v>
      </c>
      <c r="J1669" s="26">
        <f t="shared" si="26"/>
        <v>380</v>
      </c>
      <c r="K1669" t="s">
        <v>85</v>
      </c>
    </row>
    <row r="1670" spans="1:11" x14ac:dyDescent="0.25">
      <c r="A1670" s="22">
        <v>10885</v>
      </c>
      <c r="B1670" s="23">
        <v>42937</v>
      </c>
      <c r="C1670" s="7" t="s">
        <v>98</v>
      </c>
      <c r="D1670" s="7" t="s">
        <v>99</v>
      </c>
      <c r="E1670" s="7" t="s">
        <v>113</v>
      </c>
      <c r="F1670" s="7" t="s">
        <v>105</v>
      </c>
      <c r="G1670" s="24">
        <v>4.5</v>
      </c>
      <c r="H1670" s="22">
        <v>12</v>
      </c>
      <c r="I1670" s="25">
        <v>0</v>
      </c>
      <c r="J1670" s="26">
        <f t="shared" si="26"/>
        <v>54</v>
      </c>
      <c r="K1670" t="s">
        <v>85</v>
      </c>
    </row>
    <row r="1671" spans="1:11" x14ac:dyDescent="0.25">
      <c r="A1671" s="22">
        <v>10885</v>
      </c>
      <c r="B1671" s="23">
        <v>42937</v>
      </c>
      <c r="C1671" s="7" t="s">
        <v>98</v>
      </c>
      <c r="D1671" s="7" t="s">
        <v>99</v>
      </c>
      <c r="E1671" s="7" t="s">
        <v>122</v>
      </c>
      <c r="F1671" s="7" t="s">
        <v>93</v>
      </c>
      <c r="G1671" s="24">
        <v>13</v>
      </c>
      <c r="H1671" s="22">
        <v>25</v>
      </c>
      <c r="I1671" s="25">
        <v>0</v>
      </c>
      <c r="J1671" s="26">
        <f t="shared" si="26"/>
        <v>325</v>
      </c>
      <c r="K1671" t="s">
        <v>85</v>
      </c>
    </row>
    <row r="1672" spans="1:11" x14ac:dyDescent="0.25">
      <c r="A1672" s="22">
        <v>10885</v>
      </c>
      <c r="B1672" s="23">
        <v>42937</v>
      </c>
      <c r="C1672" s="7" t="s">
        <v>98</v>
      </c>
      <c r="D1672" s="7" t="s">
        <v>99</v>
      </c>
      <c r="E1672" s="7" t="s">
        <v>136</v>
      </c>
      <c r="F1672" s="7" t="s">
        <v>105</v>
      </c>
      <c r="G1672" s="24">
        <v>15</v>
      </c>
      <c r="H1672" s="22">
        <v>30</v>
      </c>
      <c r="I1672" s="25">
        <v>0</v>
      </c>
      <c r="J1672" s="26">
        <f t="shared" si="26"/>
        <v>450</v>
      </c>
      <c r="K1672" t="s">
        <v>85</v>
      </c>
    </row>
    <row r="1673" spans="1:11" x14ac:dyDescent="0.25">
      <c r="A1673" s="22">
        <v>10886</v>
      </c>
      <c r="B1673" s="23">
        <v>42938</v>
      </c>
      <c r="C1673" s="7" t="s">
        <v>87</v>
      </c>
      <c r="D1673" s="7" t="s">
        <v>88</v>
      </c>
      <c r="E1673" s="7" t="s">
        <v>163</v>
      </c>
      <c r="F1673" s="7" t="s">
        <v>91</v>
      </c>
      <c r="G1673" s="24">
        <v>31</v>
      </c>
      <c r="H1673" s="22">
        <v>70</v>
      </c>
      <c r="I1673" s="25">
        <v>0</v>
      </c>
      <c r="J1673" s="26">
        <f t="shared" si="26"/>
        <v>2170</v>
      </c>
      <c r="K1673" t="s">
        <v>129</v>
      </c>
    </row>
    <row r="1674" spans="1:11" x14ac:dyDescent="0.25">
      <c r="A1674" s="22">
        <v>10886</v>
      </c>
      <c r="B1674" s="23">
        <v>42938</v>
      </c>
      <c r="C1674" s="7" t="s">
        <v>87</v>
      </c>
      <c r="D1674" s="7" t="s">
        <v>88</v>
      </c>
      <c r="E1674" s="7" t="s">
        <v>122</v>
      </c>
      <c r="F1674" s="7" t="s">
        <v>93</v>
      </c>
      <c r="G1674" s="24">
        <v>13</v>
      </c>
      <c r="H1674" s="22">
        <v>40</v>
      </c>
      <c r="I1674" s="25">
        <v>0</v>
      </c>
      <c r="J1674" s="26">
        <f t="shared" si="26"/>
        <v>520</v>
      </c>
      <c r="K1674" t="s">
        <v>129</v>
      </c>
    </row>
    <row r="1675" spans="1:11" x14ac:dyDescent="0.25">
      <c r="A1675" s="22">
        <v>10886</v>
      </c>
      <c r="B1675" s="23">
        <v>42938</v>
      </c>
      <c r="C1675" s="7" t="s">
        <v>87</v>
      </c>
      <c r="D1675" s="7" t="s">
        <v>88</v>
      </c>
      <c r="E1675" s="7" t="s">
        <v>106</v>
      </c>
      <c r="F1675" s="7" t="s">
        <v>76</v>
      </c>
      <c r="G1675" s="24">
        <v>12.5</v>
      </c>
      <c r="H1675" s="22">
        <v>35</v>
      </c>
      <c r="I1675" s="25">
        <v>0</v>
      </c>
      <c r="J1675" s="26">
        <f t="shared" si="26"/>
        <v>437.5</v>
      </c>
      <c r="K1675" t="s">
        <v>129</v>
      </c>
    </row>
    <row r="1676" spans="1:11" x14ac:dyDescent="0.25">
      <c r="A1676" s="22">
        <v>10887</v>
      </c>
      <c r="B1676" s="23">
        <v>42938</v>
      </c>
      <c r="C1676" s="7" t="s">
        <v>241</v>
      </c>
      <c r="D1676" s="7" t="s">
        <v>178</v>
      </c>
      <c r="E1676" s="7" t="s">
        <v>216</v>
      </c>
      <c r="F1676" s="7" t="s">
        <v>103</v>
      </c>
      <c r="G1676" s="24">
        <v>14</v>
      </c>
      <c r="H1676" s="22">
        <v>5</v>
      </c>
      <c r="I1676" s="25">
        <v>0</v>
      </c>
      <c r="J1676" s="26">
        <f t="shared" si="26"/>
        <v>70</v>
      </c>
      <c r="K1676" t="s">
        <v>142</v>
      </c>
    </row>
    <row r="1677" spans="1:11" x14ac:dyDescent="0.25">
      <c r="A1677" s="22">
        <v>10888</v>
      </c>
      <c r="B1677" s="23">
        <v>42941</v>
      </c>
      <c r="C1677" s="7" t="s">
        <v>203</v>
      </c>
      <c r="D1677" s="7" t="s">
        <v>178</v>
      </c>
      <c r="E1677" s="7" t="s">
        <v>188</v>
      </c>
      <c r="F1677" s="7" t="s">
        <v>103</v>
      </c>
      <c r="G1677" s="24">
        <v>12.5</v>
      </c>
      <c r="H1677" s="22">
        <v>18</v>
      </c>
      <c r="I1677" s="25">
        <v>0</v>
      </c>
      <c r="J1677" s="26">
        <f t="shared" si="26"/>
        <v>225</v>
      </c>
      <c r="K1677" t="s">
        <v>129</v>
      </c>
    </row>
    <row r="1678" spans="1:11" x14ac:dyDescent="0.25">
      <c r="A1678" s="22">
        <v>10888</v>
      </c>
      <c r="B1678" s="23">
        <v>42941</v>
      </c>
      <c r="C1678" s="7" t="s">
        <v>203</v>
      </c>
      <c r="D1678" s="7" t="s">
        <v>178</v>
      </c>
      <c r="E1678" s="7" t="s">
        <v>115</v>
      </c>
      <c r="F1678" s="7" t="s">
        <v>105</v>
      </c>
      <c r="G1678" s="24">
        <v>19</v>
      </c>
      <c r="H1678" s="22">
        <v>20</v>
      </c>
      <c r="I1678" s="25">
        <v>0</v>
      </c>
      <c r="J1678" s="26">
        <f t="shared" si="26"/>
        <v>380</v>
      </c>
      <c r="K1678" t="s">
        <v>129</v>
      </c>
    </row>
    <row r="1679" spans="1:11" x14ac:dyDescent="0.25">
      <c r="A1679" s="22">
        <v>10889</v>
      </c>
      <c r="B1679" s="23">
        <v>42941</v>
      </c>
      <c r="C1679" s="7" t="s">
        <v>140</v>
      </c>
      <c r="D1679" s="7" t="s">
        <v>141</v>
      </c>
      <c r="E1679" s="7" t="s">
        <v>221</v>
      </c>
      <c r="F1679" s="7" t="s">
        <v>105</v>
      </c>
      <c r="G1679" s="24">
        <v>263.5</v>
      </c>
      <c r="H1679" s="22">
        <v>40</v>
      </c>
      <c r="I1679" s="25">
        <v>0</v>
      </c>
      <c r="J1679" s="26">
        <f t="shared" si="26"/>
        <v>10540</v>
      </c>
      <c r="K1679" t="s">
        <v>116</v>
      </c>
    </row>
    <row r="1680" spans="1:11" x14ac:dyDescent="0.25">
      <c r="A1680" s="22">
        <v>10889</v>
      </c>
      <c r="B1680" s="23">
        <v>42941</v>
      </c>
      <c r="C1680" s="7" t="s">
        <v>140</v>
      </c>
      <c r="D1680" s="7" t="s">
        <v>141</v>
      </c>
      <c r="E1680" s="7" t="s">
        <v>80</v>
      </c>
      <c r="F1680" s="7" t="s">
        <v>76</v>
      </c>
      <c r="G1680" s="24">
        <v>21</v>
      </c>
      <c r="H1680" s="22">
        <v>40</v>
      </c>
      <c r="I1680" s="25">
        <v>0</v>
      </c>
      <c r="J1680" s="26">
        <f t="shared" si="26"/>
        <v>840</v>
      </c>
      <c r="K1680" t="s">
        <v>116</v>
      </c>
    </row>
    <row r="1681" spans="1:11" x14ac:dyDescent="0.25">
      <c r="A1681" s="22">
        <v>10890</v>
      </c>
      <c r="B1681" s="23">
        <v>42941</v>
      </c>
      <c r="C1681" s="7" t="s">
        <v>210</v>
      </c>
      <c r="D1681" s="7" t="s">
        <v>74</v>
      </c>
      <c r="E1681" s="7" t="s">
        <v>90</v>
      </c>
      <c r="F1681" s="7" t="s">
        <v>91</v>
      </c>
      <c r="G1681" s="24">
        <v>9.65</v>
      </c>
      <c r="H1681" s="22">
        <v>14</v>
      </c>
      <c r="I1681" s="25">
        <v>0</v>
      </c>
      <c r="J1681" s="26">
        <f t="shared" si="26"/>
        <v>135.1</v>
      </c>
      <c r="K1681" t="s">
        <v>193</v>
      </c>
    </row>
    <row r="1682" spans="1:11" x14ac:dyDescent="0.25">
      <c r="A1682" s="22">
        <v>10890</v>
      </c>
      <c r="B1682" s="23">
        <v>42941</v>
      </c>
      <c r="C1682" s="7" t="s">
        <v>210</v>
      </c>
      <c r="D1682" s="7" t="s">
        <v>74</v>
      </c>
      <c r="E1682" s="7" t="s">
        <v>186</v>
      </c>
      <c r="F1682" s="7" t="s">
        <v>105</v>
      </c>
      <c r="G1682" s="24">
        <v>14</v>
      </c>
      <c r="H1682" s="22">
        <v>10</v>
      </c>
      <c r="I1682" s="25">
        <v>0</v>
      </c>
      <c r="J1682" s="26">
        <f t="shared" si="26"/>
        <v>140</v>
      </c>
      <c r="K1682" t="s">
        <v>193</v>
      </c>
    </row>
    <row r="1683" spans="1:11" x14ac:dyDescent="0.25">
      <c r="A1683" s="22">
        <v>10890</v>
      </c>
      <c r="B1683" s="23">
        <v>42941</v>
      </c>
      <c r="C1683" s="7" t="s">
        <v>210</v>
      </c>
      <c r="D1683" s="7" t="s">
        <v>74</v>
      </c>
      <c r="E1683" s="7" t="s">
        <v>149</v>
      </c>
      <c r="F1683" s="7" t="s">
        <v>112</v>
      </c>
      <c r="G1683" s="24">
        <v>39</v>
      </c>
      <c r="H1683" s="22">
        <v>15</v>
      </c>
      <c r="I1683" s="25">
        <v>0</v>
      </c>
      <c r="J1683" s="26">
        <f t="shared" si="26"/>
        <v>585</v>
      </c>
      <c r="K1683" t="s">
        <v>193</v>
      </c>
    </row>
    <row r="1684" spans="1:11" x14ac:dyDescent="0.25">
      <c r="A1684" s="22">
        <v>10891</v>
      </c>
      <c r="B1684" s="23">
        <v>42942</v>
      </c>
      <c r="C1684" s="7" t="s">
        <v>175</v>
      </c>
      <c r="D1684" s="7" t="s">
        <v>82</v>
      </c>
      <c r="E1684" s="7" t="s">
        <v>145</v>
      </c>
      <c r="F1684" s="7" t="s">
        <v>91</v>
      </c>
      <c r="G1684" s="24">
        <v>25.89</v>
      </c>
      <c r="H1684" s="22">
        <v>15</v>
      </c>
      <c r="I1684" s="25">
        <v>0.05</v>
      </c>
      <c r="J1684" s="26">
        <f t="shared" si="26"/>
        <v>368.93</v>
      </c>
      <c r="K1684" t="s">
        <v>193</v>
      </c>
    </row>
    <row r="1685" spans="1:11" x14ac:dyDescent="0.25">
      <c r="A1685" s="22">
        <v>10892</v>
      </c>
      <c r="B1685" s="23">
        <v>42942</v>
      </c>
      <c r="C1685" s="7" t="s">
        <v>268</v>
      </c>
      <c r="D1685" s="7" t="s">
        <v>99</v>
      </c>
      <c r="E1685" s="7" t="s">
        <v>117</v>
      </c>
      <c r="F1685" s="7" t="s">
        <v>76</v>
      </c>
      <c r="G1685" s="24">
        <v>55</v>
      </c>
      <c r="H1685" s="22">
        <v>40</v>
      </c>
      <c r="I1685" s="25">
        <v>0.05</v>
      </c>
      <c r="J1685" s="26">
        <f t="shared" si="26"/>
        <v>2090</v>
      </c>
      <c r="K1685" t="s">
        <v>89</v>
      </c>
    </row>
    <row r="1686" spans="1:11" x14ac:dyDescent="0.25">
      <c r="A1686" s="22">
        <v>10893</v>
      </c>
      <c r="B1686" s="23">
        <v>42943</v>
      </c>
      <c r="C1686" s="7" t="s">
        <v>215</v>
      </c>
      <c r="D1686" s="7" t="s">
        <v>82</v>
      </c>
      <c r="E1686" s="7" t="s">
        <v>158</v>
      </c>
      <c r="F1686" s="7" t="s">
        <v>112</v>
      </c>
      <c r="G1686" s="24">
        <v>123.79</v>
      </c>
      <c r="H1686" s="22">
        <v>24</v>
      </c>
      <c r="I1686" s="25">
        <v>0</v>
      </c>
      <c r="J1686" s="26">
        <f t="shared" si="26"/>
        <v>2970.96</v>
      </c>
      <c r="K1686" t="s">
        <v>116</v>
      </c>
    </row>
    <row r="1687" spans="1:11" x14ac:dyDescent="0.25">
      <c r="A1687" s="22">
        <v>10893</v>
      </c>
      <c r="B1687" s="23">
        <v>42943</v>
      </c>
      <c r="C1687" s="7" t="s">
        <v>215</v>
      </c>
      <c r="D1687" s="7" t="s">
        <v>82</v>
      </c>
      <c r="E1687" s="7" t="s">
        <v>145</v>
      </c>
      <c r="F1687" s="7" t="s">
        <v>91</v>
      </c>
      <c r="G1687" s="24">
        <v>25.89</v>
      </c>
      <c r="H1687" s="22">
        <v>35</v>
      </c>
      <c r="I1687" s="25">
        <v>0</v>
      </c>
      <c r="J1687" s="26">
        <f t="shared" si="26"/>
        <v>906.15</v>
      </c>
      <c r="K1687" t="s">
        <v>116</v>
      </c>
    </row>
    <row r="1688" spans="1:11" x14ac:dyDescent="0.25">
      <c r="A1688" s="22">
        <v>10893</v>
      </c>
      <c r="B1688" s="23">
        <v>42943</v>
      </c>
      <c r="C1688" s="7" t="s">
        <v>215</v>
      </c>
      <c r="D1688" s="7" t="s">
        <v>82</v>
      </c>
      <c r="E1688" s="7" t="s">
        <v>231</v>
      </c>
      <c r="F1688" s="7" t="s">
        <v>93</v>
      </c>
      <c r="G1688" s="24">
        <v>40</v>
      </c>
      <c r="H1688" s="22">
        <v>30</v>
      </c>
      <c r="I1688" s="25">
        <v>0</v>
      </c>
      <c r="J1688" s="26">
        <f t="shared" si="26"/>
        <v>1200</v>
      </c>
      <c r="K1688" t="s">
        <v>116</v>
      </c>
    </row>
    <row r="1689" spans="1:11" x14ac:dyDescent="0.25">
      <c r="A1689" s="22">
        <v>10893</v>
      </c>
      <c r="B1689" s="23">
        <v>42943</v>
      </c>
      <c r="C1689" s="7" t="s">
        <v>215</v>
      </c>
      <c r="D1689" s="7" t="s">
        <v>82</v>
      </c>
      <c r="E1689" s="7" t="s">
        <v>113</v>
      </c>
      <c r="F1689" s="7" t="s">
        <v>105</v>
      </c>
      <c r="G1689" s="24">
        <v>4.5</v>
      </c>
      <c r="H1689" s="22">
        <v>10</v>
      </c>
      <c r="I1689" s="25">
        <v>0</v>
      </c>
      <c r="J1689" s="26">
        <f t="shared" si="26"/>
        <v>45</v>
      </c>
      <c r="K1689" t="s">
        <v>116</v>
      </c>
    </row>
    <row r="1690" spans="1:11" x14ac:dyDescent="0.25">
      <c r="A1690" s="22">
        <v>10893</v>
      </c>
      <c r="B1690" s="23">
        <v>42943</v>
      </c>
      <c r="C1690" s="7" t="s">
        <v>215</v>
      </c>
      <c r="D1690" s="7" t="s">
        <v>82</v>
      </c>
      <c r="E1690" s="7" t="s">
        <v>119</v>
      </c>
      <c r="F1690" s="7" t="s">
        <v>91</v>
      </c>
      <c r="G1690" s="24">
        <v>19</v>
      </c>
      <c r="H1690" s="22">
        <v>20</v>
      </c>
      <c r="I1690" s="25">
        <v>0</v>
      </c>
      <c r="J1690" s="26">
        <f t="shared" si="26"/>
        <v>380</v>
      </c>
      <c r="K1690" t="s">
        <v>116</v>
      </c>
    </row>
    <row r="1691" spans="1:11" x14ac:dyDescent="0.25">
      <c r="A1691" s="22">
        <v>10894</v>
      </c>
      <c r="B1691" s="23">
        <v>42943</v>
      </c>
      <c r="C1691" s="7" t="s">
        <v>217</v>
      </c>
      <c r="D1691" s="7" t="s">
        <v>141</v>
      </c>
      <c r="E1691" s="7" t="s">
        <v>198</v>
      </c>
      <c r="F1691" s="7" t="s">
        <v>76</v>
      </c>
      <c r="G1691" s="24">
        <v>36</v>
      </c>
      <c r="H1691" s="22">
        <v>50</v>
      </c>
      <c r="I1691" s="25">
        <v>0.05</v>
      </c>
      <c r="J1691" s="26">
        <f t="shared" si="26"/>
        <v>1710</v>
      </c>
      <c r="K1691" t="s">
        <v>129</v>
      </c>
    </row>
    <row r="1692" spans="1:11" x14ac:dyDescent="0.25">
      <c r="A1692" s="22">
        <v>10894</v>
      </c>
      <c r="B1692" s="23">
        <v>42943</v>
      </c>
      <c r="C1692" s="7" t="s">
        <v>217</v>
      </c>
      <c r="D1692" s="7" t="s">
        <v>141</v>
      </c>
      <c r="E1692" s="7" t="s">
        <v>168</v>
      </c>
      <c r="F1692" s="7" t="s">
        <v>91</v>
      </c>
      <c r="G1692" s="24">
        <v>6</v>
      </c>
      <c r="H1692" s="22">
        <v>28</v>
      </c>
      <c r="I1692" s="25">
        <v>0.05</v>
      </c>
      <c r="J1692" s="26">
        <f t="shared" si="26"/>
        <v>159.6</v>
      </c>
      <c r="K1692" t="s">
        <v>129</v>
      </c>
    </row>
    <row r="1693" spans="1:11" x14ac:dyDescent="0.25">
      <c r="A1693" s="22">
        <v>10894</v>
      </c>
      <c r="B1693" s="23">
        <v>42943</v>
      </c>
      <c r="C1693" s="7" t="s">
        <v>217</v>
      </c>
      <c r="D1693" s="7" t="s">
        <v>141</v>
      </c>
      <c r="E1693" s="7" t="s">
        <v>176</v>
      </c>
      <c r="F1693" s="7" t="s">
        <v>105</v>
      </c>
      <c r="G1693" s="24">
        <v>7.75</v>
      </c>
      <c r="H1693" s="22">
        <v>120</v>
      </c>
      <c r="I1693" s="25">
        <v>0.05</v>
      </c>
      <c r="J1693" s="26">
        <f t="shared" si="26"/>
        <v>883.5</v>
      </c>
      <c r="K1693" t="s">
        <v>129</v>
      </c>
    </row>
    <row r="1694" spans="1:11" x14ac:dyDescent="0.25">
      <c r="A1694" s="22">
        <v>10895</v>
      </c>
      <c r="B1694" s="23">
        <v>42943</v>
      </c>
      <c r="C1694" s="7" t="s">
        <v>126</v>
      </c>
      <c r="D1694" s="7" t="s">
        <v>127</v>
      </c>
      <c r="E1694" s="7" t="s">
        <v>156</v>
      </c>
      <c r="F1694" s="7" t="s">
        <v>91</v>
      </c>
      <c r="G1694" s="24">
        <v>18.399999999999999</v>
      </c>
      <c r="H1694" s="22">
        <v>91</v>
      </c>
      <c r="I1694" s="25">
        <v>0</v>
      </c>
      <c r="J1694" s="26">
        <f t="shared" si="26"/>
        <v>1674.4</v>
      </c>
      <c r="K1694" t="s">
        <v>96</v>
      </c>
    </row>
    <row r="1695" spans="1:11" x14ac:dyDescent="0.25">
      <c r="A1695" s="22">
        <v>10895</v>
      </c>
      <c r="B1695" s="23">
        <v>42943</v>
      </c>
      <c r="C1695" s="7" t="s">
        <v>126</v>
      </c>
      <c r="D1695" s="7" t="s">
        <v>127</v>
      </c>
      <c r="E1695" s="7" t="s">
        <v>104</v>
      </c>
      <c r="F1695" s="7" t="s">
        <v>105</v>
      </c>
      <c r="G1695" s="24">
        <v>18</v>
      </c>
      <c r="H1695" s="22">
        <v>45</v>
      </c>
      <c r="I1695" s="25">
        <v>0</v>
      </c>
      <c r="J1695" s="26">
        <f t="shared" si="26"/>
        <v>810</v>
      </c>
      <c r="K1695" t="s">
        <v>96</v>
      </c>
    </row>
    <row r="1696" spans="1:11" x14ac:dyDescent="0.25">
      <c r="A1696" s="22">
        <v>10895</v>
      </c>
      <c r="B1696" s="23">
        <v>42943</v>
      </c>
      <c r="C1696" s="7" t="s">
        <v>126</v>
      </c>
      <c r="D1696" s="7" t="s">
        <v>127</v>
      </c>
      <c r="E1696" s="7" t="s">
        <v>101</v>
      </c>
      <c r="F1696" s="7" t="s">
        <v>76</v>
      </c>
      <c r="G1696" s="24">
        <v>34</v>
      </c>
      <c r="H1696" s="22">
        <v>100</v>
      </c>
      <c r="I1696" s="25">
        <v>0</v>
      </c>
      <c r="J1696" s="26">
        <f t="shared" si="26"/>
        <v>3400</v>
      </c>
      <c r="K1696" t="s">
        <v>96</v>
      </c>
    </row>
    <row r="1697" spans="1:11" x14ac:dyDescent="0.25">
      <c r="A1697" s="22">
        <v>10895</v>
      </c>
      <c r="B1697" s="23">
        <v>42943</v>
      </c>
      <c r="C1697" s="7" t="s">
        <v>126</v>
      </c>
      <c r="D1697" s="7" t="s">
        <v>127</v>
      </c>
      <c r="E1697" s="7" t="s">
        <v>113</v>
      </c>
      <c r="F1697" s="7" t="s">
        <v>105</v>
      </c>
      <c r="G1697" s="24">
        <v>4.5</v>
      </c>
      <c r="H1697" s="22">
        <v>110</v>
      </c>
      <c r="I1697" s="25">
        <v>0</v>
      </c>
      <c r="J1697" s="26">
        <f t="shared" si="26"/>
        <v>495</v>
      </c>
      <c r="K1697" t="s">
        <v>96</v>
      </c>
    </row>
    <row r="1698" spans="1:11" x14ac:dyDescent="0.25">
      <c r="A1698" s="22">
        <v>10896</v>
      </c>
      <c r="B1698" s="23">
        <v>42944</v>
      </c>
      <c r="C1698" s="7" t="s">
        <v>268</v>
      </c>
      <c r="D1698" s="7" t="s">
        <v>99</v>
      </c>
      <c r="E1698" s="7" t="s">
        <v>144</v>
      </c>
      <c r="F1698" s="7" t="s">
        <v>79</v>
      </c>
      <c r="G1698" s="24">
        <v>38</v>
      </c>
      <c r="H1698" s="22">
        <v>16</v>
      </c>
      <c r="I1698" s="25">
        <v>0</v>
      </c>
      <c r="J1698" s="26">
        <f t="shared" si="26"/>
        <v>608</v>
      </c>
      <c r="K1698" t="s">
        <v>193</v>
      </c>
    </row>
    <row r="1699" spans="1:11" x14ac:dyDescent="0.25">
      <c r="A1699" s="22">
        <v>10896</v>
      </c>
      <c r="B1699" s="23">
        <v>42944</v>
      </c>
      <c r="C1699" s="7" t="s">
        <v>268</v>
      </c>
      <c r="D1699" s="7" t="s">
        <v>99</v>
      </c>
      <c r="E1699" s="7" t="s">
        <v>249</v>
      </c>
      <c r="F1699" s="7" t="s">
        <v>91</v>
      </c>
      <c r="G1699" s="24">
        <v>9.5</v>
      </c>
      <c r="H1699" s="22">
        <v>15</v>
      </c>
      <c r="I1699" s="25">
        <v>0</v>
      </c>
      <c r="J1699" s="26">
        <f t="shared" si="26"/>
        <v>142.5</v>
      </c>
      <c r="K1699" t="s">
        <v>193</v>
      </c>
    </row>
    <row r="1700" spans="1:11" x14ac:dyDescent="0.25">
      <c r="A1700" s="22">
        <v>10897</v>
      </c>
      <c r="B1700" s="23">
        <v>42944</v>
      </c>
      <c r="C1700" s="7" t="s">
        <v>199</v>
      </c>
      <c r="D1700" s="7" t="s">
        <v>200</v>
      </c>
      <c r="E1700" s="7" t="s">
        <v>145</v>
      </c>
      <c r="F1700" s="7" t="s">
        <v>91</v>
      </c>
      <c r="G1700" s="24">
        <v>25.89</v>
      </c>
      <c r="H1700" s="22">
        <v>36</v>
      </c>
      <c r="I1700" s="25">
        <v>0</v>
      </c>
      <c r="J1700" s="26">
        <f t="shared" si="26"/>
        <v>932.04</v>
      </c>
      <c r="K1700" t="s">
        <v>96</v>
      </c>
    </row>
    <row r="1701" spans="1:11" x14ac:dyDescent="0.25">
      <c r="A1701" s="22">
        <v>10897</v>
      </c>
      <c r="B1701" s="23">
        <v>42944</v>
      </c>
      <c r="C1701" s="7" t="s">
        <v>199</v>
      </c>
      <c r="D1701" s="7" t="s">
        <v>200</v>
      </c>
      <c r="E1701" s="7" t="s">
        <v>158</v>
      </c>
      <c r="F1701" s="7" t="s">
        <v>112</v>
      </c>
      <c r="G1701" s="24">
        <v>123.79</v>
      </c>
      <c r="H1701" s="22">
        <v>80</v>
      </c>
      <c r="I1701" s="25">
        <v>0</v>
      </c>
      <c r="J1701" s="26">
        <f t="shared" si="26"/>
        <v>9903.2000000000007</v>
      </c>
      <c r="K1701" t="s">
        <v>96</v>
      </c>
    </row>
    <row r="1702" spans="1:11" x14ac:dyDescent="0.25">
      <c r="A1702" s="22">
        <v>10898</v>
      </c>
      <c r="B1702" s="23">
        <v>42945</v>
      </c>
      <c r="C1702" s="7" t="s">
        <v>254</v>
      </c>
      <c r="D1702" s="7" t="s">
        <v>255</v>
      </c>
      <c r="E1702" s="7" t="s">
        <v>168</v>
      </c>
      <c r="F1702" s="7" t="s">
        <v>91</v>
      </c>
      <c r="G1702" s="24">
        <v>6</v>
      </c>
      <c r="H1702" s="22">
        <v>5</v>
      </c>
      <c r="I1702" s="25">
        <v>0</v>
      </c>
      <c r="J1702" s="26">
        <f t="shared" si="26"/>
        <v>30</v>
      </c>
      <c r="K1702" t="s">
        <v>89</v>
      </c>
    </row>
    <row r="1703" spans="1:11" x14ac:dyDescent="0.25">
      <c r="A1703" s="22">
        <v>10899</v>
      </c>
      <c r="B1703" s="23">
        <v>42945</v>
      </c>
      <c r="C1703" s="7" t="s">
        <v>180</v>
      </c>
      <c r="D1703" s="7" t="s">
        <v>124</v>
      </c>
      <c r="E1703" s="7" t="s">
        <v>104</v>
      </c>
      <c r="F1703" s="7" t="s">
        <v>105</v>
      </c>
      <c r="G1703" s="24">
        <v>18</v>
      </c>
      <c r="H1703" s="22">
        <v>8</v>
      </c>
      <c r="I1703" s="25">
        <v>0.15</v>
      </c>
      <c r="J1703" s="26">
        <f t="shared" si="26"/>
        <v>122.4</v>
      </c>
      <c r="K1703" t="s">
        <v>77</v>
      </c>
    </row>
    <row r="1704" spans="1:11" x14ac:dyDescent="0.25">
      <c r="A1704" s="22">
        <v>10900</v>
      </c>
      <c r="B1704" s="23">
        <v>42945</v>
      </c>
      <c r="C1704" s="7" t="s">
        <v>120</v>
      </c>
      <c r="D1704" s="7" t="s">
        <v>88</v>
      </c>
      <c r="E1704" s="7" t="s">
        <v>136</v>
      </c>
      <c r="F1704" s="7" t="s">
        <v>105</v>
      </c>
      <c r="G1704" s="24">
        <v>15</v>
      </c>
      <c r="H1704" s="22">
        <v>3</v>
      </c>
      <c r="I1704" s="25">
        <v>0.25</v>
      </c>
      <c r="J1704" s="26">
        <f t="shared" si="26"/>
        <v>33.75</v>
      </c>
      <c r="K1704" t="s">
        <v>129</v>
      </c>
    </row>
    <row r="1705" spans="1:11" x14ac:dyDescent="0.25">
      <c r="A1705" s="22">
        <v>10901</v>
      </c>
      <c r="B1705" s="23">
        <v>42948</v>
      </c>
      <c r="C1705" s="7" t="s">
        <v>123</v>
      </c>
      <c r="D1705" s="7" t="s">
        <v>124</v>
      </c>
      <c r="E1705" s="7" t="s">
        <v>90</v>
      </c>
      <c r="F1705" s="7" t="s">
        <v>91</v>
      </c>
      <c r="G1705" s="24">
        <v>9.65</v>
      </c>
      <c r="H1705" s="22">
        <v>30</v>
      </c>
      <c r="I1705" s="25">
        <v>0</v>
      </c>
      <c r="J1705" s="26">
        <f t="shared" si="26"/>
        <v>289.5</v>
      </c>
      <c r="K1705" t="s">
        <v>89</v>
      </c>
    </row>
    <row r="1706" spans="1:11" x14ac:dyDescent="0.25">
      <c r="A1706" s="22">
        <v>10901</v>
      </c>
      <c r="B1706" s="23">
        <v>42948</v>
      </c>
      <c r="C1706" s="7" t="s">
        <v>123</v>
      </c>
      <c r="D1706" s="7" t="s">
        <v>124</v>
      </c>
      <c r="E1706" s="7" t="s">
        <v>164</v>
      </c>
      <c r="F1706" s="7" t="s">
        <v>76</v>
      </c>
      <c r="G1706" s="24">
        <v>21.5</v>
      </c>
      <c r="H1706" s="22">
        <v>30</v>
      </c>
      <c r="I1706" s="25">
        <v>0</v>
      </c>
      <c r="J1706" s="26">
        <f t="shared" si="26"/>
        <v>645</v>
      </c>
      <c r="K1706" t="s">
        <v>89</v>
      </c>
    </row>
    <row r="1707" spans="1:11" x14ac:dyDescent="0.25">
      <c r="A1707" s="22">
        <v>10902</v>
      </c>
      <c r="B1707" s="23">
        <v>42948</v>
      </c>
      <c r="C1707" s="7" t="s">
        <v>146</v>
      </c>
      <c r="D1707" s="7" t="s">
        <v>147</v>
      </c>
      <c r="E1707" s="7" t="s">
        <v>137</v>
      </c>
      <c r="F1707" s="7" t="s">
        <v>103</v>
      </c>
      <c r="G1707" s="24">
        <v>49.3</v>
      </c>
      <c r="H1707" s="22">
        <v>6</v>
      </c>
      <c r="I1707" s="25">
        <v>0.15</v>
      </c>
      <c r="J1707" s="26">
        <f t="shared" si="26"/>
        <v>251.43</v>
      </c>
      <c r="K1707" t="s">
        <v>129</v>
      </c>
    </row>
    <row r="1708" spans="1:11" x14ac:dyDescent="0.25">
      <c r="A1708" s="22">
        <v>10902</v>
      </c>
      <c r="B1708" s="23">
        <v>42948</v>
      </c>
      <c r="C1708" s="7" t="s">
        <v>146</v>
      </c>
      <c r="D1708" s="7" t="s">
        <v>147</v>
      </c>
      <c r="E1708" s="7" t="s">
        <v>111</v>
      </c>
      <c r="F1708" s="7" t="s">
        <v>112</v>
      </c>
      <c r="G1708" s="24">
        <v>24</v>
      </c>
      <c r="H1708" s="22">
        <v>30</v>
      </c>
      <c r="I1708" s="25">
        <v>0.15</v>
      </c>
      <c r="J1708" s="26">
        <f t="shared" si="26"/>
        <v>612</v>
      </c>
      <c r="K1708" t="s">
        <v>129</v>
      </c>
    </row>
    <row r="1709" spans="1:11" x14ac:dyDescent="0.25">
      <c r="A1709" s="22">
        <v>10903</v>
      </c>
      <c r="B1709" s="23">
        <v>42949</v>
      </c>
      <c r="C1709" s="7" t="s">
        <v>87</v>
      </c>
      <c r="D1709" s="7" t="s">
        <v>88</v>
      </c>
      <c r="E1709" s="7" t="s">
        <v>168</v>
      </c>
      <c r="F1709" s="7" t="s">
        <v>91</v>
      </c>
      <c r="G1709" s="24">
        <v>6</v>
      </c>
      <c r="H1709" s="22">
        <v>40</v>
      </c>
      <c r="I1709" s="25">
        <v>0</v>
      </c>
      <c r="J1709" s="26">
        <f t="shared" si="26"/>
        <v>240</v>
      </c>
      <c r="K1709" t="s">
        <v>96</v>
      </c>
    </row>
    <row r="1710" spans="1:11" x14ac:dyDescent="0.25">
      <c r="A1710" s="22">
        <v>10903</v>
      </c>
      <c r="B1710" s="23">
        <v>42949</v>
      </c>
      <c r="C1710" s="7" t="s">
        <v>87</v>
      </c>
      <c r="D1710" s="7" t="s">
        <v>88</v>
      </c>
      <c r="E1710" s="7" t="s">
        <v>188</v>
      </c>
      <c r="F1710" s="7" t="s">
        <v>103</v>
      </c>
      <c r="G1710" s="24">
        <v>12.5</v>
      </c>
      <c r="H1710" s="22">
        <v>20</v>
      </c>
      <c r="I1710" s="25">
        <v>0</v>
      </c>
      <c r="J1710" s="26">
        <f t="shared" si="26"/>
        <v>250</v>
      </c>
      <c r="K1710" t="s">
        <v>96</v>
      </c>
    </row>
    <row r="1711" spans="1:11" x14ac:dyDescent="0.25">
      <c r="A1711" s="22">
        <v>10903</v>
      </c>
      <c r="B1711" s="23">
        <v>42949</v>
      </c>
      <c r="C1711" s="7" t="s">
        <v>87</v>
      </c>
      <c r="D1711" s="7" t="s">
        <v>88</v>
      </c>
      <c r="E1711" s="7" t="s">
        <v>92</v>
      </c>
      <c r="F1711" s="7" t="s">
        <v>93</v>
      </c>
      <c r="G1711" s="24">
        <v>21.05</v>
      </c>
      <c r="H1711" s="22">
        <v>21</v>
      </c>
      <c r="I1711" s="25">
        <v>0</v>
      </c>
      <c r="J1711" s="26">
        <f t="shared" si="26"/>
        <v>442.05</v>
      </c>
      <c r="K1711" t="s">
        <v>96</v>
      </c>
    </row>
    <row r="1712" spans="1:11" x14ac:dyDescent="0.25">
      <c r="A1712" s="22">
        <v>10904</v>
      </c>
      <c r="B1712" s="23">
        <v>42949</v>
      </c>
      <c r="C1712" s="7" t="s">
        <v>159</v>
      </c>
      <c r="D1712" s="7" t="s">
        <v>141</v>
      </c>
      <c r="E1712" s="7" t="s">
        <v>137</v>
      </c>
      <c r="F1712" s="7" t="s">
        <v>103</v>
      </c>
      <c r="G1712" s="24">
        <v>49.3</v>
      </c>
      <c r="H1712" s="22">
        <v>35</v>
      </c>
      <c r="I1712" s="25">
        <v>0</v>
      </c>
      <c r="J1712" s="26">
        <f t="shared" si="26"/>
        <v>1725.5</v>
      </c>
      <c r="K1712" t="s">
        <v>96</v>
      </c>
    </row>
    <row r="1713" spans="1:11" x14ac:dyDescent="0.25">
      <c r="A1713" s="22">
        <v>10904</v>
      </c>
      <c r="B1713" s="23">
        <v>42949</v>
      </c>
      <c r="C1713" s="7" t="s">
        <v>159</v>
      </c>
      <c r="D1713" s="7" t="s">
        <v>141</v>
      </c>
      <c r="E1713" s="7" t="s">
        <v>211</v>
      </c>
      <c r="F1713" s="7" t="s">
        <v>91</v>
      </c>
      <c r="G1713" s="24">
        <v>13.25</v>
      </c>
      <c r="H1713" s="22">
        <v>15</v>
      </c>
      <c r="I1713" s="25">
        <v>0</v>
      </c>
      <c r="J1713" s="26">
        <f t="shared" si="26"/>
        <v>198.75</v>
      </c>
      <c r="K1713" t="s">
        <v>96</v>
      </c>
    </row>
    <row r="1714" spans="1:11" x14ac:dyDescent="0.25">
      <c r="A1714" s="22">
        <v>10905</v>
      </c>
      <c r="B1714" s="23">
        <v>42949</v>
      </c>
      <c r="C1714" s="7" t="s">
        <v>120</v>
      </c>
      <c r="D1714" s="7" t="s">
        <v>88</v>
      </c>
      <c r="E1714" s="7" t="s">
        <v>183</v>
      </c>
      <c r="F1714" s="7" t="s">
        <v>105</v>
      </c>
      <c r="G1714" s="24">
        <v>18</v>
      </c>
      <c r="H1714" s="22">
        <v>20</v>
      </c>
      <c r="I1714" s="25">
        <v>0.05</v>
      </c>
      <c r="J1714" s="26">
        <f t="shared" si="26"/>
        <v>342</v>
      </c>
      <c r="K1714" t="s">
        <v>116</v>
      </c>
    </row>
    <row r="1715" spans="1:11" x14ac:dyDescent="0.25">
      <c r="A1715" s="22">
        <v>10906</v>
      </c>
      <c r="B1715" s="23">
        <v>42950</v>
      </c>
      <c r="C1715" s="7" t="s">
        <v>244</v>
      </c>
      <c r="D1715" s="7" t="s">
        <v>245</v>
      </c>
      <c r="E1715" s="7" t="s">
        <v>256</v>
      </c>
      <c r="F1715" s="7" t="s">
        <v>93</v>
      </c>
      <c r="G1715" s="24">
        <v>28.5</v>
      </c>
      <c r="H1715" s="22">
        <v>15</v>
      </c>
      <c r="I1715" s="25">
        <v>0</v>
      </c>
      <c r="J1715" s="26">
        <f t="shared" si="26"/>
        <v>427.5</v>
      </c>
      <c r="K1715" t="s">
        <v>89</v>
      </c>
    </row>
    <row r="1716" spans="1:11" x14ac:dyDescent="0.25">
      <c r="A1716" s="22">
        <v>10907</v>
      </c>
      <c r="B1716" s="23">
        <v>42950</v>
      </c>
      <c r="C1716" s="7" t="s">
        <v>275</v>
      </c>
      <c r="D1716" s="7" t="s">
        <v>74</v>
      </c>
      <c r="E1716" s="7" t="s">
        <v>176</v>
      </c>
      <c r="F1716" s="7" t="s">
        <v>105</v>
      </c>
      <c r="G1716" s="24">
        <v>7.75</v>
      </c>
      <c r="H1716" s="22">
        <v>14</v>
      </c>
      <c r="I1716" s="25">
        <v>0</v>
      </c>
      <c r="J1716" s="26">
        <f t="shared" si="26"/>
        <v>108.5</v>
      </c>
      <c r="K1716" t="s">
        <v>85</v>
      </c>
    </row>
    <row r="1717" spans="1:11" x14ac:dyDescent="0.25">
      <c r="A1717" s="22">
        <v>10908</v>
      </c>
      <c r="B1717" s="23">
        <v>42951</v>
      </c>
      <c r="C1717" s="7" t="s">
        <v>187</v>
      </c>
      <c r="D1717" s="7" t="s">
        <v>166</v>
      </c>
      <c r="E1717" s="7" t="s">
        <v>143</v>
      </c>
      <c r="F1717" s="7" t="s">
        <v>84</v>
      </c>
      <c r="G1717" s="24">
        <v>30</v>
      </c>
      <c r="H1717" s="22">
        <v>20</v>
      </c>
      <c r="I1717" s="25">
        <v>0.05</v>
      </c>
      <c r="J1717" s="26">
        <f t="shared" si="26"/>
        <v>570</v>
      </c>
      <c r="K1717" t="s">
        <v>89</v>
      </c>
    </row>
    <row r="1718" spans="1:11" x14ac:dyDescent="0.25">
      <c r="A1718" s="22">
        <v>10908</v>
      </c>
      <c r="B1718" s="23">
        <v>42951</v>
      </c>
      <c r="C1718" s="7" t="s">
        <v>187</v>
      </c>
      <c r="D1718" s="7" t="s">
        <v>166</v>
      </c>
      <c r="E1718" s="7" t="s">
        <v>214</v>
      </c>
      <c r="F1718" s="7" t="s">
        <v>79</v>
      </c>
      <c r="G1718" s="24">
        <v>7</v>
      </c>
      <c r="H1718" s="22">
        <v>14</v>
      </c>
      <c r="I1718" s="25">
        <v>0.05</v>
      </c>
      <c r="J1718" s="26">
        <f t="shared" si="26"/>
        <v>93.1</v>
      </c>
      <c r="K1718" t="s">
        <v>89</v>
      </c>
    </row>
    <row r="1719" spans="1:11" x14ac:dyDescent="0.25">
      <c r="A1719" s="22">
        <v>10909</v>
      </c>
      <c r="B1719" s="23">
        <v>42951</v>
      </c>
      <c r="C1719" s="7" t="s">
        <v>247</v>
      </c>
      <c r="D1719" s="7" t="s">
        <v>248</v>
      </c>
      <c r="E1719" s="7" t="s">
        <v>143</v>
      </c>
      <c r="F1719" s="7" t="s">
        <v>84</v>
      </c>
      <c r="G1719" s="24">
        <v>30</v>
      </c>
      <c r="H1719" s="22">
        <v>12</v>
      </c>
      <c r="I1719" s="25">
        <v>0</v>
      </c>
      <c r="J1719" s="26">
        <f t="shared" si="26"/>
        <v>360</v>
      </c>
      <c r="K1719" t="s">
        <v>129</v>
      </c>
    </row>
    <row r="1720" spans="1:11" x14ac:dyDescent="0.25">
      <c r="A1720" s="22">
        <v>10909</v>
      </c>
      <c r="B1720" s="23">
        <v>42951</v>
      </c>
      <c r="C1720" s="7" t="s">
        <v>247</v>
      </c>
      <c r="D1720" s="7" t="s">
        <v>248</v>
      </c>
      <c r="E1720" s="7" t="s">
        <v>90</v>
      </c>
      <c r="F1720" s="7" t="s">
        <v>91</v>
      </c>
      <c r="G1720" s="24">
        <v>9.65</v>
      </c>
      <c r="H1720" s="22">
        <v>5</v>
      </c>
      <c r="I1720" s="25">
        <v>0</v>
      </c>
      <c r="J1720" s="26">
        <f t="shared" si="26"/>
        <v>48.25</v>
      </c>
      <c r="K1720" t="s">
        <v>129</v>
      </c>
    </row>
    <row r="1721" spans="1:11" x14ac:dyDescent="0.25">
      <c r="A1721" s="22">
        <v>10909</v>
      </c>
      <c r="B1721" s="23">
        <v>42951</v>
      </c>
      <c r="C1721" s="7" t="s">
        <v>247</v>
      </c>
      <c r="D1721" s="7" t="s">
        <v>248</v>
      </c>
      <c r="E1721" s="7" t="s">
        <v>118</v>
      </c>
      <c r="F1721" s="7" t="s">
        <v>103</v>
      </c>
      <c r="G1721" s="24">
        <v>17.45</v>
      </c>
      <c r="H1721" s="22">
        <v>15</v>
      </c>
      <c r="I1721" s="25">
        <v>0</v>
      </c>
      <c r="J1721" s="26">
        <f t="shared" si="26"/>
        <v>261.75</v>
      </c>
      <c r="K1721" t="s">
        <v>129</v>
      </c>
    </row>
    <row r="1722" spans="1:11" x14ac:dyDescent="0.25">
      <c r="A1722" s="22">
        <v>10910</v>
      </c>
      <c r="B1722" s="23">
        <v>42951</v>
      </c>
      <c r="C1722" s="7" t="s">
        <v>271</v>
      </c>
      <c r="D1722" s="7" t="s">
        <v>152</v>
      </c>
      <c r="E1722" s="7" t="s">
        <v>256</v>
      </c>
      <c r="F1722" s="7" t="s">
        <v>93</v>
      </c>
      <c r="G1722" s="24">
        <v>28.5</v>
      </c>
      <c r="H1722" s="22">
        <v>5</v>
      </c>
      <c r="I1722" s="25">
        <v>0</v>
      </c>
      <c r="J1722" s="26">
        <f t="shared" si="26"/>
        <v>142.5</v>
      </c>
      <c r="K1722" t="s">
        <v>129</v>
      </c>
    </row>
    <row r="1723" spans="1:11" x14ac:dyDescent="0.25">
      <c r="A1723" s="22">
        <v>10910</v>
      </c>
      <c r="B1723" s="23">
        <v>42951</v>
      </c>
      <c r="C1723" s="7" t="s">
        <v>271</v>
      </c>
      <c r="D1723" s="7" t="s">
        <v>152</v>
      </c>
      <c r="E1723" s="7" t="s">
        <v>107</v>
      </c>
      <c r="F1723" s="7" t="s">
        <v>103</v>
      </c>
      <c r="G1723" s="24">
        <v>20</v>
      </c>
      <c r="H1723" s="22">
        <v>10</v>
      </c>
      <c r="I1723" s="25">
        <v>0</v>
      </c>
      <c r="J1723" s="26">
        <f t="shared" si="26"/>
        <v>200</v>
      </c>
      <c r="K1723" t="s">
        <v>129</v>
      </c>
    </row>
    <row r="1724" spans="1:11" x14ac:dyDescent="0.25">
      <c r="A1724" s="22">
        <v>10910</v>
      </c>
      <c r="B1724" s="23">
        <v>42951</v>
      </c>
      <c r="C1724" s="7" t="s">
        <v>271</v>
      </c>
      <c r="D1724" s="7" t="s">
        <v>152</v>
      </c>
      <c r="E1724" s="7" t="s">
        <v>179</v>
      </c>
      <c r="F1724" s="7" t="s">
        <v>103</v>
      </c>
      <c r="G1724" s="24">
        <v>9.1999999999999993</v>
      </c>
      <c r="H1724" s="22">
        <v>12</v>
      </c>
      <c r="I1724" s="25">
        <v>0</v>
      </c>
      <c r="J1724" s="26">
        <f t="shared" si="26"/>
        <v>110.4</v>
      </c>
      <c r="K1724" t="s">
        <v>129</v>
      </c>
    </row>
    <row r="1725" spans="1:11" x14ac:dyDescent="0.25">
      <c r="A1725" s="22">
        <v>10911</v>
      </c>
      <c r="B1725" s="23">
        <v>42951</v>
      </c>
      <c r="C1725" s="7" t="s">
        <v>203</v>
      </c>
      <c r="D1725" s="7" t="s">
        <v>178</v>
      </c>
      <c r="E1725" s="7" t="s">
        <v>182</v>
      </c>
      <c r="F1725" s="7" t="s">
        <v>105</v>
      </c>
      <c r="G1725" s="24">
        <v>14</v>
      </c>
      <c r="H1725" s="22">
        <v>15</v>
      </c>
      <c r="I1725" s="25">
        <v>0</v>
      </c>
      <c r="J1725" s="26">
        <f t="shared" si="26"/>
        <v>210</v>
      </c>
      <c r="K1725" t="s">
        <v>96</v>
      </c>
    </row>
    <row r="1726" spans="1:11" x14ac:dyDescent="0.25">
      <c r="A1726" s="22">
        <v>10911</v>
      </c>
      <c r="B1726" s="23">
        <v>42951</v>
      </c>
      <c r="C1726" s="7" t="s">
        <v>203</v>
      </c>
      <c r="D1726" s="7" t="s">
        <v>178</v>
      </c>
      <c r="E1726" s="7" t="s">
        <v>149</v>
      </c>
      <c r="F1726" s="7" t="s">
        <v>112</v>
      </c>
      <c r="G1726" s="24">
        <v>39</v>
      </c>
      <c r="H1726" s="22">
        <v>12</v>
      </c>
      <c r="I1726" s="25">
        <v>0</v>
      </c>
      <c r="J1726" s="26">
        <f t="shared" si="26"/>
        <v>468</v>
      </c>
      <c r="K1726" t="s">
        <v>96</v>
      </c>
    </row>
    <row r="1727" spans="1:11" x14ac:dyDescent="0.25">
      <c r="A1727" s="22">
        <v>10911</v>
      </c>
      <c r="B1727" s="23">
        <v>42951</v>
      </c>
      <c r="C1727" s="7" t="s">
        <v>203</v>
      </c>
      <c r="D1727" s="7" t="s">
        <v>178</v>
      </c>
      <c r="E1727" s="7" t="s">
        <v>183</v>
      </c>
      <c r="F1727" s="7" t="s">
        <v>105</v>
      </c>
      <c r="G1727" s="24">
        <v>18</v>
      </c>
      <c r="H1727" s="22">
        <v>10</v>
      </c>
      <c r="I1727" s="25">
        <v>0</v>
      </c>
      <c r="J1727" s="26">
        <f t="shared" si="26"/>
        <v>180</v>
      </c>
      <c r="K1727" t="s">
        <v>96</v>
      </c>
    </row>
    <row r="1728" spans="1:11" x14ac:dyDescent="0.25">
      <c r="A1728" s="22">
        <v>10912</v>
      </c>
      <c r="B1728" s="23">
        <v>42951</v>
      </c>
      <c r="C1728" s="7" t="s">
        <v>199</v>
      </c>
      <c r="D1728" s="7" t="s">
        <v>200</v>
      </c>
      <c r="E1728" s="7" t="s">
        <v>80</v>
      </c>
      <c r="F1728" s="7" t="s">
        <v>76</v>
      </c>
      <c r="G1728" s="24">
        <v>21</v>
      </c>
      <c r="H1728" s="22">
        <v>40</v>
      </c>
      <c r="I1728" s="25">
        <v>0.25</v>
      </c>
      <c r="J1728" s="26">
        <f t="shared" si="26"/>
        <v>630</v>
      </c>
      <c r="K1728" t="s">
        <v>150</v>
      </c>
    </row>
    <row r="1729" spans="1:11" x14ac:dyDescent="0.25">
      <c r="A1729" s="22">
        <v>10912</v>
      </c>
      <c r="B1729" s="23">
        <v>42951</v>
      </c>
      <c r="C1729" s="7" t="s">
        <v>199</v>
      </c>
      <c r="D1729" s="7" t="s">
        <v>200</v>
      </c>
      <c r="E1729" s="7" t="s">
        <v>158</v>
      </c>
      <c r="F1729" s="7" t="s">
        <v>112</v>
      </c>
      <c r="G1729" s="24">
        <v>123.79</v>
      </c>
      <c r="H1729" s="22">
        <v>60</v>
      </c>
      <c r="I1729" s="25">
        <v>0.25</v>
      </c>
      <c r="J1729" s="26">
        <f t="shared" si="26"/>
        <v>5570.55</v>
      </c>
      <c r="K1729" t="s">
        <v>150</v>
      </c>
    </row>
    <row r="1730" spans="1:11" x14ac:dyDescent="0.25">
      <c r="A1730" s="22">
        <v>10913</v>
      </c>
      <c r="B1730" s="23">
        <v>42951</v>
      </c>
      <c r="C1730" s="7" t="s">
        <v>243</v>
      </c>
      <c r="D1730" s="7" t="s">
        <v>88</v>
      </c>
      <c r="E1730" s="7" t="s">
        <v>100</v>
      </c>
      <c r="F1730" s="7" t="s">
        <v>76</v>
      </c>
      <c r="G1730" s="24">
        <v>2.5</v>
      </c>
      <c r="H1730" s="22">
        <v>40</v>
      </c>
      <c r="I1730" s="25">
        <v>0.25</v>
      </c>
      <c r="J1730" s="26">
        <f t="shared" si="26"/>
        <v>75</v>
      </c>
      <c r="K1730" t="s">
        <v>89</v>
      </c>
    </row>
    <row r="1731" spans="1:11" x14ac:dyDescent="0.25">
      <c r="A1731" s="22">
        <v>10913</v>
      </c>
      <c r="B1731" s="23">
        <v>42951</v>
      </c>
      <c r="C1731" s="7" t="s">
        <v>243</v>
      </c>
      <c r="D1731" s="7" t="s">
        <v>88</v>
      </c>
      <c r="E1731" s="7" t="s">
        <v>208</v>
      </c>
      <c r="F1731" s="7" t="s">
        <v>93</v>
      </c>
      <c r="G1731" s="24">
        <v>22</v>
      </c>
      <c r="H1731" s="22">
        <v>30</v>
      </c>
      <c r="I1731" s="25">
        <v>0.25</v>
      </c>
      <c r="J1731" s="26">
        <f t="shared" ref="J1731:J1794" si="27">ROUND((G1731*H1731)*(1-I1731),2)</f>
        <v>495</v>
      </c>
      <c r="K1731" t="s">
        <v>89</v>
      </c>
    </row>
    <row r="1732" spans="1:11" x14ac:dyDescent="0.25">
      <c r="A1732" s="22">
        <v>10913</v>
      </c>
      <c r="B1732" s="23">
        <v>42951</v>
      </c>
      <c r="C1732" s="7" t="s">
        <v>243</v>
      </c>
      <c r="D1732" s="7" t="s">
        <v>88</v>
      </c>
      <c r="E1732" s="7" t="s">
        <v>211</v>
      </c>
      <c r="F1732" s="7" t="s">
        <v>91</v>
      </c>
      <c r="G1732" s="24">
        <v>13.25</v>
      </c>
      <c r="H1732" s="22">
        <v>15</v>
      </c>
      <c r="I1732" s="25">
        <v>0</v>
      </c>
      <c r="J1732" s="26">
        <f t="shared" si="27"/>
        <v>198.75</v>
      </c>
      <c r="K1732" t="s">
        <v>89</v>
      </c>
    </row>
    <row r="1733" spans="1:11" x14ac:dyDescent="0.25">
      <c r="A1733" s="22">
        <v>10914</v>
      </c>
      <c r="B1733" s="23">
        <v>42952</v>
      </c>
      <c r="C1733" s="7" t="s">
        <v>243</v>
      </c>
      <c r="D1733" s="7" t="s">
        <v>88</v>
      </c>
      <c r="E1733" s="7" t="s">
        <v>164</v>
      </c>
      <c r="F1733" s="7" t="s">
        <v>76</v>
      </c>
      <c r="G1733" s="24">
        <v>21.5</v>
      </c>
      <c r="H1733" s="22">
        <v>25</v>
      </c>
      <c r="I1733" s="25">
        <v>0</v>
      </c>
      <c r="J1733" s="26">
        <f t="shared" si="27"/>
        <v>537.5</v>
      </c>
      <c r="K1733" t="s">
        <v>85</v>
      </c>
    </row>
    <row r="1734" spans="1:11" x14ac:dyDescent="0.25">
      <c r="A1734" s="22">
        <v>10915</v>
      </c>
      <c r="B1734" s="23">
        <v>42952</v>
      </c>
      <c r="C1734" s="7" t="s">
        <v>167</v>
      </c>
      <c r="D1734" s="7" t="s">
        <v>132</v>
      </c>
      <c r="E1734" s="7" t="s">
        <v>189</v>
      </c>
      <c r="F1734" s="7" t="s">
        <v>112</v>
      </c>
      <c r="G1734" s="24">
        <v>7.45</v>
      </c>
      <c r="H1734" s="22">
        <v>10</v>
      </c>
      <c r="I1734" s="25">
        <v>0</v>
      </c>
      <c r="J1734" s="26">
        <f t="shared" si="27"/>
        <v>74.5</v>
      </c>
      <c r="K1734" t="s">
        <v>150</v>
      </c>
    </row>
    <row r="1735" spans="1:11" x14ac:dyDescent="0.25">
      <c r="A1735" s="22">
        <v>10915</v>
      </c>
      <c r="B1735" s="23">
        <v>42952</v>
      </c>
      <c r="C1735" s="7" t="s">
        <v>167</v>
      </c>
      <c r="D1735" s="7" t="s">
        <v>132</v>
      </c>
      <c r="E1735" s="7" t="s">
        <v>149</v>
      </c>
      <c r="F1735" s="7" t="s">
        <v>112</v>
      </c>
      <c r="G1735" s="24">
        <v>39</v>
      </c>
      <c r="H1735" s="22">
        <v>10</v>
      </c>
      <c r="I1735" s="25">
        <v>0</v>
      </c>
      <c r="J1735" s="26">
        <f t="shared" si="27"/>
        <v>390</v>
      </c>
      <c r="K1735" t="s">
        <v>150</v>
      </c>
    </row>
    <row r="1736" spans="1:11" x14ac:dyDescent="0.25">
      <c r="A1736" s="22">
        <v>10915</v>
      </c>
      <c r="B1736" s="23">
        <v>42952</v>
      </c>
      <c r="C1736" s="7" t="s">
        <v>167</v>
      </c>
      <c r="D1736" s="7" t="s">
        <v>132</v>
      </c>
      <c r="E1736" s="7" t="s">
        <v>100</v>
      </c>
      <c r="F1736" s="7" t="s">
        <v>76</v>
      </c>
      <c r="G1736" s="24">
        <v>2.5</v>
      </c>
      <c r="H1736" s="22">
        <v>30</v>
      </c>
      <c r="I1736" s="25">
        <v>0</v>
      </c>
      <c r="J1736" s="26">
        <f t="shared" si="27"/>
        <v>75</v>
      </c>
      <c r="K1736" t="s">
        <v>150</v>
      </c>
    </row>
    <row r="1737" spans="1:11" x14ac:dyDescent="0.25">
      <c r="A1737" s="22">
        <v>10916</v>
      </c>
      <c r="B1737" s="23">
        <v>42952</v>
      </c>
      <c r="C1737" s="7" t="s">
        <v>261</v>
      </c>
      <c r="D1737" s="7" t="s">
        <v>255</v>
      </c>
      <c r="E1737" s="7" t="s">
        <v>130</v>
      </c>
      <c r="F1737" s="7" t="s">
        <v>76</v>
      </c>
      <c r="G1737" s="24">
        <v>32</v>
      </c>
      <c r="H1737" s="22">
        <v>6</v>
      </c>
      <c r="I1737" s="25">
        <v>0</v>
      </c>
      <c r="J1737" s="26">
        <f t="shared" si="27"/>
        <v>192</v>
      </c>
      <c r="K1737" t="s">
        <v>129</v>
      </c>
    </row>
    <row r="1738" spans="1:11" x14ac:dyDescent="0.25">
      <c r="A1738" s="22">
        <v>10916</v>
      </c>
      <c r="B1738" s="23">
        <v>42952</v>
      </c>
      <c r="C1738" s="7" t="s">
        <v>261</v>
      </c>
      <c r="D1738" s="7" t="s">
        <v>255</v>
      </c>
      <c r="E1738" s="7" t="s">
        <v>118</v>
      </c>
      <c r="F1738" s="7" t="s">
        <v>103</v>
      </c>
      <c r="G1738" s="24">
        <v>17.45</v>
      </c>
      <c r="H1738" s="22">
        <v>6</v>
      </c>
      <c r="I1738" s="25">
        <v>0</v>
      </c>
      <c r="J1738" s="26">
        <f t="shared" si="27"/>
        <v>104.7</v>
      </c>
      <c r="K1738" t="s">
        <v>129</v>
      </c>
    </row>
    <row r="1739" spans="1:11" x14ac:dyDescent="0.25">
      <c r="A1739" s="22">
        <v>10916</v>
      </c>
      <c r="B1739" s="23">
        <v>42952</v>
      </c>
      <c r="C1739" s="7" t="s">
        <v>261</v>
      </c>
      <c r="D1739" s="7" t="s">
        <v>255</v>
      </c>
      <c r="E1739" s="7" t="s">
        <v>97</v>
      </c>
      <c r="F1739" s="7" t="s">
        <v>79</v>
      </c>
      <c r="G1739" s="24">
        <v>19.5</v>
      </c>
      <c r="H1739" s="22">
        <v>20</v>
      </c>
      <c r="I1739" s="25">
        <v>0</v>
      </c>
      <c r="J1739" s="26">
        <f t="shared" si="27"/>
        <v>390</v>
      </c>
      <c r="K1739" t="s">
        <v>129</v>
      </c>
    </row>
    <row r="1740" spans="1:11" x14ac:dyDescent="0.25">
      <c r="A1740" s="22">
        <v>10917</v>
      </c>
      <c r="B1740" s="23">
        <v>42955</v>
      </c>
      <c r="C1740" s="7" t="s">
        <v>177</v>
      </c>
      <c r="D1740" s="7" t="s">
        <v>178</v>
      </c>
      <c r="E1740" s="7" t="s">
        <v>145</v>
      </c>
      <c r="F1740" s="7" t="s">
        <v>91</v>
      </c>
      <c r="G1740" s="24">
        <v>25.89</v>
      </c>
      <c r="H1740" s="22">
        <v>1</v>
      </c>
      <c r="I1740" s="25">
        <v>0</v>
      </c>
      <c r="J1740" s="26">
        <f t="shared" si="27"/>
        <v>25.89</v>
      </c>
      <c r="K1740" t="s">
        <v>89</v>
      </c>
    </row>
    <row r="1741" spans="1:11" x14ac:dyDescent="0.25">
      <c r="A1741" s="22">
        <v>10917</v>
      </c>
      <c r="B1741" s="23">
        <v>42955</v>
      </c>
      <c r="C1741" s="7" t="s">
        <v>177</v>
      </c>
      <c r="D1741" s="7" t="s">
        <v>178</v>
      </c>
      <c r="E1741" s="7" t="s">
        <v>101</v>
      </c>
      <c r="F1741" s="7" t="s">
        <v>76</v>
      </c>
      <c r="G1741" s="24">
        <v>34</v>
      </c>
      <c r="H1741" s="22">
        <v>10</v>
      </c>
      <c r="I1741" s="25">
        <v>0</v>
      </c>
      <c r="J1741" s="26">
        <f t="shared" si="27"/>
        <v>340</v>
      </c>
      <c r="K1741" t="s">
        <v>89</v>
      </c>
    </row>
    <row r="1742" spans="1:11" x14ac:dyDescent="0.25">
      <c r="A1742" s="22">
        <v>10918</v>
      </c>
      <c r="B1742" s="23">
        <v>42955</v>
      </c>
      <c r="C1742" s="7" t="s">
        <v>250</v>
      </c>
      <c r="D1742" s="7" t="s">
        <v>225</v>
      </c>
      <c r="E1742" s="7" t="s">
        <v>183</v>
      </c>
      <c r="F1742" s="7" t="s">
        <v>105</v>
      </c>
      <c r="G1742" s="24">
        <v>18</v>
      </c>
      <c r="H1742" s="22">
        <v>60</v>
      </c>
      <c r="I1742" s="25">
        <v>0.25</v>
      </c>
      <c r="J1742" s="26">
        <f t="shared" si="27"/>
        <v>810</v>
      </c>
      <c r="K1742" t="s">
        <v>96</v>
      </c>
    </row>
    <row r="1743" spans="1:11" x14ac:dyDescent="0.25">
      <c r="A1743" s="22">
        <v>10918</v>
      </c>
      <c r="B1743" s="23">
        <v>42955</v>
      </c>
      <c r="C1743" s="7" t="s">
        <v>250</v>
      </c>
      <c r="D1743" s="7" t="s">
        <v>225</v>
      </c>
      <c r="E1743" s="7" t="s">
        <v>101</v>
      </c>
      <c r="F1743" s="7" t="s">
        <v>76</v>
      </c>
      <c r="G1743" s="24">
        <v>34</v>
      </c>
      <c r="H1743" s="22">
        <v>25</v>
      </c>
      <c r="I1743" s="25">
        <v>0.25</v>
      </c>
      <c r="J1743" s="26">
        <f t="shared" si="27"/>
        <v>637.5</v>
      </c>
      <c r="K1743" t="s">
        <v>96</v>
      </c>
    </row>
    <row r="1744" spans="1:11" x14ac:dyDescent="0.25">
      <c r="A1744" s="22">
        <v>10919</v>
      </c>
      <c r="B1744" s="23">
        <v>42955</v>
      </c>
      <c r="C1744" s="7" t="s">
        <v>252</v>
      </c>
      <c r="D1744" s="7" t="s">
        <v>124</v>
      </c>
      <c r="E1744" s="7" t="s">
        <v>118</v>
      </c>
      <c r="F1744" s="7" t="s">
        <v>103</v>
      </c>
      <c r="G1744" s="24">
        <v>17.45</v>
      </c>
      <c r="H1744" s="22">
        <v>24</v>
      </c>
      <c r="I1744" s="25">
        <v>0</v>
      </c>
      <c r="J1744" s="26">
        <f t="shared" si="27"/>
        <v>418.8</v>
      </c>
      <c r="K1744" t="s">
        <v>150</v>
      </c>
    </row>
    <row r="1745" spans="1:11" x14ac:dyDescent="0.25">
      <c r="A1745" s="22">
        <v>10919</v>
      </c>
      <c r="B1745" s="23">
        <v>42955</v>
      </c>
      <c r="C1745" s="7" t="s">
        <v>252</v>
      </c>
      <c r="D1745" s="7" t="s">
        <v>124</v>
      </c>
      <c r="E1745" s="7" t="s">
        <v>216</v>
      </c>
      <c r="F1745" s="7" t="s">
        <v>103</v>
      </c>
      <c r="G1745" s="24">
        <v>14</v>
      </c>
      <c r="H1745" s="22">
        <v>24</v>
      </c>
      <c r="I1745" s="25">
        <v>0</v>
      </c>
      <c r="J1745" s="26">
        <f t="shared" si="27"/>
        <v>336</v>
      </c>
      <c r="K1745" t="s">
        <v>150</v>
      </c>
    </row>
    <row r="1746" spans="1:11" x14ac:dyDescent="0.25">
      <c r="A1746" s="22">
        <v>10919</v>
      </c>
      <c r="B1746" s="23">
        <v>42955</v>
      </c>
      <c r="C1746" s="7" t="s">
        <v>252</v>
      </c>
      <c r="D1746" s="7" t="s">
        <v>124</v>
      </c>
      <c r="E1746" s="7" t="s">
        <v>156</v>
      </c>
      <c r="F1746" s="7" t="s">
        <v>91</v>
      </c>
      <c r="G1746" s="24">
        <v>18.399999999999999</v>
      </c>
      <c r="H1746" s="22">
        <v>20</v>
      </c>
      <c r="I1746" s="25">
        <v>0</v>
      </c>
      <c r="J1746" s="26">
        <f t="shared" si="27"/>
        <v>368</v>
      </c>
      <c r="K1746" t="s">
        <v>150</v>
      </c>
    </row>
    <row r="1747" spans="1:11" x14ac:dyDescent="0.25">
      <c r="A1747" s="22">
        <v>10920</v>
      </c>
      <c r="B1747" s="23">
        <v>42956</v>
      </c>
      <c r="C1747" s="7" t="s">
        <v>236</v>
      </c>
      <c r="D1747" s="7" t="s">
        <v>191</v>
      </c>
      <c r="E1747" s="7" t="s">
        <v>234</v>
      </c>
      <c r="F1747" s="7" t="s">
        <v>103</v>
      </c>
      <c r="G1747" s="24">
        <v>16.25</v>
      </c>
      <c r="H1747" s="22">
        <v>24</v>
      </c>
      <c r="I1747" s="25">
        <v>0</v>
      </c>
      <c r="J1747" s="26">
        <f t="shared" si="27"/>
        <v>390</v>
      </c>
      <c r="K1747" t="s">
        <v>89</v>
      </c>
    </row>
    <row r="1748" spans="1:11" x14ac:dyDescent="0.25">
      <c r="A1748" s="22">
        <v>10921</v>
      </c>
      <c r="B1748" s="23">
        <v>42956</v>
      </c>
      <c r="C1748" s="7" t="s">
        <v>242</v>
      </c>
      <c r="D1748" s="7" t="s">
        <v>230</v>
      </c>
      <c r="E1748" s="7" t="s">
        <v>139</v>
      </c>
      <c r="F1748" s="7" t="s">
        <v>105</v>
      </c>
      <c r="G1748" s="24">
        <v>18</v>
      </c>
      <c r="H1748" s="22">
        <v>10</v>
      </c>
      <c r="I1748" s="25">
        <v>0</v>
      </c>
      <c r="J1748" s="26">
        <f t="shared" si="27"/>
        <v>180</v>
      </c>
      <c r="K1748" t="s">
        <v>129</v>
      </c>
    </row>
    <row r="1749" spans="1:11" x14ac:dyDescent="0.25">
      <c r="A1749" s="22">
        <v>10921</v>
      </c>
      <c r="B1749" s="23">
        <v>42956</v>
      </c>
      <c r="C1749" s="7" t="s">
        <v>242</v>
      </c>
      <c r="D1749" s="7" t="s">
        <v>230</v>
      </c>
      <c r="E1749" s="7" t="s">
        <v>174</v>
      </c>
      <c r="F1749" s="7" t="s">
        <v>93</v>
      </c>
      <c r="G1749" s="24">
        <v>43.9</v>
      </c>
      <c r="H1749" s="22">
        <v>40</v>
      </c>
      <c r="I1749" s="25">
        <v>0</v>
      </c>
      <c r="J1749" s="26">
        <f t="shared" si="27"/>
        <v>1756</v>
      </c>
      <c r="K1749" t="s">
        <v>129</v>
      </c>
    </row>
    <row r="1750" spans="1:11" x14ac:dyDescent="0.25">
      <c r="A1750" s="22">
        <v>10922</v>
      </c>
      <c r="B1750" s="23">
        <v>42956</v>
      </c>
      <c r="C1750" s="7" t="s">
        <v>87</v>
      </c>
      <c r="D1750" s="7" t="s">
        <v>88</v>
      </c>
      <c r="E1750" s="7" t="s">
        <v>113</v>
      </c>
      <c r="F1750" s="7" t="s">
        <v>105</v>
      </c>
      <c r="G1750" s="24">
        <v>4.5</v>
      </c>
      <c r="H1750" s="22">
        <v>35</v>
      </c>
      <c r="I1750" s="25">
        <v>0</v>
      </c>
      <c r="J1750" s="26">
        <f t="shared" si="27"/>
        <v>157.5</v>
      </c>
      <c r="K1750" t="s">
        <v>77</v>
      </c>
    </row>
    <row r="1751" spans="1:11" x14ac:dyDescent="0.25">
      <c r="A1751" s="22">
        <v>10922</v>
      </c>
      <c r="B1751" s="23">
        <v>42956</v>
      </c>
      <c r="C1751" s="7" t="s">
        <v>87</v>
      </c>
      <c r="D1751" s="7" t="s">
        <v>88</v>
      </c>
      <c r="E1751" s="7" t="s">
        <v>149</v>
      </c>
      <c r="F1751" s="7" t="s">
        <v>112</v>
      </c>
      <c r="G1751" s="24">
        <v>39</v>
      </c>
      <c r="H1751" s="22">
        <v>15</v>
      </c>
      <c r="I1751" s="25">
        <v>0</v>
      </c>
      <c r="J1751" s="26">
        <f t="shared" si="27"/>
        <v>585</v>
      </c>
      <c r="K1751" t="s">
        <v>77</v>
      </c>
    </row>
    <row r="1752" spans="1:11" x14ac:dyDescent="0.25">
      <c r="A1752" s="22">
        <v>10923</v>
      </c>
      <c r="B1752" s="23">
        <v>42956</v>
      </c>
      <c r="C1752" s="7" t="s">
        <v>233</v>
      </c>
      <c r="D1752" s="7" t="s">
        <v>74</v>
      </c>
      <c r="E1752" s="7" t="s">
        <v>160</v>
      </c>
      <c r="F1752" s="7" t="s">
        <v>105</v>
      </c>
      <c r="G1752" s="24">
        <v>46</v>
      </c>
      <c r="H1752" s="22">
        <v>10</v>
      </c>
      <c r="I1752" s="25">
        <v>0.2</v>
      </c>
      <c r="J1752" s="26">
        <f t="shared" si="27"/>
        <v>368</v>
      </c>
      <c r="K1752" t="s">
        <v>193</v>
      </c>
    </row>
    <row r="1753" spans="1:11" x14ac:dyDescent="0.25">
      <c r="A1753" s="22">
        <v>10923</v>
      </c>
      <c r="B1753" s="23">
        <v>42956</v>
      </c>
      <c r="C1753" s="7" t="s">
        <v>233</v>
      </c>
      <c r="D1753" s="7" t="s">
        <v>74</v>
      </c>
      <c r="E1753" s="7" t="s">
        <v>182</v>
      </c>
      <c r="F1753" s="7" t="s">
        <v>105</v>
      </c>
      <c r="G1753" s="24">
        <v>14</v>
      </c>
      <c r="H1753" s="22">
        <v>24</v>
      </c>
      <c r="I1753" s="25">
        <v>0.2</v>
      </c>
      <c r="J1753" s="26">
        <f t="shared" si="27"/>
        <v>268.8</v>
      </c>
      <c r="K1753" t="s">
        <v>193</v>
      </c>
    </row>
    <row r="1754" spans="1:11" x14ac:dyDescent="0.25">
      <c r="A1754" s="22">
        <v>10923</v>
      </c>
      <c r="B1754" s="23">
        <v>42956</v>
      </c>
      <c r="C1754" s="7" t="s">
        <v>233</v>
      </c>
      <c r="D1754" s="7" t="s">
        <v>74</v>
      </c>
      <c r="E1754" s="7" t="s">
        <v>78</v>
      </c>
      <c r="F1754" s="7" t="s">
        <v>79</v>
      </c>
      <c r="G1754" s="24">
        <v>14</v>
      </c>
      <c r="H1754" s="22">
        <v>10</v>
      </c>
      <c r="I1754" s="25">
        <v>0.2</v>
      </c>
      <c r="J1754" s="26">
        <f t="shared" si="27"/>
        <v>112</v>
      </c>
      <c r="K1754" t="s">
        <v>193</v>
      </c>
    </row>
    <row r="1755" spans="1:11" x14ac:dyDescent="0.25">
      <c r="A1755" s="22">
        <v>10924</v>
      </c>
      <c r="B1755" s="23">
        <v>42957</v>
      </c>
      <c r="C1755" s="7" t="s">
        <v>171</v>
      </c>
      <c r="D1755" s="7" t="s">
        <v>147</v>
      </c>
      <c r="E1755" s="7" t="s">
        <v>163</v>
      </c>
      <c r="F1755" s="7" t="s">
        <v>91</v>
      </c>
      <c r="G1755" s="24">
        <v>31</v>
      </c>
      <c r="H1755" s="22">
        <v>20</v>
      </c>
      <c r="I1755" s="25">
        <v>0.1</v>
      </c>
      <c r="J1755" s="26">
        <f t="shared" si="27"/>
        <v>558</v>
      </c>
      <c r="K1755" t="s">
        <v>96</v>
      </c>
    </row>
    <row r="1756" spans="1:11" x14ac:dyDescent="0.25">
      <c r="A1756" s="22">
        <v>10924</v>
      </c>
      <c r="B1756" s="23">
        <v>42957</v>
      </c>
      <c r="C1756" s="7" t="s">
        <v>171</v>
      </c>
      <c r="D1756" s="7" t="s">
        <v>147</v>
      </c>
      <c r="E1756" s="7" t="s">
        <v>170</v>
      </c>
      <c r="F1756" s="7" t="s">
        <v>84</v>
      </c>
      <c r="G1756" s="24">
        <v>45.6</v>
      </c>
      <c r="H1756" s="22">
        <v>30</v>
      </c>
      <c r="I1756" s="25">
        <v>0.1</v>
      </c>
      <c r="J1756" s="26">
        <f t="shared" si="27"/>
        <v>1231.2</v>
      </c>
      <c r="K1756" t="s">
        <v>96</v>
      </c>
    </row>
    <row r="1757" spans="1:11" x14ac:dyDescent="0.25">
      <c r="A1757" s="22">
        <v>10924</v>
      </c>
      <c r="B1757" s="23">
        <v>42957</v>
      </c>
      <c r="C1757" s="7" t="s">
        <v>171</v>
      </c>
      <c r="D1757" s="7" t="s">
        <v>147</v>
      </c>
      <c r="E1757" s="7" t="s">
        <v>176</v>
      </c>
      <c r="F1757" s="7" t="s">
        <v>105</v>
      </c>
      <c r="G1757" s="24">
        <v>7.75</v>
      </c>
      <c r="H1757" s="22">
        <v>6</v>
      </c>
      <c r="I1757" s="25">
        <v>0</v>
      </c>
      <c r="J1757" s="26">
        <f t="shared" si="27"/>
        <v>46.5</v>
      </c>
      <c r="K1757" t="s">
        <v>96</v>
      </c>
    </row>
    <row r="1758" spans="1:11" x14ac:dyDescent="0.25">
      <c r="A1758" s="22">
        <v>10925</v>
      </c>
      <c r="B1758" s="23">
        <v>42957</v>
      </c>
      <c r="C1758" s="7" t="s">
        <v>87</v>
      </c>
      <c r="D1758" s="7" t="s">
        <v>88</v>
      </c>
      <c r="E1758" s="7" t="s">
        <v>119</v>
      </c>
      <c r="F1758" s="7" t="s">
        <v>91</v>
      </c>
      <c r="G1758" s="24">
        <v>19</v>
      </c>
      <c r="H1758" s="22">
        <v>25</v>
      </c>
      <c r="I1758" s="25">
        <v>0.15</v>
      </c>
      <c r="J1758" s="26">
        <f t="shared" si="27"/>
        <v>403.75</v>
      </c>
      <c r="K1758" t="s">
        <v>96</v>
      </c>
    </row>
    <row r="1759" spans="1:11" x14ac:dyDescent="0.25">
      <c r="A1759" s="22">
        <v>10925</v>
      </c>
      <c r="B1759" s="23">
        <v>42957</v>
      </c>
      <c r="C1759" s="7" t="s">
        <v>87</v>
      </c>
      <c r="D1759" s="7" t="s">
        <v>88</v>
      </c>
      <c r="E1759" s="7" t="s">
        <v>214</v>
      </c>
      <c r="F1759" s="7" t="s">
        <v>79</v>
      </c>
      <c r="G1759" s="24">
        <v>7</v>
      </c>
      <c r="H1759" s="22">
        <v>12</v>
      </c>
      <c r="I1759" s="25">
        <v>0.15</v>
      </c>
      <c r="J1759" s="26">
        <f t="shared" si="27"/>
        <v>71.400000000000006</v>
      </c>
      <c r="K1759" t="s">
        <v>96</v>
      </c>
    </row>
    <row r="1760" spans="1:11" x14ac:dyDescent="0.25">
      <c r="A1760" s="22">
        <v>10926</v>
      </c>
      <c r="B1760" s="23">
        <v>42957</v>
      </c>
      <c r="C1760" s="7" t="s">
        <v>206</v>
      </c>
      <c r="D1760" s="7" t="s">
        <v>132</v>
      </c>
      <c r="E1760" s="7" t="s">
        <v>168</v>
      </c>
      <c r="F1760" s="7" t="s">
        <v>91</v>
      </c>
      <c r="G1760" s="24">
        <v>6</v>
      </c>
      <c r="H1760" s="22">
        <v>10</v>
      </c>
      <c r="I1760" s="25">
        <v>0</v>
      </c>
      <c r="J1760" s="26">
        <f t="shared" si="27"/>
        <v>60</v>
      </c>
      <c r="K1760" t="s">
        <v>89</v>
      </c>
    </row>
    <row r="1761" spans="1:11" x14ac:dyDescent="0.25">
      <c r="A1761" s="22">
        <v>10926</v>
      </c>
      <c r="B1761" s="23">
        <v>42957</v>
      </c>
      <c r="C1761" s="7" t="s">
        <v>206</v>
      </c>
      <c r="D1761" s="7" t="s">
        <v>132</v>
      </c>
      <c r="E1761" s="7" t="s">
        <v>80</v>
      </c>
      <c r="F1761" s="7" t="s">
        <v>76</v>
      </c>
      <c r="G1761" s="24">
        <v>21</v>
      </c>
      <c r="H1761" s="22">
        <v>2</v>
      </c>
      <c r="I1761" s="25">
        <v>0</v>
      </c>
      <c r="J1761" s="26">
        <f t="shared" si="27"/>
        <v>42</v>
      </c>
      <c r="K1761" t="s">
        <v>89</v>
      </c>
    </row>
    <row r="1762" spans="1:11" x14ac:dyDescent="0.25">
      <c r="A1762" s="22">
        <v>10926</v>
      </c>
      <c r="B1762" s="23">
        <v>42957</v>
      </c>
      <c r="C1762" s="7" t="s">
        <v>206</v>
      </c>
      <c r="D1762" s="7" t="s">
        <v>132</v>
      </c>
      <c r="E1762" s="7" t="s">
        <v>179</v>
      </c>
      <c r="F1762" s="7" t="s">
        <v>103</v>
      </c>
      <c r="G1762" s="24">
        <v>9.1999999999999993</v>
      </c>
      <c r="H1762" s="22">
        <v>7</v>
      </c>
      <c r="I1762" s="25">
        <v>0</v>
      </c>
      <c r="J1762" s="26">
        <f t="shared" si="27"/>
        <v>64.400000000000006</v>
      </c>
      <c r="K1762" t="s">
        <v>89</v>
      </c>
    </row>
    <row r="1763" spans="1:11" x14ac:dyDescent="0.25">
      <c r="A1763" s="22">
        <v>10926</v>
      </c>
      <c r="B1763" s="23">
        <v>42957</v>
      </c>
      <c r="C1763" s="7" t="s">
        <v>206</v>
      </c>
      <c r="D1763" s="7" t="s">
        <v>132</v>
      </c>
      <c r="E1763" s="7" t="s">
        <v>75</v>
      </c>
      <c r="F1763" s="7" t="s">
        <v>76</v>
      </c>
      <c r="G1763" s="24">
        <v>34.799999999999997</v>
      </c>
      <c r="H1763" s="22">
        <v>10</v>
      </c>
      <c r="I1763" s="25">
        <v>0</v>
      </c>
      <c r="J1763" s="26">
        <f t="shared" si="27"/>
        <v>348</v>
      </c>
      <c r="K1763" t="s">
        <v>89</v>
      </c>
    </row>
    <row r="1764" spans="1:11" x14ac:dyDescent="0.25">
      <c r="A1764" s="22">
        <v>10927</v>
      </c>
      <c r="B1764" s="23">
        <v>42958</v>
      </c>
      <c r="C1764" s="7" t="s">
        <v>276</v>
      </c>
      <c r="D1764" s="7" t="s">
        <v>74</v>
      </c>
      <c r="E1764" s="7" t="s">
        <v>155</v>
      </c>
      <c r="F1764" s="7" t="s">
        <v>105</v>
      </c>
      <c r="G1764" s="24">
        <v>18</v>
      </c>
      <c r="H1764" s="22">
        <v>20</v>
      </c>
      <c r="I1764" s="25">
        <v>0</v>
      </c>
      <c r="J1764" s="26">
        <f t="shared" si="27"/>
        <v>360</v>
      </c>
      <c r="K1764" t="s">
        <v>89</v>
      </c>
    </row>
    <row r="1765" spans="1:11" x14ac:dyDescent="0.25">
      <c r="A1765" s="22">
        <v>10927</v>
      </c>
      <c r="B1765" s="23">
        <v>42958</v>
      </c>
      <c r="C1765" s="7" t="s">
        <v>276</v>
      </c>
      <c r="D1765" s="7" t="s">
        <v>74</v>
      </c>
      <c r="E1765" s="7" t="s">
        <v>214</v>
      </c>
      <c r="F1765" s="7" t="s">
        <v>79</v>
      </c>
      <c r="G1765" s="24">
        <v>7</v>
      </c>
      <c r="H1765" s="22">
        <v>5</v>
      </c>
      <c r="I1765" s="25">
        <v>0</v>
      </c>
      <c r="J1765" s="26">
        <f t="shared" si="27"/>
        <v>35</v>
      </c>
      <c r="K1765" t="s">
        <v>89</v>
      </c>
    </row>
    <row r="1766" spans="1:11" x14ac:dyDescent="0.25">
      <c r="A1766" s="22">
        <v>10927</v>
      </c>
      <c r="B1766" s="23">
        <v>42958</v>
      </c>
      <c r="C1766" s="7" t="s">
        <v>276</v>
      </c>
      <c r="D1766" s="7" t="s">
        <v>74</v>
      </c>
      <c r="E1766" s="7" t="s">
        <v>102</v>
      </c>
      <c r="F1766" s="7" t="s">
        <v>103</v>
      </c>
      <c r="G1766" s="24">
        <v>81</v>
      </c>
      <c r="H1766" s="22">
        <v>5</v>
      </c>
      <c r="I1766" s="25">
        <v>0</v>
      </c>
      <c r="J1766" s="26">
        <f t="shared" si="27"/>
        <v>405</v>
      </c>
      <c r="K1766" t="s">
        <v>89</v>
      </c>
    </row>
    <row r="1767" spans="1:11" x14ac:dyDescent="0.25">
      <c r="A1767" s="22">
        <v>10928</v>
      </c>
      <c r="B1767" s="23">
        <v>42958</v>
      </c>
      <c r="C1767" s="7" t="s">
        <v>241</v>
      </c>
      <c r="D1767" s="7" t="s">
        <v>178</v>
      </c>
      <c r="E1767" s="7" t="s">
        <v>155</v>
      </c>
      <c r="F1767" s="7" t="s">
        <v>105</v>
      </c>
      <c r="G1767" s="24">
        <v>18</v>
      </c>
      <c r="H1767" s="22">
        <v>5</v>
      </c>
      <c r="I1767" s="25">
        <v>0</v>
      </c>
      <c r="J1767" s="26">
        <f t="shared" si="27"/>
        <v>90</v>
      </c>
      <c r="K1767" t="s">
        <v>129</v>
      </c>
    </row>
    <row r="1768" spans="1:11" x14ac:dyDescent="0.25">
      <c r="A1768" s="22">
        <v>10928</v>
      </c>
      <c r="B1768" s="23">
        <v>42958</v>
      </c>
      <c r="C1768" s="7" t="s">
        <v>241</v>
      </c>
      <c r="D1768" s="7" t="s">
        <v>178</v>
      </c>
      <c r="E1768" s="7" t="s">
        <v>226</v>
      </c>
      <c r="F1768" s="7" t="s">
        <v>103</v>
      </c>
      <c r="G1768" s="24">
        <v>9.5</v>
      </c>
      <c r="H1768" s="22">
        <v>5</v>
      </c>
      <c r="I1768" s="25">
        <v>0</v>
      </c>
      <c r="J1768" s="26">
        <f t="shared" si="27"/>
        <v>47.5</v>
      </c>
      <c r="K1768" t="s">
        <v>129</v>
      </c>
    </row>
    <row r="1769" spans="1:11" x14ac:dyDescent="0.25">
      <c r="A1769" s="22">
        <v>10929</v>
      </c>
      <c r="B1769" s="23">
        <v>42958</v>
      </c>
      <c r="C1769" s="7" t="s">
        <v>154</v>
      </c>
      <c r="D1769" s="7" t="s">
        <v>82</v>
      </c>
      <c r="E1769" s="7" t="s">
        <v>122</v>
      </c>
      <c r="F1769" s="7" t="s">
        <v>93</v>
      </c>
      <c r="G1769" s="24">
        <v>13</v>
      </c>
      <c r="H1769" s="22">
        <v>15</v>
      </c>
      <c r="I1769" s="25">
        <v>0</v>
      </c>
      <c r="J1769" s="26">
        <f t="shared" si="27"/>
        <v>195</v>
      </c>
      <c r="K1769" t="s">
        <v>85</v>
      </c>
    </row>
    <row r="1770" spans="1:11" x14ac:dyDescent="0.25">
      <c r="A1770" s="22">
        <v>10929</v>
      </c>
      <c r="B1770" s="23">
        <v>42958</v>
      </c>
      <c r="C1770" s="7" t="s">
        <v>154</v>
      </c>
      <c r="D1770" s="7" t="s">
        <v>82</v>
      </c>
      <c r="E1770" s="7" t="s">
        <v>133</v>
      </c>
      <c r="F1770" s="7" t="s">
        <v>103</v>
      </c>
      <c r="G1770" s="24">
        <v>10</v>
      </c>
      <c r="H1770" s="22">
        <v>60</v>
      </c>
      <c r="I1770" s="25">
        <v>0</v>
      </c>
      <c r="J1770" s="26">
        <f t="shared" si="27"/>
        <v>600</v>
      </c>
      <c r="K1770" t="s">
        <v>85</v>
      </c>
    </row>
    <row r="1771" spans="1:11" x14ac:dyDescent="0.25">
      <c r="A1771" s="22">
        <v>10929</v>
      </c>
      <c r="B1771" s="23">
        <v>42958</v>
      </c>
      <c r="C1771" s="7" t="s">
        <v>154</v>
      </c>
      <c r="D1771" s="7" t="s">
        <v>82</v>
      </c>
      <c r="E1771" s="7" t="s">
        <v>176</v>
      </c>
      <c r="F1771" s="7" t="s">
        <v>105</v>
      </c>
      <c r="G1771" s="24">
        <v>7.75</v>
      </c>
      <c r="H1771" s="22">
        <v>49</v>
      </c>
      <c r="I1771" s="25">
        <v>0</v>
      </c>
      <c r="J1771" s="26">
        <f t="shared" si="27"/>
        <v>379.75</v>
      </c>
      <c r="K1771" t="s">
        <v>85</v>
      </c>
    </row>
    <row r="1772" spans="1:11" x14ac:dyDescent="0.25">
      <c r="A1772" s="22">
        <v>10930</v>
      </c>
      <c r="B1772" s="23">
        <v>42959</v>
      </c>
      <c r="C1772" s="7" t="s">
        <v>98</v>
      </c>
      <c r="D1772" s="7" t="s">
        <v>99</v>
      </c>
      <c r="E1772" s="7" t="s">
        <v>125</v>
      </c>
      <c r="F1772" s="7" t="s">
        <v>103</v>
      </c>
      <c r="G1772" s="24">
        <v>43.9</v>
      </c>
      <c r="H1772" s="22">
        <v>25</v>
      </c>
      <c r="I1772" s="25">
        <v>0</v>
      </c>
      <c r="J1772" s="26">
        <f t="shared" si="27"/>
        <v>1097.5</v>
      </c>
      <c r="K1772" t="s">
        <v>89</v>
      </c>
    </row>
    <row r="1773" spans="1:11" x14ac:dyDescent="0.25">
      <c r="A1773" s="22">
        <v>10930</v>
      </c>
      <c r="B1773" s="23">
        <v>42959</v>
      </c>
      <c r="C1773" s="7" t="s">
        <v>98</v>
      </c>
      <c r="D1773" s="7" t="s">
        <v>99</v>
      </c>
      <c r="E1773" s="7" t="s">
        <v>211</v>
      </c>
      <c r="F1773" s="7" t="s">
        <v>91</v>
      </c>
      <c r="G1773" s="24">
        <v>13.25</v>
      </c>
      <c r="H1773" s="22">
        <v>30</v>
      </c>
      <c r="I1773" s="25">
        <v>0.2</v>
      </c>
      <c r="J1773" s="26">
        <f t="shared" si="27"/>
        <v>318</v>
      </c>
      <c r="K1773" t="s">
        <v>89</v>
      </c>
    </row>
    <row r="1774" spans="1:11" x14ac:dyDescent="0.25">
      <c r="A1774" s="22">
        <v>10930</v>
      </c>
      <c r="B1774" s="23">
        <v>42959</v>
      </c>
      <c r="C1774" s="7" t="s">
        <v>98</v>
      </c>
      <c r="D1774" s="7" t="s">
        <v>99</v>
      </c>
      <c r="E1774" s="7" t="s">
        <v>133</v>
      </c>
      <c r="F1774" s="7" t="s">
        <v>103</v>
      </c>
      <c r="G1774" s="24">
        <v>10</v>
      </c>
      <c r="H1774" s="22">
        <v>36</v>
      </c>
      <c r="I1774" s="25">
        <v>0</v>
      </c>
      <c r="J1774" s="26">
        <f t="shared" si="27"/>
        <v>360</v>
      </c>
      <c r="K1774" t="s">
        <v>89</v>
      </c>
    </row>
    <row r="1775" spans="1:11" x14ac:dyDescent="0.25">
      <c r="A1775" s="22">
        <v>10930</v>
      </c>
      <c r="B1775" s="23">
        <v>42959</v>
      </c>
      <c r="C1775" s="7" t="s">
        <v>98</v>
      </c>
      <c r="D1775" s="7" t="s">
        <v>99</v>
      </c>
      <c r="E1775" s="7" t="s">
        <v>111</v>
      </c>
      <c r="F1775" s="7" t="s">
        <v>112</v>
      </c>
      <c r="G1775" s="24">
        <v>24</v>
      </c>
      <c r="H1775" s="22">
        <v>25</v>
      </c>
      <c r="I1775" s="25">
        <v>0.2</v>
      </c>
      <c r="J1775" s="26">
        <f t="shared" si="27"/>
        <v>480</v>
      </c>
      <c r="K1775" t="s">
        <v>89</v>
      </c>
    </row>
    <row r="1776" spans="1:11" x14ac:dyDescent="0.25">
      <c r="A1776" s="22">
        <v>10931</v>
      </c>
      <c r="B1776" s="23">
        <v>42959</v>
      </c>
      <c r="C1776" s="7" t="s">
        <v>114</v>
      </c>
      <c r="D1776" s="7" t="s">
        <v>109</v>
      </c>
      <c r="E1776" s="7" t="s">
        <v>168</v>
      </c>
      <c r="F1776" s="7" t="s">
        <v>91</v>
      </c>
      <c r="G1776" s="24">
        <v>6</v>
      </c>
      <c r="H1776" s="22">
        <v>42</v>
      </c>
      <c r="I1776" s="25">
        <v>0.15</v>
      </c>
      <c r="J1776" s="26">
        <f t="shared" si="27"/>
        <v>214.2</v>
      </c>
      <c r="K1776" t="s">
        <v>89</v>
      </c>
    </row>
    <row r="1777" spans="1:11" x14ac:dyDescent="0.25">
      <c r="A1777" s="22">
        <v>10931</v>
      </c>
      <c r="B1777" s="23">
        <v>42959</v>
      </c>
      <c r="C1777" s="7" t="s">
        <v>114</v>
      </c>
      <c r="D1777" s="7" t="s">
        <v>109</v>
      </c>
      <c r="E1777" s="7" t="s">
        <v>97</v>
      </c>
      <c r="F1777" s="7" t="s">
        <v>79</v>
      </c>
      <c r="G1777" s="24">
        <v>19.5</v>
      </c>
      <c r="H1777" s="22">
        <v>30</v>
      </c>
      <c r="I1777" s="25">
        <v>0</v>
      </c>
      <c r="J1777" s="26">
        <f t="shared" si="27"/>
        <v>585</v>
      </c>
      <c r="K1777" t="s">
        <v>89</v>
      </c>
    </row>
    <row r="1778" spans="1:11" x14ac:dyDescent="0.25">
      <c r="A1778" s="22">
        <v>10932</v>
      </c>
      <c r="B1778" s="23">
        <v>42959</v>
      </c>
      <c r="C1778" s="7" t="s">
        <v>223</v>
      </c>
      <c r="D1778" s="7" t="s">
        <v>74</v>
      </c>
      <c r="E1778" s="7" t="s">
        <v>137</v>
      </c>
      <c r="F1778" s="7" t="s">
        <v>103</v>
      </c>
      <c r="G1778" s="24">
        <v>49.3</v>
      </c>
      <c r="H1778" s="22">
        <v>14</v>
      </c>
      <c r="I1778" s="25">
        <v>0.1</v>
      </c>
      <c r="J1778" s="26">
        <f t="shared" si="27"/>
        <v>621.17999999999995</v>
      </c>
      <c r="K1778" t="s">
        <v>142</v>
      </c>
    </row>
    <row r="1779" spans="1:11" x14ac:dyDescent="0.25">
      <c r="A1779" s="22">
        <v>10932</v>
      </c>
      <c r="B1779" s="23">
        <v>42959</v>
      </c>
      <c r="C1779" s="7" t="s">
        <v>223</v>
      </c>
      <c r="D1779" s="7" t="s">
        <v>74</v>
      </c>
      <c r="E1779" s="7" t="s">
        <v>176</v>
      </c>
      <c r="F1779" s="7" t="s">
        <v>105</v>
      </c>
      <c r="G1779" s="24">
        <v>7.75</v>
      </c>
      <c r="H1779" s="22">
        <v>20</v>
      </c>
      <c r="I1779" s="25">
        <v>0.1</v>
      </c>
      <c r="J1779" s="26">
        <f t="shared" si="27"/>
        <v>139.5</v>
      </c>
      <c r="K1779" t="s">
        <v>142</v>
      </c>
    </row>
    <row r="1780" spans="1:11" x14ac:dyDescent="0.25">
      <c r="A1780" s="22">
        <v>10932</v>
      </c>
      <c r="B1780" s="23">
        <v>42959</v>
      </c>
      <c r="C1780" s="7" t="s">
        <v>223</v>
      </c>
      <c r="D1780" s="7" t="s">
        <v>74</v>
      </c>
      <c r="E1780" s="7" t="s">
        <v>75</v>
      </c>
      <c r="F1780" s="7" t="s">
        <v>76</v>
      </c>
      <c r="G1780" s="24">
        <v>34.799999999999997</v>
      </c>
      <c r="H1780" s="22">
        <v>16</v>
      </c>
      <c r="I1780" s="25">
        <v>0</v>
      </c>
      <c r="J1780" s="26">
        <f t="shared" si="27"/>
        <v>556.79999999999995</v>
      </c>
      <c r="K1780" t="s">
        <v>142</v>
      </c>
    </row>
    <row r="1781" spans="1:11" x14ac:dyDescent="0.25">
      <c r="A1781" s="22">
        <v>10932</v>
      </c>
      <c r="B1781" s="23">
        <v>42959</v>
      </c>
      <c r="C1781" s="7" t="s">
        <v>223</v>
      </c>
      <c r="D1781" s="7" t="s">
        <v>74</v>
      </c>
      <c r="E1781" s="7" t="s">
        <v>118</v>
      </c>
      <c r="F1781" s="7" t="s">
        <v>103</v>
      </c>
      <c r="G1781" s="24">
        <v>17.45</v>
      </c>
      <c r="H1781" s="22">
        <v>30</v>
      </c>
      <c r="I1781" s="25">
        <v>0.1</v>
      </c>
      <c r="J1781" s="26">
        <f t="shared" si="27"/>
        <v>471.15</v>
      </c>
      <c r="K1781" t="s">
        <v>142</v>
      </c>
    </row>
    <row r="1782" spans="1:11" x14ac:dyDescent="0.25">
      <c r="A1782" s="22">
        <v>10933</v>
      </c>
      <c r="B1782" s="23">
        <v>42959</v>
      </c>
      <c r="C1782" s="7" t="s">
        <v>212</v>
      </c>
      <c r="D1782" s="7" t="s">
        <v>191</v>
      </c>
      <c r="E1782" s="7" t="s">
        <v>256</v>
      </c>
      <c r="F1782" s="7" t="s">
        <v>93</v>
      </c>
      <c r="G1782" s="24">
        <v>28.5</v>
      </c>
      <c r="H1782" s="22">
        <v>30</v>
      </c>
      <c r="I1782" s="25">
        <v>0</v>
      </c>
      <c r="J1782" s="26">
        <f t="shared" si="27"/>
        <v>855</v>
      </c>
      <c r="K1782" t="s">
        <v>85</v>
      </c>
    </row>
    <row r="1783" spans="1:11" x14ac:dyDescent="0.25">
      <c r="A1783" s="22">
        <v>10933</v>
      </c>
      <c r="B1783" s="23">
        <v>42959</v>
      </c>
      <c r="C1783" s="7" t="s">
        <v>212</v>
      </c>
      <c r="D1783" s="7" t="s">
        <v>191</v>
      </c>
      <c r="E1783" s="7" t="s">
        <v>121</v>
      </c>
      <c r="F1783" s="7" t="s">
        <v>112</v>
      </c>
      <c r="G1783" s="24">
        <v>32.799999999999997</v>
      </c>
      <c r="H1783" s="22">
        <v>2</v>
      </c>
      <c r="I1783" s="25">
        <v>0</v>
      </c>
      <c r="J1783" s="26">
        <f t="shared" si="27"/>
        <v>65.599999999999994</v>
      </c>
      <c r="K1783" t="s">
        <v>85</v>
      </c>
    </row>
    <row r="1784" spans="1:11" x14ac:dyDescent="0.25">
      <c r="A1784" s="22">
        <v>10934</v>
      </c>
      <c r="B1784" s="23">
        <v>42962</v>
      </c>
      <c r="C1784" s="7" t="s">
        <v>175</v>
      </c>
      <c r="D1784" s="7" t="s">
        <v>82</v>
      </c>
      <c r="E1784" s="7" t="s">
        <v>207</v>
      </c>
      <c r="F1784" s="7" t="s">
        <v>93</v>
      </c>
      <c r="G1784" s="24">
        <v>25</v>
      </c>
      <c r="H1784" s="22">
        <v>20</v>
      </c>
      <c r="I1784" s="25">
        <v>0</v>
      </c>
      <c r="J1784" s="26">
        <f t="shared" si="27"/>
        <v>500</v>
      </c>
      <c r="K1784" t="s">
        <v>96</v>
      </c>
    </row>
    <row r="1785" spans="1:11" x14ac:dyDescent="0.25">
      <c r="A1785" s="22">
        <v>10935</v>
      </c>
      <c r="B1785" s="23">
        <v>42962</v>
      </c>
      <c r="C1785" s="7" t="s">
        <v>120</v>
      </c>
      <c r="D1785" s="7" t="s">
        <v>88</v>
      </c>
      <c r="E1785" s="7" t="s">
        <v>197</v>
      </c>
      <c r="F1785" s="7" t="s">
        <v>91</v>
      </c>
      <c r="G1785" s="24">
        <v>62.5</v>
      </c>
      <c r="H1785" s="22">
        <v>4</v>
      </c>
      <c r="I1785" s="25">
        <v>0.25</v>
      </c>
      <c r="J1785" s="26">
        <f t="shared" si="27"/>
        <v>187.5</v>
      </c>
      <c r="K1785" t="s">
        <v>89</v>
      </c>
    </row>
    <row r="1786" spans="1:11" x14ac:dyDescent="0.25">
      <c r="A1786" s="22">
        <v>10935</v>
      </c>
      <c r="B1786" s="23">
        <v>42962</v>
      </c>
      <c r="C1786" s="7" t="s">
        <v>120</v>
      </c>
      <c r="D1786" s="7" t="s">
        <v>88</v>
      </c>
      <c r="E1786" s="7" t="s">
        <v>183</v>
      </c>
      <c r="F1786" s="7" t="s">
        <v>105</v>
      </c>
      <c r="G1786" s="24">
        <v>18</v>
      </c>
      <c r="H1786" s="22">
        <v>21</v>
      </c>
      <c r="I1786" s="25">
        <v>0</v>
      </c>
      <c r="J1786" s="26">
        <f t="shared" si="27"/>
        <v>378</v>
      </c>
      <c r="K1786" t="s">
        <v>89</v>
      </c>
    </row>
    <row r="1787" spans="1:11" x14ac:dyDescent="0.25">
      <c r="A1787" s="22">
        <v>10935</v>
      </c>
      <c r="B1787" s="23">
        <v>42962</v>
      </c>
      <c r="C1787" s="7" t="s">
        <v>120</v>
      </c>
      <c r="D1787" s="7" t="s">
        <v>88</v>
      </c>
      <c r="E1787" s="7" t="s">
        <v>228</v>
      </c>
      <c r="F1787" s="7" t="s">
        <v>79</v>
      </c>
      <c r="G1787" s="24">
        <v>9</v>
      </c>
      <c r="H1787" s="22">
        <v>8</v>
      </c>
      <c r="I1787" s="25">
        <v>0.25</v>
      </c>
      <c r="J1787" s="26">
        <f t="shared" si="27"/>
        <v>54</v>
      </c>
      <c r="K1787" t="s">
        <v>89</v>
      </c>
    </row>
    <row r="1788" spans="1:11" x14ac:dyDescent="0.25">
      <c r="A1788" s="22">
        <v>10936</v>
      </c>
      <c r="B1788" s="23">
        <v>42962</v>
      </c>
      <c r="C1788" s="7" t="s">
        <v>267</v>
      </c>
      <c r="D1788" s="7" t="s">
        <v>141</v>
      </c>
      <c r="E1788" s="7" t="s">
        <v>119</v>
      </c>
      <c r="F1788" s="7" t="s">
        <v>91</v>
      </c>
      <c r="G1788" s="24">
        <v>19</v>
      </c>
      <c r="H1788" s="22">
        <v>30</v>
      </c>
      <c r="I1788" s="25">
        <v>0.2</v>
      </c>
      <c r="J1788" s="26">
        <f t="shared" si="27"/>
        <v>456</v>
      </c>
      <c r="K1788" t="s">
        <v>96</v>
      </c>
    </row>
    <row r="1789" spans="1:11" x14ac:dyDescent="0.25">
      <c r="A1789" s="22">
        <v>10937</v>
      </c>
      <c r="B1789" s="23">
        <v>42963</v>
      </c>
      <c r="C1789" s="7" t="s">
        <v>266</v>
      </c>
      <c r="D1789" s="7" t="s">
        <v>255</v>
      </c>
      <c r="E1789" s="7" t="s">
        <v>186</v>
      </c>
      <c r="F1789" s="7" t="s">
        <v>105</v>
      </c>
      <c r="G1789" s="24">
        <v>14</v>
      </c>
      <c r="H1789" s="22">
        <v>20</v>
      </c>
      <c r="I1789" s="25">
        <v>0</v>
      </c>
      <c r="J1789" s="26">
        <f t="shared" si="27"/>
        <v>280</v>
      </c>
      <c r="K1789" t="s">
        <v>193</v>
      </c>
    </row>
    <row r="1790" spans="1:11" x14ac:dyDescent="0.25">
      <c r="A1790" s="22">
        <v>10937</v>
      </c>
      <c r="B1790" s="23">
        <v>42963</v>
      </c>
      <c r="C1790" s="7" t="s">
        <v>266</v>
      </c>
      <c r="D1790" s="7" t="s">
        <v>255</v>
      </c>
      <c r="E1790" s="7" t="s">
        <v>170</v>
      </c>
      <c r="F1790" s="7" t="s">
        <v>84</v>
      </c>
      <c r="G1790" s="24">
        <v>45.6</v>
      </c>
      <c r="H1790" s="22">
        <v>8</v>
      </c>
      <c r="I1790" s="25">
        <v>0</v>
      </c>
      <c r="J1790" s="26">
        <f t="shared" si="27"/>
        <v>364.8</v>
      </c>
      <c r="K1790" t="s">
        <v>193</v>
      </c>
    </row>
    <row r="1791" spans="1:11" x14ac:dyDescent="0.25">
      <c r="A1791" s="22">
        <v>10938</v>
      </c>
      <c r="B1791" s="23">
        <v>42963</v>
      </c>
      <c r="C1791" s="7" t="s">
        <v>162</v>
      </c>
      <c r="D1791" s="7" t="s">
        <v>82</v>
      </c>
      <c r="E1791" s="7" t="s">
        <v>164</v>
      </c>
      <c r="F1791" s="7" t="s">
        <v>76</v>
      </c>
      <c r="G1791" s="24">
        <v>21.5</v>
      </c>
      <c r="H1791" s="22">
        <v>35</v>
      </c>
      <c r="I1791" s="25">
        <v>0.25</v>
      </c>
      <c r="J1791" s="26">
        <f t="shared" si="27"/>
        <v>564.38</v>
      </c>
      <c r="K1791" t="s">
        <v>96</v>
      </c>
    </row>
    <row r="1792" spans="1:11" x14ac:dyDescent="0.25">
      <c r="A1792" s="22">
        <v>10938</v>
      </c>
      <c r="B1792" s="23">
        <v>42963</v>
      </c>
      <c r="C1792" s="7" t="s">
        <v>162</v>
      </c>
      <c r="D1792" s="7" t="s">
        <v>82</v>
      </c>
      <c r="E1792" s="7" t="s">
        <v>160</v>
      </c>
      <c r="F1792" s="7" t="s">
        <v>105</v>
      </c>
      <c r="G1792" s="24">
        <v>46</v>
      </c>
      <c r="H1792" s="22">
        <v>24</v>
      </c>
      <c r="I1792" s="25">
        <v>0.25</v>
      </c>
      <c r="J1792" s="26">
        <f t="shared" si="27"/>
        <v>828</v>
      </c>
      <c r="K1792" t="s">
        <v>96</v>
      </c>
    </row>
    <row r="1793" spans="1:11" x14ac:dyDescent="0.25">
      <c r="A1793" s="22">
        <v>10938</v>
      </c>
      <c r="B1793" s="23">
        <v>42963</v>
      </c>
      <c r="C1793" s="7" t="s">
        <v>162</v>
      </c>
      <c r="D1793" s="7" t="s">
        <v>82</v>
      </c>
      <c r="E1793" s="7" t="s">
        <v>101</v>
      </c>
      <c r="F1793" s="7" t="s">
        <v>76</v>
      </c>
      <c r="G1793" s="24">
        <v>34</v>
      </c>
      <c r="H1793" s="22">
        <v>49</v>
      </c>
      <c r="I1793" s="25">
        <v>0.25</v>
      </c>
      <c r="J1793" s="26">
        <f t="shared" si="27"/>
        <v>1249.5</v>
      </c>
      <c r="K1793" t="s">
        <v>96</v>
      </c>
    </row>
    <row r="1794" spans="1:11" x14ac:dyDescent="0.25">
      <c r="A1794" s="22">
        <v>10938</v>
      </c>
      <c r="B1794" s="23">
        <v>42963</v>
      </c>
      <c r="C1794" s="7" t="s">
        <v>162</v>
      </c>
      <c r="D1794" s="7" t="s">
        <v>82</v>
      </c>
      <c r="E1794" s="7" t="s">
        <v>168</v>
      </c>
      <c r="F1794" s="7" t="s">
        <v>91</v>
      </c>
      <c r="G1794" s="24">
        <v>6</v>
      </c>
      <c r="H1794" s="22">
        <v>20</v>
      </c>
      <c r="I1794" s="25">
        <v>0.25</v>
      </c>
      <c r="J1794" s="26">
        <f t="shared" si="27"/>
        <v>90</v>
      </c>
      <c r="K1794" t="s">
        <v>96</v>
      </c>
    </row>
    <row r="1795" spans="1:11" x14ac:dyDescent="0.25">
      <c r="A1795" s="22">
        <v>10939</v>
      </c>
      <c r="B1795" s="23">
        <v>42963</v>
      </c>
      <c r="C1795" s="7" t="s">
        <v>165</v>
      </c>
      <c r="D1795" s="7" t="s">
        <v>166</v>
      </c>
      <c r="E1795" s="7" t="s">
        <v>182</v>
      </c>
      <c r="F1795" s="7" t="s">
        <v>105</v>
      </c>
      <c r="G1795" s="24">
        <v>14</v>
      </c>
      <c r="H1795" s="22">
        <v>40</v>
      </c>
      <c r="I1795" s="25">
        <v>0.15</v>
      </c>
      <c r="J1795" s="26">
        <f t="shared" ref="J1795:J1858" si="28">ROUND((G1795*H1795)*(1-I1795),2)</f>
        <v>476</v>
      </c>
      <c r="K1795" t="s">
        <v>150</v>
      </c>
    </row>
    <row r="1796" spans="1:11" x14ac:dyDescent="0.25">
      <c r="A1796" s="22">
        <v>10939</v>
      </c>
      <c r="B1796" s="23">
        <v>42963</v>
      </c>
      <c r="C1796" s="7" t="s">
        <v>165</v>
      </c>
      <c r="D1796" s="7" t="s">
        <v>166</v>
      </c>
      <c r="E1796" s="7" t="s">
        <v>115</v>
      </c>
      <c r="F1796" s="7" t="s">
        <v>105</v>
      </c>
      <c r="G1796" s="24">
        <v>19</v>
      </c>
      <c r="H1796" s="22">
        <v>10</v>
      </c>
      <c r="I1796" s="25">
        <v>0.15</v>
      </c>
      <c r="J1796" s="26">
        <f t="shared" si="28"/>
        <v>161.5</v>
      </c>
      <c r="K1796" t="s">
        <v>150</v>
      </c>
    </row>
    <row r="1797" spans="1:11" x14ac:dyDescent="0.25">
      <c r="A1797" s="22">
        <v>10940</v>
      </c>
      <c r="B1797" s="23">
        <v>42964</v>
      </c>
      <c r="C1797" s="7" t="s">
        <v>223</v>
      </c>
      <c r="D1797" s="7" t="s">
        <v>74</v>
      </c>
      <c r="E1797" s="7" t="s">
        <v>168</v>
      </c>
      <c r="F1797" s="7" t="s">
        <v>91</v>
      </c>
      <c r="G1797" s="24">
        <v>6</v>
      </c>
      <c r="H1797" s="22">
        <v>20</v>
      </c>
      <c r="I1797" s="25">
        <v>0</v>
      </c>
      <c r="J1797" s="26">
        <f t="shared" si="28"/>
        <v>120</v>
      </c>
      <c r="K1797" t="s">
        <v>142</v>
      </c>
    </row>
    <row r="1798" spans="1:11" x14ac:dyDescent="0.25">
      <c r="A1798" s="22">
        <v>10940</v>
      </c>
      <c r="B1798" s="23">
        <v>42964</v>
      </c>
      <c r="C1798" s="7" t="s">
        <v>223</v>
      </c>
      <c r="D1798" s="7" t="s">
        <v>74</v>
      </c>
      <c r="E1798" s="7" t="s">
        <v>143</v>
      </c>
      <c r="F1798" s="7" t="s">
        <v>84</v>
      </c>
      <c r="G1798" s="24">
        <v>30</v>
      </c>
      <c r="H1798" s="22">
        <v>8</v>
      </c>
      <c r="I1798" s="25">
        <v>0</v>
      </c>
      <c r="J1798" s="26">
        <f t="shared" si="28"/>
        <v>240</v>
      </c>
      <c r="K1798" t="s">
        <v>142</v>
      </c>
    </row>
    <row r="1799" spans="1:11" x14ac:dyDescent="0.25">
      <c r="A1799" s="22">
        <v>10941</v>
      </c>
      <c r="B1799" s="23">
        <v>42964</v>
      </c>
      <c r="C1799" s="7" t="s">
        <v>217</v>
      </c>
      <c r="D1799" s="7" t="s">
        <v>141</v>
      </c>
      <c r="E1799" s="7" t="s">
        <v>137</v>
      </c>
      <c r="F1799" s="7" t="s">
        <v>103</v>
      </c>
      <c r="G1799" s="24">
        <v>49.3</v>
      </c>
      <c r="H1799" s="22">
        <v>30</v>
      </c>
      <c r="I1799" s="25">
        <v>0.25</v>
      </c>
      <c r="J1799" s="26">
        <f t="shared" si="28"/>
        <v>1109.25</v>
      </c>
      <c r="K1799" t="s">
        <v>193</v>
      </c>
    </row>
    <row r="1800" spans="1:11" x14ac:dyDescent="0.25">
      <c r="A1800" s="22">
        <v>10941</v>
      </c>
      <c r="B1800" s="23">
        <v>42964</v>
      </c>
      <c r="C1800" s="7" t="s">
        <v>217</v>
      </c>
      <c r="D1800" s="7" t="s">
        <v>141</v>
      </c>
      <c r="E1800" s="7" t="s">
        <v>106</v>
      </c>
      <c r="F1800" s="7" t="s">
        <v>76</v>
      </c>
      <c r="G1800" s="24">
        <v>12.5</v>
      </c>
      <c r="H1800" s="22">
        <v>44</v>
      </c>
      <c r="I1800" s="25">
        <v>0.25</v>
      </c>
      <c r="J1800" s="26">
        <f t="shared" si="28"/>
        <v>412.5</v>
      </c>
      <c r="K1800" t="s">
        <v>193</v>
      </c>
    </row>
    <row r="1801" spans="1:11" x14ac:dyDescent="0.25">
      <c r="A1801" s="22">
        <v>10941</v>
      </c>
      <c r="B1801" s="23">
        <v>42964</v>
      </c>
      <c r="C1801" s="7" t="s">
        <v>217</v>
      </c>
      <c r="D1801" s="7" t="s">
        <v>141</v>
      </c>
      <c r="E1801" s="7" t="s">
        <v>188</v>
      </c>
      <c r="F1801" s="7" t="s">
        <v>103</v>
      </c>
      <c r="G1801" s="24">
        <v>12.5</v>
      </c>
      <c r="H1801" s="22">
        <v>80</v>
      </c>
      <c r="I1801" s="25">
        <v>0.25</v>
      </c>
      <c r="J1801" s="26">
        <f t="shared" si="28"/>
        <v>750</v>
      </c>
      <c r="K1801" t="s">
        <v>193</v>
      </c>
    </row>
    <row r="1802" spans="1:11" x14ac:dyDescent="0.25">
      <c r="A1802" s="22">
        <v>10941</v>
      </c>
      <c r="B1802" s="23">
        <v>42964</v>
      </c>
      <c r="C1802" s="7" t="s">
        <v>217</v>
      </c>
      <c r="D1802" s="7" t="s">
        <v>141</v>
      </c>
      <c r="E1802" s="7" t="s">
        <v>75</v>
      </c>
      <c r="F1802" s="7" t="s">
        <v>76</v>
      </c>
      <c r="G1802" s="24">
        <v>34.799999999999997</v>
      </c>
      <c r="H1802" s="22">
        <v>50</v>
      </c>
      <c r="I1802" s="25">
        <v>0</v>
      </c>
      <c r="J1802" s="26">
        <f t="shared" si="28"/>
        <v>1740</v>
      </c>
      <c r="K1802" t="s">
        <v>193</v>
      </c>
    </row>
    <row r="1803" spans="1:11" x14ac:dyDescent="0.25">
      <c r="A1803" s="22">
        <v>10942</v>
      </c>
      <c r="B1803" s="23">
        <v>42964</v>
      </c>
      <c r="C1803" s="7" t="s">
        <v>187</v>
      </c>
      <c r="D1803" s="7" t="s">
        <v>166</v>
      </c>
      <c r="E1803" s="7" t="s">
        <v>107</v>
      </c>
      <c r="F1803" s="7" t="s">
        <v>103</v>
      </c>
      <c r="G1803" s="24">
        <v>20</v>
      </c>
      <c r="H1803" s="22">
        <v>28</v>
      </c>
      <c r="I1803" s="25">
        <v>0</v>
      </c>
      <c r="J1803" s="26">
        <f t="shared" si="28"/>
        <v>560</v>
      </c>
      <c r="K1803" t="s">
        <v>116</v>
      </c>
    </row>
    <row r="1804" spans="1:11" x14ac:dyDescent="0.25">
      <c r="A1804" s="22">
        <v>10943</v>
      </c>
      <c r="B1804" s="23">
        <v>42964</v>
      </c>
      <c r="C1804" s="7" t="s">
        <v>190</v>
      </c>
      <c r="D1804" s="7" t="s">
        <v>191</v>
      </c>
      <c r="E1804" s="7" t="s">
        <v>95</v>
      </c>
      <c r="F1804" s="7" t="s">
        <v>79</v>
      </c>
      <c r="G1804" s="24">
        <v>21</v>
      </c>
      <c r="H1804" s="22">
        <v>21</v>
      </c>
      <c r="I1804" s="25">
        <v>0</v>
      </c>
      <c r="J1804" s="26">
        <f t="shared" si="28"/>
        <v>441</v>
      </c>
      <c r="K1804" t="s">
        <v>89</v>
      </c>
    </row>
    <row r="1805" spans="1:11" x14ac:dyDescent="0.25">
      <c r="A1805" s="22">
        <v>10943</v>
      </c>
      <c r="B1805" s="23">
        <v>42964</v>
      </c>
      <c r="C1805" s="7" t="s">
        <v>190</v>
      </c>
      <c r="D1805" s="7" t="s">
        <v>191</v>
      </c>
      <c r="E1805" s="7" t="s">
        <v>185</v>
      </c>
      <c r="F1805" s="7" t="s">
        <v>91</v>
      </c>
      <c r="G1805" s="24">
        <v>12</v>
      </c>
      <c r="H1805" s="22">
        <v>15</v>
      </c>
      <c r="I1805" s="25">
        <v>0</v>
      </c>
      <c r="J1805" s="26">
        <f t="shared" si="28"/>
        <v>180</v>
      </c>
      <c r="K1805" t="s">
        <v>89</v>
      </c>
    </row>
    <row r="1806" spans="1:11" x14ac:dyDescent="0.25">
      <c r="A1806" s="22">
        <v>10943</v>
      </c>
      <c r="B1806" s="23">
        <v>42964</v>
      </c>
      <c r="C1806" s="7" t="s">
        <v>190</v>
      </c>
      <c r="D1806" s="7" t="s">
        <v>191</v>
      </c>
      <c r="E1806" s="7" t="s">
        <v>168</v>
      </c>
      <c r="F1806" s="7" t="s">
        <v>91</v>
      </c>
      <c r="G1806" s="24">
        <v>6</v>
      </c>
      <c r="H1806" s="22">
        <v>15</v>
      </c>
      <c r="I1806" s="25">
        <v>0</v>
      </c>
      <c r="J1806" s="26">
        <f t="shared" si="28"/>
        <v>90</v>
      </c>
      <c r="K1806" t="s">
        <v>89</v>
      </c>
    </row>
    <row r="1807" spans="1:11" x14ac:dyDescent="0.25">
      <c r="A1807" s="22">
        <v>10944</v>
      </c>
      <c r="B1807" s="23">
        <v>42965</v>
      </c>
      <c r="C1807" s="7" t="s">
        <v>250</v>
      </c>
      <c r="D1807" s="7" t="s">
        <v>225</v>
      </c>
      <c r="E1807" s="7" t="s">
        <v>173</v>
      </c>
      <c r="F1807" s="7" t="s">
        <v>93</v>
      </c>
      <c r="G1807" s="24">
        <v>19.45</v>
      </c>
      <c r="H1807" s="22">
        <v>18</v>
      </c>
      <c r="I1807" s="25">
        <v>0.25</v>
      </c>
      <c r="J1807" s="26">
        <f t="shared" si="28"/>
        <v>262.58</v>
      </c>
      <c r="K1807" t="s">
        <v>85</v>
      </c>
    </row>
    <row r="1808" spans="1:11" x14ac:dyDescent="0.25">
      <c r="A1808" s="22">
        <v>10944</v>
      </c>
      <c r="B1808" s="23">
        <v>42965</v>
      </c>
      <c r="C1808" s="7" t="s">
        <v>250</v>
      </c>
      <c r="D1808" s="7" t="s">
        <v>225</v>
      </c>
      <c r="E1808" s="7" t="s">
        <v>80</v>
      </c>
      <c r="F1808" s="7" t="s">
        <v>76</v>
      </c>
      <c r="G1808" s="24">
        <v>21</v>
      </c>
      <c r="H1808" s="22">
        <v>5</v>
      </c>
      <c r="I1808" s="25">
        <v>0.25</v>
      </c>
      <c r="J1808" s="26">
        <f t="shared" si="28"/>
        <v>78.75</v>
      </c>
      <c r="K1808" t="s">
        <v>85</v>
      </c>
    </row>
    <row r="1809" spans="1:11" x14ac:dyDescent="0.25">
      <c r="A1809" s="22">
        <v>10944</v>
      </c>
      <c r="B1809" s="23">
        <v>42965</v>
      </c>
      <c r="C1809" s="7" t="s">
        <v>250</v>
      </c>
      <c r="D1809" s="7" t="s">
        <v>225</v>
      </c>
      <c r="E1809" s="7" t="s">
        <v>144</v>
      </c>
      <c r="F1809" s="7" t="s">
        <v>79</v>
      </c>
      <c r="G1809" s="24">
        <v>38</v>
      </c>
      <c r="H1809" s="22">
        <v>18</v>
      </c>
      <c r="I1809" s="25">
        <v>0</v>
      </c>
      <c r="J1809" s="26">
        <f t="shared" si="28"/>
        <v>684</v>
      </c>
      <c r="K1809" t="s">
        <v>85</v>
      </c>
    </row>
    <row r="1810" spans="1:11" x14ac:dyDescent="0.25">
      <c r="A1810" s="22">
        <v>10945</v>
      </c>
      <c r="B1810" s="23">
        <v>42965</v>
      </c>
      <c r="C1810" s="7" t="s">
        <v>169</v>
      </c>
      <c r="D1810" s="7" t="s">
        <v>82</v>
      </c>
      <c r="E1810" s="7" t="s">
        <v>106</v>
      </c>
      <c r="F1810" s="7" t="s">
        <v>76</v>
      </c>
      <c r="G1810" s="24">
        <v>12.5</v>
      </c>
      <c r="H1810" s="22">
        <v>10</v>
      </c>
      <c r="I1810" s="25">
        <v>0</v>
      </c>
      <c r="J1810" s="26">
        <f t="shared" si="28"/>
        <v>125</v>
      </c>
      <c r="K1810" t="s">
        <v>89</v>
      </c>
    </row>
    <row r="1811" spans="1:11" x14ac:dyDescent="0.25">
      <c r="A1811" s="22">
        <v>10945</v>
      </c>
      <c r="B1811" s="23">
        <v>42965</v>
      </c>
      <c r="C1811" s="7" t="s">
        <v>169</v>
      </c>
      <c r="D1811" s="7" t="s">
        <v>82</v>
      </c>
      <c r="E1811" s="7" t="s">
        <v>168</v>
      </c>
      <c r="F1811" s="7" t="s">
        <v>91</v>
      </c>
      <c r="G1811" s="24">
        <v>6</v>
      </c>
      <c r="H1811" s="22">
        <v>20</v>
      </c>
      <c r="I1811" s="25">
        <v>0</v>
      </c>
      <c r="J1811" s="26">
        <f t="shared" si="28"/>
        <v>120</v>
      </c>
      <c r="K1811" t="s">
        <v>89</v>
      </c>
    </row>
    <row r="1812" spans="1:11" x14ac:dyDescent="0.25">
      <c r="A1812" s="22">
        <v>10946</v>
      </c>
      <c r="B1812" s="23">
        <v>42965</v>
      </c>
      <c r="C1812" s="7" t="s">
        <v>242</v>
      </c>
      <c r="D1812" s="7" t="s">
        <v>230</v>
      </c>
      <c r="E1812" s="7" t="s">
        <v>163</v>
      </c>
      <c r="F1812" s="7" t="s">
        <v>91</v>
      </c>
      <c r="G1812" s="24">
        <v>31</v>
      </c>
      <c r="H1812" s="22">
        <v>25</v>
      </c>
      <c r="I1812" s="25">
        <v>0</v>
      </c>
      <c r="J1812" s="26">
        <f t="shared" si="28"/>
        <v>775</v>
      </c>
      <c r="K1812" t="s">
        <v>129</v>
      </c>
    </row>
    <row r="1813" spans="1:11" x14ac:dyDescent="0.25">
      <c r="A1813" s="22">
        <v>10946</v>
      </c>
      <c r="B1813" s="23">
        <v>42965</v>
      </c>
      <c r="C1813" s="7" t="s">
        <v>242</v>
      </c>
      <c r="D1813" s="7" t="s">
        <v>230</v>
      </c>
      <c r="E1813" s="7" t="s">
        <v>113</v>
      </c>
      <c r="F1813" s="7" t="s">
        <v>105</v>
      </c>
      <c r="G1813" s="24">
        <v>4.5</v>
      </c>
      <c r="H1813" s="22">
        <v>25</v>
      </c>
      <c r="I1813" s="25">
        <v>0</v>
      </c>
      <c r="J1813" s="26">
        <f t="shared" si="28"/>
        <v>112.5</v>
      </c>
      <c r="K1813" t="s">
        <v>129</v>
      </c>
    </row>
    <row r="1814" spans="1:11" x14ac:dyDescent="0.25">
      <c r="A1814" s="22">
        <v>10946</v>
      </c>
      <c r="B1814" s="23">
        <v>42965</v>
      </c>
      <c r="C1814" s="7" t="s">
        <v>242</v>
      </c>
      <c r="D1814" s="7" t="s">
        <v>230</v>
      </c>
      <c r="E1814" s="7" t="s">
        <v>122</v>
      </c>
      <c r="F1814" s="7" t="s">
        <v>93</v>
      </c>
      <c r="G1814" s="24">
        <v>13</v>
      </c>
      <c r="H1814" s="22">
        <v>40</v>
      </c>
      <c r="I1814" s="25">
        <v>0</v>
      </c>
      <c r="J1814" s="26">
        <f t="shared" si="28"/>
        <v>520</v>
      </c>
      <c r="K1814" t="s">
        <v>129</v>
      </c>
    </row>
    <row r="1815" spans="1:11" x14ac:dyDescent="0.25">
      <c r="A1815" s="22">
        <v>10947</v>
      </c>
      <c r="B1815" s="23">
        <v>42966</v>
      </c>
      <c r="C1815" s="7" t="s">
        <v>190</v>
      </c>
      <c r="D1815" s="7" t="s">
        <v>191</v>
      </c>
      <c r="E1815" s="7" t="s">
        <v>117</v>
      </c>
      <c r="F1815" s="7" t="s">
        <v>76</v>
      </c>
      <c r="G1815" s="24">
        <v>55</v>
      </c>
      <c r="H1815" s="22">
        <v>4</v>
      </c>
      <c r="I1815" s="25">
        <v>0</v>
      </c>
      <c r="J1815" s="26">
        <f t="shared" si="28"/>
        <v>220</v>
      </c>
      <c r="K1815" t="s">
        <v>96</v>
      </c>
    </row>
    <row r="1816" spans="1:11" x14ac:dyDescent="0.25">
      <c r="A1816" s="22">
        <v>10948</v>
      </c>
      <c r="B1816" s="23">
        <v>42966</v>
      </c>
      <c r="C1816" s="7" t="s">
        <v>203</v>
      </c>
      <c r="D1816" s="7" t="s">
        <v>178</v>
      </c>
      <c r="E1816" s="7" t="s">
        <v>111</v>
      </c>
      <c r="F1816" s="7" t="s">
        <v>112</v>
      </c>
      <c r="G1816" s="24">
        <v>24</v>
      </c>
      <c r="H1816" s="22">
        <v>4</v>
      </c>
      <c r="I1816" s="25">
        <v>0</v>
      </c>
      <c r="J1816" s="26">
        <f t="shared" si="28"/>
        <v>96</v>
      </c>
      <c r="K1816" t="s">
        <v>96</v>
      </c>
    </row>
    <row r="1817" spans="1:11" x14ac:dyDescent="0.25">
      <c r="A1817" s="22">
        <v>10948</v>
      </c>
      <c r="B1817" s="23">
        <v>42966</v>
      </c>
      <c r="C1817" s="7" t="s">
        <v>203</v>
      </c>
      <c r="D1817" s="7" t="s">
        <v>178</v>
      </c>
      <c r="E1817" s="7" t="s">
        <v>83</v>
      </c>
      <c r="F1817" s="7" t="s">
        <v>84</v>
      </c>
      <c r="G1817" s="24">
        <v>53</v>
      </c>
      <c r="H1817" s="22">
        <v>40</v>
      </c>
      <c r="I1817" s="25">
        <v>0</v>
      </c>
      <c r="J1817" s="26">
        <f t="shared" si="28"/>
        <v>2120</v>
      </c>
      <c r="K1817" t="s">
        <v>96</v>
      </c>
    </row>
    <row r="1818" spans="1:11" x14ac:dyDescent="0.25">
      <c r="A1818" s="22">
        <v>10948</v>
      </c>
      <c r="B1818" s="23">
        <v>42966</v>
      </c>
      <c r="C1818" s="7" t="s">
        <v>203</v>
      </c>
      <c r="D1818" s="7" t="s">
        <v>178</v>
      </c>
      <c r="E1818" s="7" t="s">
        <v>234</v>
      </c>
      <c r="F1818" s="7" t="s">
        <v>103</v>
      </c>
      <c r="G1818" s="24">
        <v>16.25</v>
      </c>
      <c r="H1818" s="22">
        <v>9</v>
      </c>
      <c r="I1818" s="25">
        <v>0</v>
      </c>
      <c r="J1818" s="26">
        <f t="shared" si="28"/>
        <v>146.25</v>
      </c>
      <c r="K1818" t="s">
        <v>96</v>
      </c>
    </row>
    <row r="1819" spans="1:11" x14ac:dyDescent="0.25">
      <c r="A1819" s="22">
        <v>10949</v>
      </c>
      <c r="B1819" s="23">
        <v>42966</v>
      </c>
      <c r="C1819" s="7" t="s">
        <v>250</v>
      </c>
      <c r="D1819" s="7" t="s">
        <v>225</v>
      </c>
      <c r="E1819" s="7" t="s">
        <v>207</v>
      </c>
      <c r="F1819" s="7" t="s">
        <v>93</v>
      </c>
      <c r="G1819" s="24">
        <v>25</v>
      </c>
      <c r="H1819" s="22">
        <v>12</v>
      </c>
      <c r="I1819" s="25">
        <v>0</v>
      </c>
      <c r="J1819" s="26">
        <f t="shared" si="28"/>
        <v>300</v>
      </c>
      <c r="K1819" t="s">
        <v>150</v>
      </c>
    </row>
    <row r="1820" spans="1:11" x14ac:dyDescent="0.25">
      <c r="A1820" s="22">
        <v>10949</v>
      </c>
      <c r="B1820" s="23">
        <v>42966</v>
      </c>
      <c r="C1820" s="7" t="s">
        <v>250</v>
      </c>
      <c r="D1820" s="7" t="s">
        <v>225</v>
      </c>
      <c r="E1820" s="7" t="s">
        <v>149</v>
      </c>
      <c r="F1820" s="7" t="s">
        <v>112</v>
      </c>
      <c r="G1820" s="24">
        <v>39</v>
      </c>
      <c r="H1820" s="22">
        <v>6</v>
      </c>
      <c r="I1820" s="25">
        <v>0</v>
      </c>
      <c r="J1820" s="26">
        <f t="shared" si="28"/>
        <v>234</v>
      </c>
      <c r="K1820" t="s">
        <v>150</v>
      </c>
    </row>
    <row r="1821" spans="1:11" x14ac:dyDescent="0.25">
      <c r="A1821" s="22">
        <v>10949</v>
      </c>
      <c r="B1821" s="23">
        <v>42966</v>
      </c>
      <c r="C1821" s="7" t="s">
        <v>250</v>
      </c>
      <c r="D1821" s="7" t="s">
        <v>225</v>
      </c>
      <c r="E1821" s="7" t="s">
        <v>163</v>
      </c>
      <c r="F1821" s="7" t="s">
        <v>91</v>
      </c>
      <c r="G1821" s="24">
        <v>31</v>
      </c>
      <c r="H1821" s="22">
        <v>30</v>
      </c>
      <c r="I1821" s="25">
        <v>0</v>
      </c>
      <c r="J1821" s="26">
        <f t="shared" si="28"/>
        <v>930</v>
      </c>
      <c r="K1821" t="s">
        <v>150</v>
      </c>
    </row>
    <row r="1822" spans="1:11" x14ac:dyDescent="0.25">
      <c r="A1822" s="22">
        <v>10949</v>
      </c>
      <c r="B1822" s="23">
        <v>42966</v>
      </c>
      <c r="C1822" s="7" t="s">
        <v>250</v>
      </c>
      <c r="D1822" s="7" t="s">
        <v>225</v>
      </c>
      <c r="E1822" s="7" t="s">
        <v>137</v>
      </c>
      <c r="F1822" s="7" t="s">
        <v>103</v>
      </c>
      <c r="G1822" s="24">
        <v>49.3</v>
      </c>
      <c r="H1822" s="22">
        <v>60</v>
      </c>
      <c r="I1822" s="25">
        <v>0</v>
      </c>
      <c r="J1822" s="26">
        <f t="shared" si="28"/>
        <v>2958</v>
      </c>
      <c r="K1822" t="s">
        <v>150</v>
      </c>
    </row>
    <row r="1823" spans="1:11" x14ac:dyDescent="0.25">
      <c r="A1823" s="22">
        <v>10950</v>
      </c>
      <c r="B1823" s="23">
        <v>42969</v>
      </c>
      <c r="C1823" s="7" t="s">
        <v>165</v>
      </c>
      <c r="D1823" s="7" t="s">
        <v>166</v>
      </c>
      <c r="E1823" s="7" t="s">
        <v>208</v>
      </c>
      <c r="F1823" s="7" t="s">
        <v>93</v>
      </c>
      <c r="G1823" s="24">
        <v>22</v>
      </c>
      <c r="H1823" s="22">
        <v>5</v>
      </c>
      <c r="I1823" s="25">
        <v>0</v>
      </c>
      <c r="J1823" s="26">
        <f t="shared" si="28"/>
        <v>110</v>
      </c>
      <c r="K1823" t="s">
        <v>129</v>
      </c>
    </row>
    <row r="1824" spans="1:11" x14ac:dyDescent="0.25">
      <c r="A1824" s="22">
        <v>10951</v>
      </c>
      <c r="B1824" s="23">
        <v>42969</v>
      </c>
      <c r="C1824" s="7" t="s">
        <v>114</v>
      </c>
      <c r="D1824" s="7" t="s">
        <v>109</v>
      </c>
      <c r="E1824" s="7" t="s">
        <v>100</v>
      </c>
      <c r="F1824" s="7" t="s">
        <v>76</v>
      </c>
      <c r="G1824" s="24">
        <v>2.5</v>
      </c>
      <c r="H1824" s="22">
        <v>15</v>
      </c>
      <c r="I1824" s="25">
        <v>0.05</v>
      </c>
      <c r="J1824" s="26">
        <f t="shared" si="28"/>
        <v>35.630000000000003</v>
      </c>
      <c r="K1824" t="s">
        <v>116</v>
      </c>
    </row>
    <row r="1825" spans="1:11" x14ac:dyDescent="0.25">
      <c r="A1825" s="22">
        <v>10951</v>
      </c>
      <c r="B1825" s="23">
        <v>42969</v>
      </c>
      <c r="C1825" s="7" t="s">
        <v>114</v>
      </c>
      <c r="D1825" s="7" t="s">
        <v>109</v>
      </c>
      <c r="E1825" s="7" t="s">
        <v>176</v>
      </c>
      <c r="F1825" s="7" t="s">
        <v>105</v>
      </c>
      <c r="G1825" s="24">
        <v>7.75</v>
      </c>
      <c r="H1825" s="22">
        <v>50</v>
      </c>
      <c r="I1825" s="25">
        <v>0.05</v>
      </c>
      <c r="J1825" s="26">
        <f t="shared" si="28"/>
        <v>368.13</v>
      </c>
      <c r="K1825" t="s">
        <v>116</v>
      </c>
    </row>
    <row r="1826" spans="1:11" x14ac:dyDescent="0.25">
      <c r="A1826" s="22">
        <v>10951</v>
      </c>
      <c r="B1826" s="23">
        <v>42969</v>
      </c>
      <c r="C1826" s="7" t="s">
        <v>114</v>
      </c>
      <c r="D1826" s="7" t="s">
        <v>109</v>
      </c>
      <c r="E1826" s="7" t="s">
        <v>90</v>
      </c>
      <c r="F1826" s="7" t="s">
        <v>91</v>
      </c>
      <c r="G1826" s="24">
        <v>9.65</v>
      </c>
      <c r="H1826" s="22">
        <v>6</v>
      </c>
      <c r="I1826" s="25">
        <v>0.05</v>
      </c>
      <c r="J1826" s="26">
        <f t="shared" si="28"/>
        <v>55.01</v>
      </c>
      <c r="K1826" t="s">
        <v>116</v>
      </c>
    </row>
    <row r="1827" spans="1:11" x14ac:dyDescent="0.25">
      <c r="A1827" s="22">
        <v>10952</v>
      </c>
      <c r="B1827" s="23">
        <v>42969</v>
      </c>
      <c r="C1827" s="7" t="s">
        <v>273</v>
      </c>
      <c r="D1827" s="7" t="s">
        <v>82</v>
      </c>
      <c r="E1827" s="7" t="s">
        <v>207</v>
      </c>
      <c r="F1827" s="7" t="s">
        <v>93</v>
      </c>
      <c r="G1827" s="24">
        <v>25</v>
      </c>
      <c r="H1827" s="22">
        <v>16</v>
      </c>
      <c r="I1827" s="25">
        <v>0.05</v>
      </c>
      <c r="J1827" s="26">
        <f t="shared" si="28"/>
        <v>380</v>
      </c>
      <c r="K1827" t="s">
        <v>129</v>
      </c>
    </row>
    <row r="1828" spans="1:11" x14ac:dyDescent="0.25">
      <c r="A1828" s="22">
        <v>10952</v>
      </c>
      <c r="B1828" s="23">
        <v>42969</v>
      </c>
      <c r="C1828" s="7" t="s">
        <v>273</v>
      </c>
      <c r="D1828" s="7" t="s">
        <v>82</v>
      </c>
      <c r="E1828" s="7" t="s">
        <v>170</v>
      </c>
      <c r="F1828" s="7" t="s">
        <v>84</v>
      </c>
      <c r="G1828" s="24">
        <v>45.6</v>
      </c>
      <c r="H1828" s="22">
        <v>2</v>
      </c>
      <c r="I1828" s="25">
        <v>0</v>
      </c>
      <c r="J1828" s="26">
        <f t="shared" si="28"/>
        <v>91.2</v>
      </c>
      <c r="K1828" t="s">
        <v>129</v>
      </c>
    </row>
    <row r="1829" spans="1:11" x14ac:dyDescent="0.25">
      <c r="A1829" s="22">
        <v>10953</v>
      </c>
      <c r="B1829" s="23">
        <v>42969</v>
      </c>
      <c r="C1829" s="7" t="s">
        <v>236</v>
      </c>
      <c r="D1829" s="7" t="s">
        <v>191</v>
      </c>
      <c r="E1829" s="7" t="s">
        <v>102</v>
      </c>
      <c r="F1829" s="7" t="s">
        <v>103</v>
      </c>
      <c r="G1829" s="24">
        <v>81</v>
      </c>
      <c r="H1829" s="22">
        <v>50</v>
      </c>
      <c r="I1829" s="25">
        <v>0.05</v>
      </c>
      <c r="J1829" s="26">
        <f t="shared" si="28"/>
        <v>3847.5</v>
      </c>
      <c r="K1829" t="s">
        <v>116</v>
      </c>
    </row>
    <row r="1830" spans="1:11" x14ac:dyDescent="0.25">
      <c r="A1830" s="22">
        <v>10953</v>
      </c>
      <c r="B1830" s="23">
        <v>42969</v>
      </c>
      <c r="C1830" s="7" t="s">
        <v>236</v>
      </c>
      <c r="D1830" s="7" t="s">
        <v>191</v>
      </c>
      <c r="E1830" s="7" t="s">
        <v>106</v>
      </c>
      <c r="F1830" s="7" t="s">
        <v>76</v>
      </c>
      <c r="G1830" s="24">
        <v>12.5</v>
      </c>
      <c r="H1830" s="22">
        <v>50</v>
      </c>
      <c r="I1830" s="25">
        <v>0.05</v>
      </c>
      <c r="J1830" s="26">
        <f t="shared" si="28"/>
        <v>593.75</v>
      </c>
      <c r="K1830" t="s">
        <v>116</v>
      </c>
    </row>
    <row r="1831" spans="1:11" x14ac:dyDescent="0.25">
      <c r="A1831" s="22">
        <v>10954</v>
      </c>
      <c r="B1831" s="23">
        <v>42970</v>
      </c>
      <c r="C1831" s="7" t="s">
        <v>252</v>
      </c>
      <c r="D1831" s="7" t="s">
        <v>124</v>
      </c>
      <c r="E1831" s="7" t="s">
        <v>106</v>
      </c>
      <c r="F1831" s="7" t="s">
        <v>76</v>
      </c>
      <c r="G1831" s="24">
        <v>12.5</v>
      </c>
      <c r="H1831" s="22">
        <v>25</v>
      </c>
      <c r="I1831" s="25">
        <v>0.15</v>
      </c>
      <c r="J1831" s="26">
        <f t="shared" si="28"/>
        <v>265.63</v>
      </c>
      <c r="K1831" t="s">
        <v>77</v>
      </c>
    </row>
    <row r="1832" spans="1:11" x14ac:dyDescent="0.25">
      <c r="A1832" s="22">
        <v>10954</v>
      </c>
      <c r="B1832" s="23">
        <v>42970</v>
      </c>
      <c r="C1832" s="7" t="s">
        <v>252</v>
      </c>
      <c r="D1832" s="7" t="s">
        <v>124</v>
      </c>
      <c r="E1832" s="7" t="s">
        <v>249</v>
      </c>
      <c r="F1832" s="7" t="s">
        <v>91</v>
      </c>
      <c r="G1832" s="24">
        <v>9.5</v>
      </c>
      <c r="H1832" s="22">
        <v>30</v>
      </c>
      <c r="I1832" s="25">
        <v>0</v>
      </c>
      <c r="J1832" s="26">
        <f t="shared" si="28"/>
        <v>285</v>
      </c>
      <c r="K1832" t="s">
        <v>77</v>
      </c>
    </row>
    <row r="1833" spans="1:11" x14ac:dyDescent="0.25">
      <c r="A1833" s="22">
        <v>10954</v>
      </c>
      <c r="B1833" s="23">
        <v>42970</v>
      </c>
      <c r="C1833" s="7" t="s">
        <v>252</v>
      </c>
      <c r="D1833" s="7" t="s">
        <v>124</v>
      </c>
      <c r="E1833" s="7" t="s">
        <v>101</v>
      </c>
      <c r="F1833" s="7" t="s">
        <v>76</v>
      </c>
      <c r="G1833" s="24">
        <v>34</v>
      </c>
      <c r="H1833" s="22">
        <v>24</v>
      </c>
      <c r="I1833" s="25">
        <v>0.15</v>
      </c>
      <c r="J1833" s="26">
        <f t="shared" si="28"/>
        <v>693.6</v>
      </c>
      <c r="K1833" t="s">
        <v>77</v>
      </c>
    </row>
    <row r="1834" spans="1:11" x14ac:dyDescent="0.25">
      <c r="A1834" s="22">
        <v>10954</v>
      </c>
      <c r="B1834" s="23">
        <v>42970</v>
      </c>
      <c r="C1834" s="7" t="s">
        <v>252</v>
      </c>
      <c r="D1834" s="7" t="s">
        <v>124</v>
      </c>
      <c r="E1834" s="7" t="s">
        <v>118</v>
      </c>
      <c r="F1834" s="7" t="s">
        <v>103</v>
      </c>
      <c r="G1834" s="24">
        <v>17.45</v>
      </c>
      <c r="H1834" s="22">
        <v>28</v>
      </c>
      <c r="I1834" s="25">
        <v>0.15</v>
      </c>
      <c r="J1834" s="26">
        <f t="shared" si="28"/>
        <v>415.31</v>
      </c>
      <c r="K1834" t="s">
        <v>77</v>
      </c>
    </row>
    <row r="1835" spans="1:11" x14ac:dyDescent="0.25">
      <c r="A1835" s="22">
        <v>10955</v>
      </c>
      <c r="B1835" s="23">
        <v>42970</v>
      </c>
      <c r="C1835" s="7" t="s">
        <v>146</v>
      </c>
      <c r="D1835" s="7" t="s">
        <v>147</v>
      </c>
      <c r="E1835" s="7" t="s">
        <v>176</v>
      </c>
      <c r="F1835" s="7" t="s">
        <v>105</v>
      </c>
      <c r="G1835" s="24">
        <v>7.75</v>
      </c>
      <c r="H1835" s="22">
        <v>12</v>
      </c>
      <c r="I1835" s="25">
        <v>0.2</v>
      </c>
      <c r="J1835" s="26">
        <f t="shared" si="28"/>
        <v>74.400000000000006</v>
      </c>
      <c r="K1835" t="s">
        <v>142</v>
      </c>
    </row>
    <row r="1836" spans="1:11" x14ac:dyDescent="0.25">
      <c r="A1836" s="22">
        <v>10956</v>
      </c>
      <c r="B1836" s="23">
        <v>42970</v>
      </c>
      <c r="C1836" s="7" t="s">
        <v>264</v>
      </c>
      <c r="D1836" s="7" t="s">
        <v>82</v>
      </c>
      <c r="E1836" s="7" t="s">
        <v>83</v>
      </c>
      <c r="F1836" s="7" t="s">
        <v>84</v>
      </c>
      <c r="G1836" s="24">
        <v>53</v>
      </c>
      <c r="H1836" s="22">
        <v>8</v>
      </c>
      <c r="I1836" s="25">
        <v>0</v>
      </c>
      <c r="J1836" s="26">
        <f t="shared" si="28"/>
        <v>424</v>
      </c>
      <c r="K1836" t="s">
        <v>85</v>
      </c>
    </row>
    <row r="1837" spans="1:11" x14ac:dyDescent="0.25">
      <c r="A1837" s="22">
        <v>10956</v>
      </c>
      <c r="B1837" s="23">
        <v>42970</v>
      </c>
      <c r="C1837" s="7" t="s">
        <v>264</v>
      </c>
      <c r="D1837" s="7" t="s">
        <v>82</v>
      </c>
      <c r="E1837" s="7" t="s">
        <v>226</v>
      </c>
      <c r="F1837" s="7" t="s">
        <v>103</v>
      </c>
      <c r="G1837" s="24">
        <v>9.5</v>
      </c>
      <c r="H1837" s="22">
        <v>14</v>
      </c>
      <c r="I1837" s="25">
        <v>0</v>
      </c>
      <c r="J1837" s="26">
        <f t="shared" si="28"/>
        <v>133</v>
      </c>
      <c r="K1837" t="s">
        <v>85</v>
      </c>
    </row>
    <row r="1838" spans="1:11" x14ac:dyDescent="0.25">
      <c r="A1838" s="22">
        <v>10956</v>
      </c>
      <c r="B1838" s="23">
        <v>42970</v>
      </c>
      <c r="C1838" s="7" t="s">
        <v>264</v>
      </c>
      <c r="D1838" s="7" t="s">
        <v>82</v>
      </c>
      <c r="E1838" s="7" t="s">
        <v>133</v>
      </c>
      <c r="F1838" s="7" t="s">
        <v>103</v>
      </c>
      <c r="G1838" s="24">
        <v>10</v>
      </c>
      <c r="H1838" s="22">
        <v>12</v>
      </c>
      <c r="I1838" s="25">
        <v>0</v>
      </c>
      <c r="J1838" s="26">
        <f t="shared" si="28"/>
        <v>120</v>
      </c>
      <c r="K1838" t="s">
        <v>85</v>
      </c>
    </row>
    <row r="1839" spans="1:11" x14ac:dyDescent="0.25">
      <c r="A1839" s="22">
        <v>10957</v>
      </c>
      <c r="B1839" s="23">
        <v>42971</v>
      </c>
      <c r="C1839" s="7" t="s">
        <v>123</v>
      </c>
      <c r="D1839" s="7" t="s">
        <v>124</v>
      </c>
      <c r="E1839" s="7" t="s">
        <v>139</v>
      </c>
      <c r="F1839" s="7" t="s">
        <v>105</v>
      </c>
      <c r="G1839" s="24">
        <v>18</v>
      </c>
      <c r="H1839" s="22">
        <v>40</v>
      </c>
      <c r="I1839" s="25">
        <v>0</v>
      </c>
      <c r="J1839" s="26">
        <f t="shared" si="28"/>
        <v>720</v>
      </c>
      <c r="K1839" t="s">
        <v>142</v>
      </c>
    </row>
    <row r="1840" spans="1:11" x14ac:dyDescent="0.25">
      <c r="A1840" s="22">
        <v>10957</v>
      </c>
      <c r="B1840" s="23">
        <v>42971</v>
      </c>
      <c r="C1840" s="7" t="s">
        <v>123</v>
      </c>
      <c r="D1840" s="7" t="s">
        <v>124</v>
      </c>
      <c r="E1840" s="7" t="s">
        <v>194</v>
      </c>
      <c r="F1840" s="7" t="s">
        <v>79</v>
      </c>
      <c r="G1840" s="24">
        <v>33.25</v>
      </c>
      <c r="H1840" s="22">
        <v>8</v>
      </c>
      <c r="I1840" s="25">
        <v>0</v>
      </c>
      <c r="J1840" s="26">
        <f t="shared" si="28"/>
        <v>266</v>
      </c>
      <c r="K1840" t="s">
        <v>142</v>
      </c>
    </row>
    <row r="1841" spans="1:11" x14ac:dyDescent="0.25">
      <c r="A1841" s="22">
        <v>10957</v>
      </c>
      <c r="B1841" s="23">
        <v>42971</v>
      </c>
      <c r="C1841" s="7" t="s">
        <v>123</v>
      </c>
      <c r="D1841" s="7" t="s">
        <v>124</v>
      </c>
      <c r="E1841" s="7" t="s">
        <v>145</v>
      </c>
      <c r="F1841" s="7" t="s">
        <v>91</v>
      </c>
      <c r="G1841" s="24">
        <v>25.89</v>
      </c>
      <c r="H1841" s="22">
        <v>30</v>
      </c>
      <c r="I1841" s="25">
        <v>0</v>
      </c>
      <c r="J1841" s="26">
        <f t="shared" si="28"/>
        <v>776.7</v>
      </c>
      <c r="K1841" t="s">
        <v>142</v>
      </c>
    </row>
    <row r="1842" spans="1:11" x14ac:dyDescent="0.25">
      <c r="A1842" s="22">
        <v>10958</v>
      </c>
      <c r="B1842" s="23">
        <v>42971</v>
      </c>
      <c r="C1842" s="7" t="s">
        <v>254</v>
      </c>
      <c r="D1842" s="7" t="s">
        <v>255</v>
      </c>
      <c r="E1842" s="7" t="s">
        <v>128</v>
      </c>
      <c r="F1842" s="7" t="s">
        <v>93</v>
      </c>
      <c r="G1842" s="24">
        <v>21.35</v>
      </c>
      <c r="H1842" s="22">
        <v>20</v>
      </c>
      <c r="I1842" s="25">
        <v>0</v>
      </c>
      <c r="J1842" s="26">
        <f t="shared" si="28"/>
        <v>427</v>
      </c>
      <c r="K1842" t="s">
        <v>193</v>
      </c>
    </row>
    <row r="1843" spans="1:11" x14ac:dyDescent="0.25">
      <c r="A1843" s="22">
        <v>10958</v>
      </c>
      <c r="B1843" s="23">
        <v>42971</v>
      </c>
      <c r="C1843" s="7" t="s">
        <v>254</v>
      </c>
      <c r="D1843" s="7" t="s">
        <v>255</v>
      </c>
      <c r="E1843" s="7" t="s">
        <v>143</v>
      </c>
      <c r="F1843" s="7" t="s">
        <v>84</v>
      </c>
      <c r="G1843" s="24">
        <v>30</v>
      </c>
      <c r="H1843" s="22">
        <v>6</v>
      </c>
      <c r="I1843" s="25">
        <v>0</v>
      </c>
      <c r="J1843" s="26">
        <f t="shared" si="28"/>
        <v>180</v>
      </c>
      <c r="K1843" t="s">
        <v>193</v>
      </c>
    </row>
    <row r="1844" spans="1:11" x14ac:dyDescent="0.25">
      <c r="A1844" s="22">
        <v>10958</v>
      </c>
      <c r="B1844" s="23">
        <v>42971</v>
      </c>
      <c r="C1844" s="7" t="s">
        <v>254</v>
      </c>
      <c r="D1844" s="7" t="s">
        <v>255</v>
      </c>
      <c r="E1844" s="7" t="s">
        <v>75</v>
      </c>
      <c r="F1844" s="7" t="s">
        <v>76</v>
      </c>
      <c r="G1844" s="24">
        <v>34.799999999999997</v>
      </c>
      <c r="H1844" s="22">
        <v>5</v>
      </c>
      <c r="I1844" s="25">
        <v>0</v>
      </c>
      <c r="J1844" s="26">
        <f t="shared" si="28"/>
        <v>174</v>
      </c>
      <c r="K1844" t="s">
        <v>193</v>
      </c>
    </row>
    <row r="1845" spans="1:11" x14ac:dyDescent="0.25">
      <c r="A1845" s="22">
        <v>10959</v>
      </c>
      <c r="B1845" s="23">
        <v>42971</v>
      </c>
      <c r="C1845" s="7" t="s">
        <v>259</v>
      </c>
      <c r="D1845" s="7" t="s">
        <v>88</v>
      </c>
      <c r="E1845" s="7" t="s">
        <v>176</v>
      </c>
      <c r="F1845" s="7" t="s">
        <v>105</v>
      </c>
      <c r="G1845" s="24">
        <v>7.75</v>
      </c>
      <c r="H1845" s="22">
        <v>20</v>
      </c>
      <c r="I1845" s="25">
        <v>0.15</v>
      </c>
      <c r="J1845" s="26">
        <f t="shared" si="28"/>
        <v>131.75</v>
      </c>
      <c r="K1845" t="s">
        <v>85</v>
      </c>
    </row>
    <row r="1846" spans="1:11" x14ac:dyDescent="0.25">
      <c r="A1846" s="22">
        <v>10960</v>
      </c>
      <c r="B1846" s="23">
        <v>42972</v>
      </c>
      <c r="C1846" s="7" t="s">
        <v>123</v>
      </c>
      <c r="D1846" s="7" t="s">
        <v>124</v>
      </c>
      <c r="E1846" s="7" t="s">
        <v>90</v>
      </c>
      <c r="F1846" s="7" t="s">
        <v>91</v>
      </c>
      <c r="G1846" s="24">
        <v>9.65</v>
      </c>
      <c r="H1846" s="22">
        <v>24</v>
      </c>
      <c r="I1846" s="25">
        <v>0</v>
      </c>
      <c r="J1846" s="26">
        <f t="shared" si="28"/>
        <v>231.6</v>
      </c>
      <c r="K1846" t="s">
        <v>96</v>
      </c>
    </row>
    <row r="1847" spans="1:11" x14ac:dyDescent="0.25">
      <c r="A1847" s="22">
        <v>10960</v>
      </c>
      <c r="B1847" s="23">
        <v>42972</v>
      </c>
      <c r="C1847" s="7" t="s">
        <v>123</v>
      </c>
      <c r="D1847" s="7" t="s">
        <v>124</v>
      </c>
      <c r="E1847" s="7" t="s">
        <v>113</v>
      </c>
      <c r="F1847" s="7" t="s">
        <v>105</v>
      </c>
      <c r="G1847" s="24">
        <v>4.5</v>
      </c>
      <c r="H1847" s="22">
        <v>10</v>
      </c>
      <c r="I1847" s="25">
        <v>0.25</v>
      </c>
      <c r="J1847" s="26">
        <f t="shared" si="28"/>
        <v>33.75</v>
      </c>
      <c r="K1847" t="s">
        <v>96</v>
      </c>
    </row>
    <row r="1848" spans="1:11" x14ac:dyDescent="0.25">
      <c r="A1848" s="22">
        <v>10961</v>
      </c>
      <c r="B1848" s="23">
        <v>42972</v>
      </c>
      <c r="C1848" s="7" t="s">
        <v>243</v>
      </c>
      <c r="D1848" s="7" t="s">
        <v>88</v>
      </c>
      <c r="E1848" s="7" t="s">
        <v>155</v>
      </c>
      <c r="F1848" s="7" t="s">
        <v>105</v>
      </c>
      <c r="G1848" s="24">
        <v>18</v>
      </c>
      <c r="H1848" s="22">
        <v>60</v>
      </c>
      <c r="I1848" s="25">
        <v>0</v>
      </c>
      <c r="J1848" s="26">
        <f t="shared" si="28"/>
        <v>1080</v>
      </c>
      <c r="K1848" t="s">
        <v>142</v>
      </c>
    </row>
    <row r="1849" spans="1:11" x14ac:dyDescent="0.25">
      <c r="A1849" s="22">
        <v>10961</v>
      </c>
      <c r="B1849" s="23">
        <v>42972</v>
      </c>
      <c r="C1849" s="7" t="s">
        <v>243</v>
      </c>
      <c r="D1849" s="7" t="s">
        <v>88</v>
      </c>
      <c r="E1849" s="7" t="s">
        <v>214</v>
      </c>
      <c r="F1849" s="7" t="s">
        <v>79</v>
      </c>
      <c r="G1849" s="24">
        <v>7</v>
      </c>
      <c r="H1849" s="22">
        <v>6</v>
      </c>
      <c r="I1849" s="25">
        <v>0.05</v>
      </c>
      <c r="J1849" s="26">
        <f t="shared" si="28"/>
        <v>39.9</v>
      </c>
      <c r="K1849" t="s">
        <v>142</v>
      </c>
    </row>
    <row r="1850" spans="1:11" x14ac:dyDescent="0.25">
      <c r="A1850" s="22">
        <v>10962</v>
      </c>
      <c r="B1850" s="23">
        <v>42972</v>
      </c>
      <c r="C1850" s="7" t="s">
        <v>162</v>
      </c>
      <c r="D1850" s="7" t="s">
        <v>82</v>
      </c>
      <c r="E1850" s="7" t="s">
        <v>168</v>
      </c>
      <c r="F1850" s="7" t="s">
        <v>91</v>
      </c>
      <c r="G1850" s="24">
        <v>6</v>
      </c>
      <c r="H1850" s="22">
        <v>77</v>
      </c>
      <c r="I1850" s="25">
        <v>0</v>
      </c>
      <c r="J1850" s="26">
        <f t="shared" si="28"/>
        <v>462</v>
      </c>
      <c r="K1850" t="s">
        <v>142</v>
      </c>
    </row>
    <row r="1851" spans="1:11" x14ac:dyDescent="0.25">
      <c r="A1851" s="22">
        <v>10962</v>
      </c>
      <c r="B1851" s="23">
        <v>42972</v>
      </c>
      <c r="C1851" s="7" t="s">
        <v>162</v>
      </c>
      <c r="D1851" s="7" t="s">
        <v>82</v>
      </c>
      <c r="E1851" s="7" t="s">
        <v>121</v>
      </c>
      <c r="F1851" s="7" t="s">
        <v>112</v>
      </c>
      <c r="G1851" s="24">
        <v>32.799999999999997</v>
      </c>
      <c r="H1851" s="22">
        <v>20</v>
      </c>
      <c r="I1851" s="25">
        <v>0</v>
      </c>
      <c r="J1851" s="26">
        <f t="shared" si="28"/>
        <v>656</v>
      </c>
      <c r="K1851" t="s">
        <v>142</v>
      </c>
    </row>
    <row r="1852" spans="1:11" x14ac:dyDescent="0.25">
      <c r="A1852" s="22">
        <v>10962</v>
      </c>
      <c r="B1852" s="23">
        <v>42972</v>
      </c>
      <c r="C1852" s="7" t="s">
        <v>162</v>
      </c>
      <c r="D1852" s="7" t="s">
        <v>82</v>
      </c>
      <c r="E1852" s="7" t="s">
        <v>143</v>
      </c>
      <c r="F1852" s="7" t="s">
        <v>84</v>
      </c>
      <c r="G1852" s="24">
        <v>30</v>
      </c>
      <c r="H1852" s="22">
        <v>45</v>
      </c>
      <c r="I1852" s="25">
        <v>0</v>
      </c>
      <c r="J1852" s="26">
        <f t="shared" si="28"/>
        <v>1350</v>
      </c>
      <c r="K1852" t="s">
        <v>142</v>
      </c>
    </row>
    <row r="1853" spans="1:11" x14ac:dyDescent="0.25">
      <c r="A1853" s="22">
        <v>10962</v>
      </c>
      <c r="B1853" s="23">
        <v>42972</v>
      </c>
      <c r="C1853" s="7" t="s">
        <v>162</v>
      </c>
      <c r="D1853" s="7" t="s">
        <v>82</v>
      </c>
      <c r="E1853" s="7" t="s">
        <v>155</v>
      </c>
      <c r="F1853" s="7" t="s">
        <v>105</v>
      </c>
      <c r="G1853" s="24">
        <v>18</v>
      </c>
      <c r="H1853" s="22">
        <v>44</v>
      </c>
      <c r="I1853" s="25">
        <v>0</v>
      </c>
      <c r="J1853" s="26">
        <f t="shared" si="28"/>
        <v>792</v>
      </c>
      <c r="K1853" t="s">
        <v>142</v>
      </c>
    </row>
    <row r="1854" spans="1:11" x14ac:dyDescent="0.25">
      <c r="A1854" s="22">
        <v>10962</v>
      </c>
      <c r="B1854" s="23">
        <v>42972</v>
      </c>
      <c r="C1854" s="7" t="s">
        <v>162</v>
      </c>
      <c r="D1854" s="7" t="s">
        <v>82</v>
      </c>
      <c r="E1854" s="7" t="s">
        <v>198</v>
      </c>
      <c r="F1854" s="7" t="s">
        <v>76</v>
      </c>
      <c r="G1854" s="24">
        <v>36</v>
      </c>
      <c r="H1854" s="22">
        <v>9</v>
      </c>
      <c r="I1854" s="25">
        <v>0</v>
      </c>
      <c r="J1854" s="26">
        <f t="shared" si="28"/>
        <v>324</v>
      </c>
      <c r="K1854" t="s">
        <v>142</v>
      </c>
    </row>
    <row r="1855" spans="1:11" x14ac:dyDescent="0.25">
      <c r="A1855" s="22">
        <v>10963</v>
      </c>
      <c r="B1855" s="23">
        <v>42972</v>
      </c>
      <c r="C1855" s="7" t="s">
        <v>219</v>
      </c>
      <c r="D1855" s="7" t="s">
        <v>220</v>
      </c>
      <c r="E1855" s="7" t="s">
        <v>101</v>
      </c>
      <c r="F1855" s="7" t="s">
        <v>76</v>
      </c>
      <c r="G1855" s="24">
        <v>34</v>
      </c>
      <c r="H1855" s="22">
        <v>2</v>
      </c>
      <c r="I1855" s="25">
        <v>0.15</v>
      </c>
      <c r="J1855" s="26">
        <f t="shared" si="28"/>
        <v>57.8</v>
      </c>
      <c r="K1855" t="s">
        <v>116</v>
      </c>
    </row>
    <row r="1856" spans="1:11" x14ac:dyDescent="0.25">
      <c r="A1856" s="22">
        <v>10964</v>
      </c>
      <c r="B1856" s="23">
        <v>42973</v>
      </c>
      <c r="C1856" s="7" t="s">
        <v>275</v>
      </c>
      <c r="D1856" s="7" t="s">
        <v>74</v>
      </c>
      <c r="E1856" s="7" t="s">
        <v>197</v>
      </c>
      <c r="F1856" s="7" t="s">
        <v>91</v>
      </c>
      <c r="G1856" s="24">
        <v>62.5</v>
      </c>
      <c r="H1856" s="22">
        <v>6</v>
      </c>
      <c r="I1856" s="25">
        <v>0</v>
      </c>
      <c r="J1856" s="26">
        <f t="shared" si="28"/>
        <v>375</v>
      </c>
      <c r="K1856" t="s">
        <v>96</v>
      </c>
    </row>
    <row r="1857" spans="1:11" x14ac:dyDescent="0.25">
      <c r="A1857" s="22">
        <v>10964</v>
      </c>
      <c r="B1857" s="23">
        <v>42973</v>
      </c>
      <c r="C1857" s="7" t="s">
        <v>275</v>
      </c>
      <c r="D1857" s="7" t="s">
        <v>74</v>
      </c>
      <c r="E1857" s="7" t="s">
        <v>198</v>
      </c>
      <c r="F1857" s="7" t="s">
        <v>76</v>
      </c>
      <c r="G1857" s="24">
        <v>36</v>
      </c>
      <c r="H1857" s="22">
        <v>10</v>
      </c>
      <c r="I1857" s="25">
        <v>0</v>
      </c>
      <c r="J1857" s="26">
        <f t="shared" si="28"/>
        <v>360</v>
      </c>
      <c r="K1857" t="s">
        <v>96</v>
      </c>
    </row>
    <row r="1858" spans="1:11" x14ac:dyDescent="0.25">
      <c r="A1858" s="22">
        <v>10964</v>
      </c>
      <c r="B1858" s="23">
        <v>42973</v>
      </c>
      <c r="C1858" s="7" t="s">
        <v>275</v>
      </c>
      <c r="D1858" s="7" t="s">
        <v>74</v>
      </c>
      <c r="E1858" s="7" t="s">
        <v>221</v>
      </c>
      <c r="F1858" s="7" t="s">
        <v>105</v>
      </c>
      <c r="G1858" s="24">
        <v>263.5</v>
      </c>
      <c r="H1858" s="22">
        <v>5</v>
      </c>
      <c r="I1858" s="25">
        <v>0</v>
      </c>
      <c r="J1858" s="26">
        <f t="shared" si="28"/>
        <v>1317.5</v>
      </c>
      <c r="K1858" t="s">
        <v>96</v>
      </c>
    </row>
    <row r="1859" spans="1:11" x14ac:dyDescent="0.25">
      <c r="A1859" s="22">
        <v>10965</v>
      </c>
      <c r="B1859" s="23">
        <v>42973</v>
      </c>
      <c r="C1859" s="7" t="s">
        <v>204</v>
      </c>
      <c r="D1859" s="7" t="s">
        <v>141</v>
      </c>
      <c r="E1859" s="7" t="s">
        <v>83</v>
      </c>
      <c r="F1859" s="7" t="s">
        <v>84</v>
      </c>
      <c r="G1859" s="24">
        <v>53</v>
      </c>
      <c r="H1859" s="22">
        <v>16</v>
      </c>
      <c r="I1859" s="25">
        <v>0</v>
      </c>
      <c r="J1859" s="26">
        <f t="shared" ref="J1859:J1922" si="29">ROUND((G1859*H1859)*(1-I1859),2)</f>
        <v>848</v>
      </c>
      <c r="K1859" t="s">
        <v>85</v>
      </c>
    </row>
    <row r="1860" spans="1:11" x14ac:dyDescent="0.25">
      <c r="A1860" s="22">
        <v>10966</v>
      </c>
      <c r="B1860" s="23">
        <v>42973</v>
      </c>
      <c r="C1860" s="7" t="s">
        <v>108</v>
      </c>
      <c r="D1860" s="7" t="s">
        <v>109</v>
      </c>
      <c r="E1860" s="7" t="s">
        <v>144</v>
      </c>
      <c r="F1860" s="7" t="s">
        <v>79</v>
      </c>
      <c r="G1860" s="24">
        <v>38</v>
      </c>
      <c r="H1860" s="22">
        <v>12</v>
      </c>
      <c r="I1860" s="25">
        <v>0.15</v>
      </c>
      <c r="J1860" s="26">
        <f t="shared" si="29"/>
        <v>387.6</v>
      </c>
      <c r="K1860" t="s">
        <v>89</v>
      </c>
    </row>
    <row r="1861" spans="1:11" x14ac:dyDescent="0.25">
      <c r="A1861" s="22">
        <v>10966</v>
      </c>
      <c r="B1861" s="23">
        <v>42973</v>
      </c>
      <c r="C1861" s="7" t="s">
        <v>108</v>
      </c>
      <c r="D1861" s="7" t="s">
        <v>109</v>
      </c>
      <c r="E1861" s="7" t="s">
        <v>137</v>
      </c>
      <c r="F1861" s="7" t="s">
        <v>103</v>
      </c>
      <c r="G1861" s="24">
        <v>49.3</v>
      </c>
      <c r="H1861" s="22">
        <v>12</v>
      </c>
      <c r="I1861" s="25">
        <v>0.15</v>
      </c>
      <c r="J1861" s="26">
        <f t="shared" si="29"/>
        <v>502.86</v>
      </c>
      <c r="K1861" t="s">
        <v>89</v>
      </c>
    </row>
    <row r="1862" spans="1:11" x14ac:dyDescent="0.25">
      <c r="A1862" s="22">
        <v>10966</v>
      </c>
      <c r="B1862" s="23">
        <v>42973</v>
      </c>
      <c r="C1862" s="7" t="s">
        <v>108</v>
      </c>
      <c r="D1862" s="7" t="s">
        <v>109</v>
      </c>
      <c r="E1862" s="7" t="s">
        <v>134</v>
      </c>
      <c r="F1862" s="7" t="s">
        <v>91</v>
      </c>
      <c r="G1862" s="24">
        <v>26</v>
      </c>
      <c r="H1862" s="22">
        <v>8</v>
      </c>
      <c r="I1862" s="25">
        <v>0</v>
      </c>
      <c r="J1862" s="26">
        <f t="shared" si="29"/>
        <v>208</v>
      </c>
      <c r="K1862" t="s">
        <v>89</v>
      </c>
    </row>
    <row r="1863" spans="1:11" x14ac:dyDescent="0.25">
      <c r="A1863" s="22">
        <v>10967</v>
      </c>
      <c r="B1863" s="23">
        <v>42976</v>
      </c>
      <c r="C1863" s="7" t="s">
        <v>81</v>
      </c>
      <c r="D1863" s="7" t="s">
        <v>82</v>
      </c>
      <c r="E1863" s="7" t="s">
        <v>179</v>
      </c>
      <c r="F1863" s="7" t="s">
        <v>103</v>
      </c>
      <c r="G1863" s="24">
        <v>9.1999999999999993</v>
      </c>
      <c r="H1863" s="22">
        <v>12</v>
      </c>
      <c r="I1863" s="25">
        <v>0</v>
      </c>
      <c r="J1863" s="26">
        <f t="shared" si="29"/>
        <v>110.4</v>
      </c>
      <c r="K1863" t="s">
        <v>150</v>
      </c>
    </row>
    <row r="1864" spans="1:11" x14ac:dyDescent="0.25">
      <c r="A1864" s="22">
        <v>10967</v>
      </c>
      <c r="B1864" s="23">
        <v>42976</v>
      </c>
      <c r="C1864" s="7" t="s">
        <v>81</v>
      </c>
      <c r="D1864" s="7" t="s">
        <v>82</v>
      </c>
      <c r="E1864" s="7" t="s">
        <v>107</v>
      </c>
      <c r="F1864" s="7" t="s">
        <v>103</v>
      </c>
      <c r="G1864" s="24">
        <v>20</v>
      </c>
      <c r="H1864" s="22">
        <v>40</v>
      </c>
      <c r="I1864" s="25">
        <v>0</v>
      </c>
      <c r="J1864" s="26">
        <f t="shared" si="29"/>
        <v>800</v>
      </c>
      <c r="K1864" t="s">
        <v>150</v>
      </c>
    </row>
    <row r="1865" spans="1:11" x14ac:dyDescent="0.25">
      <c r="A1865" s="22">
        <v>10968</v>
      </c>
      <c r="B1865" s="23">
        <v>42976</v>
      </c>
      <c r="C1865" s="7" t="s">
        <v>126</v>
      </c>
      <c r="D1865" s="7" t="s">
        <v>127</v>
      </c>
      <c r="E1865" s="7" t="s">
        <v>113</v>
      </c>
      <c r="F1865" s="7" t="s">
        <v>105</v>
      </c>
      <c r="G1865" s="24">
        <v>4.5</v>
      </c>
      <c r="H1865" s="22">
        <v>30</v>
      </c>
      <c r="I1865" s="25">
        <v>0</v>
      </c>
      <c r="J1865" s="26">
        <f t="shared" si="29"/>
        <v>135</v>
      </c>
      <c r="K1865" t="s">
        <v>129</v>
      </c>
    </row>
    <row r="1866" spans="1:11" x14ac:dyDescent="0.25">
      <c r="A1866" s="22">
        <v>10968</v>
      </c>
      <c r="B1866" s="23">
        <v>42976</v>
      </c>
      <c r="C1866" s="7" t="s">
        <v>126</v>
      </c>
      <c r="D1866" s="7" t="s">
        <v>127</v>
      </c>
      <c r="E1866" s="7" t="s">
        <v>194</v>
      </c>
      <c r="F1866" s="7" t="s">
        <v>79</v>
      </c>
      <c r="G1866" s="24">
        <v>33.25</v>
      </c>
      <c r="H1866" s="22">
        <v>4</v>
      </c>
      <c r="I1866" s="25">
        <v>0</v>
      </c>
      <c r="J1866" s="26">
        <f t="shared" si="29"/>
        <v>133</v>
      </c>
      <c r="K1866" t="s">
        <v>129</v>
      </c>
    </row>
    <row r="1867" spans="1:11" x14ac:dyDescent="0.25">
      <c r="A1867" s="22">
        <v>10968</v>
      </c>
      <c r="B1867" s="23">
        <v>42976</v>
      </c>
      <c r="C1867" s="7" t="s">
        <v>126</v>
      </c>
      <c r="D1867" s="7" t="s">
        <v>127</v>
      </c>
      <c r="E1867" s="7" t="s">
        <v>153</v>
      </c>
      <c r="F1867" s="7" t="s">
        <v>76</v>
      </c>
      <c r="G1867" s="24">
        <v>38</v>
      </c>
      <c r="H1867" s="22">
        <v>30</v>
      </c>
      <c r="I1867" s="25">
        <v>0</v>
      </c>
      <c r="J1867" s="26">
        <f t="shared" si="29"/>
        <v>1140</v>
      </c>
      <c r="K1867" t="s">
        <v>129</v>
      </c>
    </row>
    <row r="1868" spans="1:11" x14ac:dyDescent="0.25">
      <c r="A1868" s="22">
        <v>10969</v>
      </c>
      <c r="B1868" s="23">
        <v>42976</v>
      </c>
      <c r="C1868" s="7" t="s">
        <v>195</v>
      </c>
      <c r="D1868" s="7" t="s">
        <v>88</v>
      </c>
      <c r="E1868" s="7" t="s">
        <v>185</v>
      </c>
      <c r="F1868" s="7" t="s">
        <v>91</v>
      </c>
      <c r="G1868" s="24">
        <v>12</v>
      </c>
      <c r="H1868" s="22">
        <v>9</v>
      </c>
      <c r="I1868" s="25">
        <v>0</v>
      </c>
      <c r="J1868" s="26">
        <f t="shared" si="29"/>
        <v>108</v>
      </c>
      <c r="K1868" t="s">
        <v>129</v>
      </c>
    </row>
    <row r="1869" spans="1:11" x14ac:dyDescent="0.25">
      <c r="A1869" s="22">
        <v>10970</v>
      </c>
      <c r="B1869" s="23">
        <v>42977</v>
      </c>
      <c r="C1869" s="7" t="s">
        <v>218</v>
      </c>
      <c r="D1869" s="7" t="s">
        <v>178</v>
      </c>
      <c r="E1869" s="7" t="s">
        <v>214</v>
      </c>
      <c r="F1869" s="7" t="s">
        <v>79</v>
      </c>
      <c r="G1869" s="24">
        <v>7</v>
      </c>
      <c r="H1869" s="22">
        <v>40</v>
      </c>
      <c r="I1869" s="25">
        <v>0.2</v>
      </c>
      <c r="J1869" s="26">
        <f t="shared" si="29"/>
        <v>224</v>
      </c>
      <c r="K1869" t="s">
        <v>116</v>
      </c>
    </row>
    <row r="1870" spans="1:11" x14ac:dyDescent="0.25">
      <c r="A1870" s="22">
        <v>10971</v>
      </c>
      <c r="B1870" s="23">
        <v>42977</v>
      </c>
      <c r="C1870" s="7" t="s">
        <v>274</v>
      </c>
      <c r="D1870" s="7" t="s">
        <v>74</v>
      </c>
      <c r="E1870" s="7" t="s">
        <v>158</v>
      </c>
      <c r="F1870" s="7" t="s">
        <v>112</v>
      </c>
      <c r="G1870" s="24">
        <v>123.79</v>
      </c>
      <c r="H1870" s="22">
        <v>14</v>
      </c>
      <c r="I1870" s="25">
        <v>0</v>
      </c>
      <c r="J1870" s="26">
        <f t="shared" si="29"/>
        <v>1733.06</v>
      </c>
      <c r="K1870" t="s">
        <v>150</v>
      </c>
    </row>
    <row r="1871" spans="1:11" x14ac:dyDescent="0.25">
      <c r="A1871" s="22">
        <v>10972</v>
      </c>
      <c r="B1871" s="23">
        <v>42977</v>
      </c>
      <c r="C1871" s="7" t="s">
        <v>276</v>
      </c>
      <c r="D1871" s="7" t="s">
        <v>74</v>
      </c>
      <c r="E1871" s="7" t="s">
        <v>149</v>
      </c>
      <c r="F1871" s="7" t="s">
        <v>112</v>
      </c>
      <c r="G1871" s="24">
        <v>39</v>
      </c>
      <c r="H1871" s="22">
        <v>6</v>
      </c>
      <c r="I1871" s="25">
        <v>0</v>
      </c>
      <c r="J1871" s="26">
        <f t="shared" si="29"/>
        <v>234</v>
      </c>
      <c r="K1871" t="s">
        <v>89</v>
      </c>
    </row>
    <row r="1872" spans="1:11" x14ac:dyDescent="0.25">
      <c r="A1872" s="22">
        <v>10972</v>
      </c>
      <c r="B1872" s="23">
        <v>42977</v>
      </c>
      <c r="C1872" s="7" t="s">
        <v>276</v>
      </c>
      <c r="D1872" s="7" t="s">
        <v>74</v>
      </c>
      <c r="E1872" s="7" t="s">
        <v>100</v>
      </c>
      <c r="F1872" s="7" t="s">
        <v>76</v>
      </c>
      <c r="G1872" s="24">
        <v>2.5</v>
      </c>
      <c r="H1872" s="22">
        <v>7</v>
      </c>
      <c r="I1872" s="25">
        <v>0</v>
      </c>
      <c r="J1872" s="26">
        <f t="shared" si="29"/>
        <v>17.5</v>
      </c>
      <c r="K1872" t="s">
        <v>89</v>
      </c>
    </row>
    <row r="1873" spans="1:11" x14ac:dyDescent="0.25">
      <c r="A1873" s="22">
        <v>10973</v>
      </c>
      <c r="B1873" s="23">
        <v>42977</v>
      </c>
      <c r="C1873" s="7" t="s">
        <v>276</v>
      </c>
      <c r="D1873" s="7" t="s">
        <v>74</v>
      </c>
      <c r="E1873" s="7" t="s">
        <v>90</v>
      </c>
      <c r="F1873" s="7" t="s">
        <v>91</v>
      </c>
      <c r="G1873" s="24">
        <v>9.65</v>
      </c>
      <c r="H1873" s="22">
        <v>6</v>
      </c>
      <c r="I1873" s="25">
        <v>0</v>
      </c>
      <c r="J1873" s="26">
        <f t="shared" si="29"/>
        <v>57.9</v>
      </c>
      <c r="K1873" t="s">
        <v>85</v>
      </c>
    </row>
    <row r="1874" spans="1:11" x14ac:dyDescent="0.25">
      <c r="A1874" s="22">
        <v>10973</v>
      </c>
      <c r="B1874" s="23">
        <v>42977</v>
      </c>
      <c r="C1874" s="7" t="s">
        <v>276</v>
      </c>
      <c r="D1874" s="7" t="s">
        <v>74</v>
      </c>
      <c r="E1874" s="7" t="s">
        <v>176</v>
      </c>
      <c r="F1874" s="7" t="s">
        <v>105</v>
      </c>
      <c r="G1874" s="24">
        <v>7.75</v>
      </c>
      <c r="H1874" s="22">
        <v>10</v>
      </c>
      <c r="I1874" s="25">
        <v>0</v>
      </c>
      <c r="J1874" s="26">
        <f t="shared" si="29"/>
        <v>77.5</v>
      </c>
      <c r="K1874" t="s">
        <v>85</v>
      </c>
    </row>
    <row r="1875" spans="1:11" x14ac:dyDescent="0.25">
      <c r="A1875" s="22">
        <v>10973</v>
      </c>
      <c r="B1875" s="23">
        <v>42977</v>
      </c>
      <c r="C1875" s="7" t="s">
        <v>276</v>
      </c>
      <c r="D1875" s="7" t="s">
        <v>74</v>
      </c>
      <c r="E1875" s="7" t="s">
        <v>222</v>
      </c>
      <c r="F1875" s="7" t="s">
        <v>103</v>
      </c>
      <c r="G1875" s="24">
        <v>31.23</v>
      </c>
      <c r="H1875" s="22">
        <v>5</v>
      </c>
      <c r="I1875" s="25">
        <v>0</v>
      </c>
      <c r="J1875" s="26">
        <f t="shared" si="29"/>
        <v>156.15</v>
      </c>
      <c r="K1875" t="s">
        <v>85</v>
      </c>
    </row>
    <row r="1876" spans="1:11" x14ac:dyDescent="0.25">
      <c r="A1876" s="22">
        <v>10974</v>
      </c>
      <c r="B1876" s="23">
        <v>42978</v>
      </c>
      <c r="C1876" s="7" t="s">
        <v>161</v>
      </c>
      <c r="D1876" s="7" t="s">
        <v>141</v>
      </c>
      <c r="E1876" s="7" t="s">
        <v>174</v>
      </c>
      <c r="F1876" s="7" t="s">
        <v>93</v>
      </c>
      <c r="G1876" s="24">
        <v>43.9</v>
      </c>
      <c r="H1876" s="22">
        <v>10</v>
      </c>
      <c r="I1876" s="25">
        <v>0</v>
      </c>
      <c r="J1876" s="26">
        <f t="shared" si="29"/>
        <v>439</v>
      </c>
      <c r="K1876" t="s">
        <v>96</v>
      </c>
    </row>
    <row r="1877" spans="1:11" x14ac:dyDescent="0.25">
      <c r="A1877" s="22">
        <v>10975</v>
      </c>
      <c r="B1877" s="23">
        <v>42978</v>
      </c>
      <c r="C1877" s="7" t="s">
        <v>250</v>
      </c>
      <c r="D1877" s="7" t="s">
        <v>225</v>
      </c>
      <c r="E1877" s="7" t="s">
        <v>231</v>
      </c>
      <c r="F1877" s="7" t="s">
        <v>93</v>
      </c>
      <c r="G1877" s="24">
        <v>40</v>
      </c>
      <c r="H1877" s="22">
        <v>16</v>
      </c>
      <c r="I1877" s="25">
        <v>0</v>
      </c>
      <c r="J1877" s="26">
        <f t="shared" si="29"/>
        <v>640</v>
      </c>
      <c r="K1877" t="s">
        <v>129</v>
      </c>
    </row>
    <row r="1878" spans="1:11" x14ac:dyDescent="0.25">
      <c r="A1878" s="22">
        <v>10975</v>
      </c>
      <c r="B1878" s="23">
        <v>42978</v>
      </c>
      <c r="C1878" s="7" t="s">
        <v>250</v>
      </c>
      <c r="D1878" s="7" t="s">
        <v>225</v>
      </c>
      <c r="E1878" s="7" t="s">
        <v>176</v>
      </c>
      <c r="F1878" s="7" t="s">
        <v>105</v>
      </c>
      <c r="G1878" s="24">
        <v>7.75</v>
      </c>
      <c r="H1878" s="22">
        <v>10</v>
      </c>
      <c r="I1878" s="25">
        <v>0</v>
      </c>
      <c r="J1878" s="26">
        <f t="shared" si="29"/>
        <v>77.5</v>
      </c>
      <c r="K1878" t="s">
        <v>129</v>
      </c>
    </row>
    <row r="1879" spans="1:11" x14ac:dyDescent="0.25">
      <c r="A1879" s="22">
        <v>10976</v>
      </c>
      <c r="B1879" s="23">
        <v>42978</v>
      </c>
      <c r="C1879" s="7" t="s">
        <v>123</v>
      </c>
      <c r="D1879" s="7" t="s">
        <v>124</v>
      </c>
      <c r="E1879" s="7" t="s">
        <v>170</v>
      </c>
      <c r="F1879" s="7" t="s">
        <v>84</v>
      </c>
      <c r="G1879" s="24">
        <v>45.6</v>
      </c>
      <c r="H1879" s="22">
        <v>20</v>
      </c>
      <c r="I1879" s="25">
        <v>0</v>
      </c>
      <c r="J1879" s="26">
        <f t="shared" si="29"/>
        <v>912</v>
      </c>
      <c r="K1879" t="s">
        <v>129</v>
      </c>
    </row>
    <row r="1880" spans="1:11" x14ac:dyDescent="0.25">
      <c r="A1880" s="22">
        <v>10977</v>
      </c>
      <c r="B1880" s="23">
        <v>42979</v>
      </c>
      <c r="C1880" s="7" t="s">
        <v>146</v>
      </c>
      <c r="D1880" s="7" t="s">
        <v>147</v>
      </c>
      <c r="E1880" s="7" t="s">
        <v>174</v>
      </c>
      <c r="F1880" s="7" t="s">
        <v>93</v>
      </c>
      <c r="G1880" s="24">
        <v>43.9</v>
      </c>
      <c r="H1880" s="22">
        <v>20</v>
      </c>
      <c r="I1880" s="25">
        <v>0</v>
      </c>
      <c r="J1880" s="26">
        <f t="shared" si="29"/>
        <v>878</v>
      </c>
      <c r="K1880" t="s">
        <v>142</v>
      </c>
    </row>
    <row r="1881" spans="1:11" x14ac:dyDescent="0.25">
      <c r="A1881" s="22">
        <v>10977</v>
      </c>
      <c r="B1881" s="23">
        <v>42979</v>
      </c>
      <c r="C1881" s="7" t="s">
        <v>146</v>
      </c>
      <c r="D1881" s="7" t="s">
        <v>147</v>
      </c>
      <c r="E1881" s="7" t="s">
        <v>226</v>
      </c>
      <c r="F1881" s="7" t="s">
        <v>103</v>
      </c>
      <c r="G1881" s="24">
        <v>9.5</v>
      </c>
      <c r="H1881" s="22">
        <v>30</v>
      </c>
      <c r="I1881" s="25">
        <v>0</v>
      </c>
      <c r="J1881" s="26">
        <f t="shared" si="29"/>
        <v>285</v>
      </c>
      <c r="K1881" t="s">
        <v>142</v>
      </c>
    </row>
    <row r="1882" spans="1:11" x14ac:dyDescent="0.25">
      <c r="A1882" s="22">
        <v>10977</v>
      </c>
      <c r="B1882" s="23">
        <v>42979</v>
      </c>
      <c r="C1882" s="7" t="s">
        <v>146</v>
      </c>
      <c r="D1882" s="7" t="s">
        <v>147</v>
      </c>
      <c r="E1882" s="7" t="s">
        <v>83</v>
      </c>
      <c r="F1882" s="7" t="s">
        <v>84</v>
      </c>
      <c r="G1882" s="24">
        <v>53</v>
      </c>
      <c r="H1882" s="22">
        <v>10</v>
      </c>
      <c r="I1882" s="25">
        <v>0</v>
      </c>
      <c r="J1882" s="26">
        <f t="shared" si="29"/>
        <v>530</v>
      </c>
      <c r="K1882" t="s">
        <v>142</v>
      </c>
    </row>
    <row r="1883" spans="1:11" x14ac:dyDescent="0.25">
      <c r="A1883" s="22">
        <v>10977</v>
      </c>
      <c r="B1883" s="23">
        <v>42979</v>
      </c>
      <c r="C1883" s="7" t="s">
        <v>146</v>
      </c>
      <c r="D1883" s="7" t="s">
        <v>147</v>
      </c>
      <c r="E1883" s="7" t="s">
        <v>104</v>
      </c>
      <c r="F1883" s="7" t="s">
        <v>105</v>
      </c>
      <c r="G1883" s="24">
        <v>18</v>
      </c>
      <c r="H1883" s="22">
        <v>30</v>
      </c>
      <c r="I1883" s="25">
        <v>0</v>
      </c>
      <c r="J1883" s="26">
        <f t="shared" si="29"/>
        <v>540</v>
      </c>
      <c r="K1883" t="s">
        <v>142</v>
      </c>
    </row>
    <row r="1884" spans="1:11" x14ac:dyDescent="0.25">
      <c r="A1884" s="22">
        <v>10978</v>
      </c>
      <c r="B1884" s="23">
        <v>42979</v>
      </c>
      <c r="C1884" s="7" t="s">
        <v>268</v>
      </c>
      <c r="D1884" s="7" t="s">
        <v>99</v>
      </c>
      <c r="E1884" s="7" t="s">
        <v>173</v>
      </c>
      <c r="F1884" s="7" t="s">
        <v>93</v>
      </c>
      <c r="G1884" s="24">
        <v>19.45</v>
      </c>
      <c r="H1884" s="22">
        <v>6</v>
      </c>
      <c r="I1884" s="25">
        <v>0.15</v>
      </c>
      <c r="J1884" s="26">
        <f t="shared" si="29"/>
        <v>99.2</v>
      </c>
      <c r="K1884" t="s">
        <v>116</v>
      </c>
    </row>
    <row r="1885" spans="1:11" x14ac:dyDescent="0.25">
      <c r="A1885" s="22">
        <v>10978</v>
      </c>
      <c r="B1885" s="23">
        <v>42979</v>
      </c>
      <c r="C1885" s="7" t="s">
        <v>268</v>
      </c>
      <c r="D1885" s="7" t="s">
        <v>99</v>
      </c>
      <c r="E1885" s="7" t="s">
        <v>156</v>
      </c>
      <c r="F1885" s="7" t="s">
        <v>91</v>
      </c>
      <c r="G1885" s="24">
        <v>18.399999999999999</v>
      </c>
      <c r="H1885" s="22">
        <v>10</v>
      </c>
      <c r="I1885" s="25">
        <v>0</v>
      </c>
      <c r="J1885" s="26">
        <f t="shared" si="29"/>
        <v>184</v>
      </c>
      <c r="K1885" t="s">
        <v>116</v>
      </c>
    </row>
    <row r="1886" spans="1:11" x14ac:dyDescent="0.25">
      <c r="A1886" s="22">
        <v>10978</v>
      </c>
      <c r="B1886" s="23">
        <v>42979</v>
      </c>
      <c r="C1886" s="7" t="s">
        <v>268</v>
      </c>
      <c r="D1886" s="7" t="s">
        <v>99</v>
      </c>
      <c r="E1886" s="7" t="s">
        <v>133</v>
      </c>
      <c r="F1886" s="7" t="s">
        <v>103</v>
      </c>
      <c r="G1886" s="24">
        <v>10</v>
      </c>
      <c r="H1886" s="22">
        <v>40</v>
      </c>
      <c r="I1886" s="25">
        <v>0.15</v>
      </c>
      <c r="J1886" s="26">
        <f t="shared" si="29"/>
        <v>340</v>
      </c>
      <c r="K1886" t="s">
        <v>116</v>
      </c>
    </row>
    <row r="1887" spans="1:11" x14ac:dyDescent="0.25">
      <c r="A1887" s="22">
        <v>10978</v>
      </c>
      <c r="B1887" s="23">
        <v>42979</v>
      </c>
      <c r="C1887" s="7" t="s">
        <v>268</v>
      </c>
      <c r="D1887" s="7" t="s">
        <v>99</v>
      </c>
      <c r="E1887" s="7" t="s">
        <v>231</v>
      </c>
      <c r="F1887" s="7" t="s">
        <v>93</v>
      </c>
      <c r="G1887" s="24">
        <v>40</v>
      </c>
      <c r="H1887" s="22">
        <v>20</v>
      </c>
      <c r="I1887" s="25">
        <v>0.15</v>
      </c>
      <c r="J1887" s="26">
        <f t="shared" si="29"/>
        <v>680</v>
      </c>
      <c r="K1887" t="s">
        <v>116</v>
      </c>
    </row>
    <row r="1888" spans="1:11" x14ac:dyDescent="0.25">
      <c r="A1888" s="22">
        <v>10979</v>
      </c>
      <c r="B1888" s="23">
        <v>42979</v>
      </c>
      <c r="C1888" s="7" t="s">
        <v>126</v>
      </c>
      <c r="D1888" s="7" t="s">
        <v>127</v>
      </c>
      <c r="E1888" s="7" t="s">
        <v>174</v>
      </c>
      <c r="F1888" s="7" t="s">
        <v>93</v>
      </c>
      <c r="G1888" s="24">
        <v>43.9</v>
      </c>
      <c r="H1888" s="22">
        <v>35</v>
      </c>
      <c r="I1888" s="25">
        <v>0</v>
      </c>
      <c r="J1888" s="26">
        <f t="shared" si="29"/>
        <v>1536.5</v>
      </c>
      <c r="K1888" t="s">
        <v>142</v>
      </c>
    </row>
    <row r="1889" spans="1:11" x14ac:dyDescent="0.25">
      <c r="A1889" s="22">
        <v>10979</v>
      </c>
      <c r="B1889" s="23">
        <v>42979</v>
      </c>
      <c r="C1889" s="7" t="s">
        <v>126</v>
      </c>
      <c r="D1889" s="7" t="s">
        <v>127</v>
      </c>
      <c r="E1889" s="7" t="s">
        <v>153</v>
      </c>
      <c r="F1889" s="7" t="s">
        <v>76</v>
      </c>
      <c r="G1889" s="24">
        <v>38</v>
      </c>
      <c r="H1889" s="22">
        <v>20</v>
      </c>
      <c r="I1889" s="25">
        <v>0</v>
      </c>
      <c r="J1889" s="26">
        <f t="shared" si="29"/>
        <v>760</v>
      </c>
      <c r="K1889" t="s">
        <v>142</v>
      </c>
    </row>
    <row r="1890" spans="1:11" x14ac:dyDescent="0.25">
      <c r="A1890" s="22">
        <v>10979</v>
      </c>
      <c r="B1890" s="23">
        <v>42979</v>
      </c>
      <c r="C1890" s="7" t="s">
        <v>126</v>
      </c>
      <c r="D1890" s="7" t="s">
        <v>127</v>
      </c>
      <c r="E1890" s="7" t="s">
        <v>125</v>
      </c>
      <c r="F1890" s="7" t="s">
        <v>103</v>
      </c>
      <c r="G1890" s="24">
        <v>43.9</v>
      </c>
      <c r="H1890" s="22">
        <v>30</v>
      </c>
      <c r="I1890" s="25">
        <v>0</v>
      </c>
      <c r="J1890" s="26">
        <f t="shared" si="29"/>
        <v>1317</v>
      </c>
      <c r="K1890" t="s">
        <v>142</v>
      </c>
    </row>
    <row r="1891" spans="1:11" x14ac:dyDescent="0.25">
      <c r="A1891" s="22">
        <v>10979</v>
      </c>
      <c r="B1891" s="23">
        <v>42979</v>
      </c>
      <c r="C1891" s="7" t="s">
        <v>126</v>
      </c>
      <c r="D1891" s="7" t="s">
        <v>127</v>
      </c>
      <c r="E1891" s="7" t="s">
        <v>113</v>
      </c>
      <c r="F1891" s="7" t="s">
        <v>105</v>
      </c>
      <c r="G1891" s="24">
        <v>4.5</v>
      </c>
      <c r="H1891" s="22">
        <v>80</v>
      </c>
      <c r="I1891" s="25">
        <v>0</v>
      </c>
      <c r="J1891" s="26">
        <f t="shared" si="29"/>
        <v>360</v>
      </c>
      <c r="K1891" t="s">
        <v>142</v>
      </c>
    </row>
    <row r="1892" spans="1:11" x14ac:dyDescent="0.25">
      <c r="A1892" s="22">
        <v>10979</v>
      </c>
      <c r="B1892" s="23">
        <v>42979</v>
      </c>
      <c r="C1892" s="7" t="s">
        <v>126</v>
      </c>
      <c r="D1892" s="7" t="s">
        <v>127</v>
      </c>
      <c r="E1892" s="7" t="s">
        <v>106</v>
      </c>
      <c r="F1892" s="7" t="s">
        <v>76</v>
      </c>
      <c r="G1892" s="24">
        <v>12.5</v>
      </c>
      <c r="H1892" s="22">
        <v>24</v>
      </c>
      <c r="I1892" s="25">
        <v>0</v>
      </c>
      <c r="J1892" s="26">
        <f t="shared" si="29"/>
        <v>300</v>
      </c>
      <c r="K1892" t="s">
        <v>142</v>
      </c>
    </row>
    <row r="1893" spans="1:11" x14ac:dyDescent="0.25">
      <c r="A1893" s="22">
        <v>10979</v>
      </c>
      <c r="B1893" s="23">
        <v>42979</v>
      </c>
      <c r="C1893" s="7" t="s">
        <v>126</v>
      </c>
      <c r="D1893" s="7" t="s">
        <v>127</v>
      </c>
      <c r="E1893" s="7" t="s">
        <v>143</v>
      </c>
      <c r="F1893" s="7" t="s">
        <v>84</v>
      </c>
      <c r="G1893" s="24">
        <v>30</v>
      </c>
      <c r="H1893" s="22">
        <v>18</v>
      </c>
      <c r="I1893" s="25">
        <v>0</v>
      </c>
      <c r="J1893" s="26">
        <f t="shared" si="29"/>
        <v>540</v>
      </c>
      <c r="K1893" t="s">
        <v>142</v>
      </c>
    </row>
    <row r="1894" spans="1:11" x14ac:dyDescent="0.25">
      <c r="A1894" s="22">
        <v>10980</v>
      </c>
      <c r="B1894" s="23">
        <v>42980</v>
      </c>
      <c r="C1894" s="7" t="s">
        <v>146</v>
      </c>
      <c r="D1894" s="7" t="s">
        <v>147</v>
      </c>
      <c r="E1894" s="7" t="s">
        <v>176</v>
      </c>
      <c r="F1894" s="7" t="s">
        <v>105</v>
      </c>
      <c r="G1894" s="24">
        <v>7.75</v>
      </c>
      <c r="H1894" s="22">
        <v>40</v>
      </c>
      <c r="I1894" s="25">
        <v>0.2</v>
      </c>
      <c r="J1894" s="26">
        <f t="shared" si="29"/>
        <v>248</v>
      </c>
      <c r="K1894" t="s">
        <v>89</v>
      </c>
    </row>
    <row r="1895" spans="1:11" x14ac:dyDescent="0.25">
      <c r="A1895" s="22">
        <v>10981</v>
      </c>
      <c r="B1895" s="23">
        <v>42980</v>
      </c>
      <c r="C1895" s="7" t="s">
        <v>87</v>
      </c>
      <c r="D1895" s="7" t="s">
        <v>88</v>
      </c>
      <c r="E1895" s="7" t="s">
        <v>221</v>
      </c>
      <c r="F1895" s="7" t="s">
        <v>105</v>
      </c>
      <c r="G1895" s="24">
        <v>263.5</v>
      </c>
      <c r="H1895" s="22">
        <v>60</v>
      </c>
      <c r="I1895" s="25">
        <v>0</v>
      </c>
      <c r="J1895" s="26">
        <f t="shared" si="29"/>
        <v>15810</v>
      </c>
      <c r="K1895" t="s">
        <v>129</v>
      </c>
    </row>
    <row r="1896" spans="1:11" x14ac:dyDescent="0.25">
      <c r="A1896" s="22">
        <v>10982</v>
      </c>
      <c r="B1896" s="23">
        <v>42980</v>
      </c>
      <c r="C1896" s="7" t="s">
        <v>250</v>
      </c>
      <c r="D1896" s="7" t="s">
        <v>225</v>
      </c>
      <c r="E1896" s="7" t="s">
        <v>143</v>
      </c>
      <c r="F1896" s="7" t="s">
        <v>84</v>
      </c>
      <c r="G1896" s="24">
        <v>30</v>
      </c>
      <c r="H1896" s="22">
        <v>20</v>
      </c>
      <c r="I1896" s="25">
        <v>0</v>
      </c>
      <c r="J1896" s="26">
        <f t="shared" si="29"/>
        <v>600</v>
      </c>
      <c r="K1896" t="s">
        <v>150</v>
      </c>
    </row>
    <row r="1897" spans="1:11" x14ac:dyDescent="0.25">
      <c r="A1897" s="22">
        <v>10982</v>
      </c>
      <c r="B1897" s="23">
        <v>42980</v>
      </c>
      <c r="C1897" s="7" t="s">
        <v>250</v>
      </c>
      <c r="D1897" s="7" t="s">
        <v>225</v>
      </c>
      <c r="E1897" s="7" t="s">
        <v>160</v>
      </c>
      <c r="F1897" s="7" t="s">
        <v>105</v>
      </c>
      <c r="G1897" s="24">
        <v>46</v>
      </c>
      <c r="H1897" s="22">
        <v>9</v>
      </c>
      <c r="I1897" s="25">
        <v>0</v>
      </c>
      <c r="J1897" s="26">
        <f t="shared" si="29"/>
        <v>414</v>
      </c>
      <c r="K1897" t="s">
        <v>150</v>
      </c>
    </row>
    <row r="1898" spans="1:11" x14ac:dyDescent="0.25">
      <c r="A1898" s="22">
        <v>10983</v>
      </c>
      <c r="B1898" s="23">
        <v>42980</v>
      </c>
      <c r="C1898" s="7" t="s">
        <v>217</v>
      </c>
      <c r="D1898" s="7" t="s">
        <v>141</v>
      </c>
      <c r="E1898" s="7" t="s">
        <v>97</v>
      </c>
      <c r="F1898" s="7" t="s">
        <v>79</v>
      </c>
      <c r="G1898" s="24">
        <v>19.5</v>
      </c>
      <c r="H1898" s="22">
        <v>15</v>
      </c>
      <c r="I1898" s="25">
        <v>0</v>
      </c>
      <c r="J1898" s="26">
        <f t="shared" si="29"/>
        <v>292.5</v>
      </c>
      <c r="K1898" t="s">
        <v>150</v>
      </c>
    </row>
    <row r="1899" spans="1:11" x14ac:dyDescent="0.25">
      <c r="A1899" s="22">
        <v>10983</v>
      </c>
      <c r="B1899" s="23">
        <v>42980</v>
      </c>
      <c r="C1899" s="7" t="s">
        <v>217</v>
      </c>
      <c r="D1899" s="7" t="s">
        <v>141</v>
      </c>
      <c r="E1899" s="7" t="s">
        <v>168</v>
      </c>
      <c r="F1899" s="7" t="s">
        <v>91</v>
      </c>
      <c r="G1899" s="24">
        <v>6</v>
      </c>
      <c r="H1899" s="22">
        <v>84</v>
      </c>
      <c r="I1899" s="25">
        <v>0.15</v>
      </c>
      <c r="J1899" s="26">
        <f t="shared" si="29"/>
        <v>428.4</v>
      </c>
      <c r="K1899" t="s">
        <v>150</v>
      </c>
    </row>
    <row r="1900" spans="1:11" x14ac:dyDescent="0.25">
      <c r="A1900" s="22">
        <v>10984</v>
      </c>
      <c r="B1900" s="23">
        <v>42983</v>
      </c>
      <c r="C1900" s="7" t="s">
        <v>217</v>
      </c>
      <c r="D1900" s="7" t="s">
        <v>141</v>
      </c>
      <c r="E1900" s="7" t="s">
        <v>118</v>
      </c>
      <c r="F1900" s="7" t="s">
        <v>103</v>
      </c>
      <c r="G1900" s="24">
        <v>17.45</v>
      </c>
      <c r="H1900" s="22">
        <v>55</v>
      </c>
      <c r="I1900" s="25">
        <v>0</v>
      </c>
      <c r="J1900" s="26">
        <f t="shared" si="29"/>
        <v>959.75</v>
      </c>
      <c r="K1900" t="s">
        <v>129</v>
      </c>
    </row>
    <row r="1901" spans="1:11" x14ac:dyDescent="0.25">
      <c r="A1901" s="22">
        <v>10984</v>
      </c>
      <c r="B1901" s="23">
        <v>42983</v>
      </c>
      <c r="C1901" s="7" t="s">
        <v>217</v>
      </c>
      <c r="D1901" s="7" t="s">
        <v>141</v>
      </c>
      <c r="E1901" s="7" t="s">
        <v>119</v>
      </c>
      <c r="F1901" s="7" t="s">
        <v>91</v>
      </c>
      <c r="G1901" s="24">
        <v>19</v>
      </c>
      <c r="H1901" s="22">
        <v>40</v>
      </c>
      <c r="I1901" s="25">
        <v>0</v>
      </c>
      <c r="J1901" s="26">
        <f t="shared" si="29"/>
        <v>760</v>
      </c>
      <c r="K1901" t="s">
        <v>129</v>
      </c>
    </row>
    <row r="1902" spans="1:11" x14ac:dyDescent="0.25">
      <c r="A1902" s="22">
        <v>10984</v>
      </c>
      <c r="B1902" s="23">
        <v>42983</v>
      </c>
      <c r="C1902" s="7" t="s">
        <v>217</v>
      </c>
      <c r="D1902" s="7" t="s">
        <v>141</v>
      </c>
      <c r="E1902" s="7" t="s">
        <v>113</v>
      </c>
      <c r="F1902" s="7" t="s">
        <v>105</v>
      </c>
      <c r="G1902" s="24">
        <v>4.5</v>
      </c>
      <c r="H1902" s="22">
        <v>20</v>
      </c>
      <c r="I1902" s="25">
        <v>0</v>
      </c>
      <c r="J1902" s="26">
        <f t="shared" si="29"/>
        <v>90</v>
      </c>
      <c r="K1902" t="s">
        <v>129</v>
      </c>
    </row>
    <row r="1903" spans="1:11" x14ac:dyDescent="0.25">
      <c r="A1903" s="22">
        <v>10985</v>
      </c>
      <c r="B1903" s="23">
        <v>42983</v>
      </c>
      <c r="C1903" s="7" t="s">
        <v>199</v>
      </c>
      <c r="D1903" s="7" t="s">
        <v>200</v>
      </c>
      <c r="E1903" s="7" t="s">
        <v>197</v>
      </c>
      <c r="F1903" s="7" t="s">
        <v>91</v>
      </c>
      <c r="G1903" s="24">
        <v>62.5</v>
      </c>
      <c r="H1903" s="22">
        <v>8</v>
      </c>
      <c r="I1903" s="25">
        <v>0.1</v>
      </c>
      <c r="J1903" s="26">
        <f t="shared" si="29"/>
        <v>450</v>
      </c>
      <c r="K1903" t="s">
        <v>150</v>
      </c>
    </row>
    <row r="1904" spans="1:11" x14ac:dyDescent="0.25">
      <c r="A1904" s="22">
        <v>10985</v>
      </c>
      <c r="B1904" s="23">
        <v>42983</v>
      </c>
      <c r="C1904" s="7" t="s">
        <v>199</v>
      </c>
      <c r="D1904" s="7" t="s">
        <v>200</v>
      </c>
      <c r="E1904" s="7" t="s">
        <v>130</v>
      </c>
      <c r="F1904" s="7" t="s">
        <v>76</v>
      </c>
      <c r="G1904" s="24">
        <v>32</v>
      </c>
      <c r="H1904" s="22">
        <v>35</v>
      </c>
      <c r="I1904" s="25">
        <v>0.1</v>
      </c>
      <c r="J1904" s="26">
        <f t="shared" si="29"/>
        <v>1008</v>
      </c>
      <c r="K1904" t="s">
        <v>150</v>
      </c>
    </row>
    <row r="1905" spans="1:11" x14ac:dyDescent="0.25">
      <c r="A1905" s="22">
        <v>10985</v>
      </c>
      <c r="B1905" s="23">
        <v>42983</v>
      </c>
      <c r="C1905" s="7" t="s">
        <v>199</v>
      </c>
      <c r="D1905" s="7" t="s">
        <v>200</v>
      </c>
      <c r="E1905" s="7" t="s">
        <v>118</v>
      </c>
      <c r="F1905" s="7" t="s">
        <v>103</v>
      </c>
      <c r="G1905" s="24">
        <v>17.45</v>
      </c>
      <c r="H1905" s="22">
        <v>36</v>
      </c>
      <c r="I1905" s="25">
        <v>0.1</v>
      </c>
      <c r="J1905" s="26">
        <f t="shared" si="29"/>
        <v>565.38</v>
      </c>
      <c r="K1905" t="s">
        <v>150</v>
      </c>
    </row>
    <row r="1906" spans="1:11" x14ac:dyDescent="0.25">
      <c r="A1906" s="22">
        <v>10986</v>
      </c>
      <c r="B1906" s="23">
        <v>42983</v>
      </c>
      <c r="C1906" s="7" t="s">
        <v>254</v>
      </c>
      <c r="D1906" s="7" t="s">
        <v>255</v>
      </c>
      <c r="E1906" s="7" t="s">
        <v>102</v>
      </c>
      <c r="F1906" s="7" t="s">
        <v>103</v>
      </c>
      <c r="G1906" s="24">
        <v>81</v>
      </c>
      <c r="H1906" s="22">
        <v>15</v>
      </c>
      <c r="I1906" s="25">
        <v>0</v>
      </c>
      <c r="J1906" s="26">
        <f t="shared" si="29"/>
        <v>1215</v>
      </c>
      <c r="K1906" t="s">
        <v>142</v>
      </c>
    </row>
    <row r="1907" spans="1:11" x14ac:dyDescent="0.25">
      <c r="A1907" s="22">
        <v>10986</v>
      </c>
      <c r="B1907" s="23">
        <v>42983</v>
      </c>
      <c r="C1907" s="7" t="s">
        <v>254</v>
      </c>
      <c r="D1907" s="7" t="s">
        <v>255</v>
      </c>
      <c r="E1907" s="7" t="s">
        <v>155</v>
      </c>
      <c r="F1907" s="7" t="s">
        <v>105</v>
      </c>
      <c r="G1907" s="24">
        <v>18</v>
      </c>
      <c r="H1907" s="22">
        <v>10</v>
      </c>
      <c r="I1907" s="25">
        <v>0</v>
      </c>
      <c r="J1907" s="26">
        <f t="shared" si="29"/>
        <v>180</v>
      </c>
      <c r="K1907" t="s">
        <v>142</v>
      </c>
    </row>
    <row r="1908" spans="1:11" x14ac:dyDescent="0.25">
      <c r="A1908" s="22">
        <v>10986</v>
      </c>
      <c r="B1908" s="23">
        <v>42983</v>
      </c>
      <c r="C1908" s="7" t="s">
        <v>254</v>
      </c>
      <c r="D1908" s="7" t="s">
        <v>255</v>
      </c>
      <c r="E1908" s="7" t="s">
        <v>122</v>
      </c>
      <c r="F1908" s="7" t="s">
        <v>93</v>
      </c>
      <c r="G1908" s="24">
        <v>13</v>
      </c>
      <c r="H1908" s="22">
        <v>15</v>
      </c>
      <c r="I1908" s="25">
        <v>0</v>
      </c>
      <c r="J1908" s="26">
        <f t="shared" si="29"/>
        <v>195</v>
      </c>
      <c r="K1908" t="s">
        <v>142</v>
      </c>
    </row>
    <row r="1909" spans="1:11" x14ac:dyDescent="0.25">
      <c r="A1909" s="22">
        <v>10986</v>
      </c>
      <c r="B1909" s="23">
        <v>42983</v>
      </c>
      <c r="C1909" s="7" t="s">
        <v>254</v>
      </c>
      <c r="D1909" s="7" t="s">
        <v>255</v>
      </c>
      <c r="E1909" s="7" t="s">
        <v>80</v>
      </c>
      <c r="F1909" s="7" t="s">
        <v>76</v>
      </c>
      <c r="G1909" s="24">
        <v>21</v>
      </c>
      <c r="H1909" s="22">
        <v>30</v>
      </c>
      <c r="I1909" s="25">
        <v>0</v>
      </c>
      <c r="J1909" s="26">
        <f t="shared" si="29"/>
        <v>630</v>
      </c>
      <c r="K1909" t="s">
        <v>142</v>
      </c>
    </row>
    <row r="1910" spans="1:11" x14ac:dyDescent="0.25">
      <c r="A1910" s="22">
        <v>10987</v>
      </c>
      <c r="B1910" s="23">
        <v>42984</v>
      </c>
      <c r="C1910" s="7" t="s">
        <v>239</v>
      </c>
      <c r="D1910" s="7" t="s">
        <v>191</v>
      </c>
      <c r="E1910" s="7" t="s">
        <v>75</v>
      </c>
      <c r="F1910" s="7" t="s">
        <v>76</v>
      </c>
      <c r="G1910" s="24">
        <v>34.799999999999997</v>
      </c>
      <c r="H1910" s="22">
        <v>20</v>
      </c>
      <c r="I1910" s="25">
        <v>0</v>
      </c>
      <c r="J1910" s="26">
        <f t="shared" si="29"/>
        <v>696</v>
      </c>
      <c r="K1910" t="s">
        <v>142</v>
      </c>
    </row>
    <row r="1911" spans="1:11" x14ac:dyDescent="0.25">
      <c r="A1911" s="22">
        <v>10987</v>
      </c>
      <c r="B1911" s="23">
        <v>42984</v>
      </c>
      <c r="C1911" s="7" t="s">
        <v>239</v>
      </c>
      <c r="D1911" s="7" t="s">
        <v>191</v>
      </c>
      <c r="E1911" s="7" t="s">
        <v>160</v>
      </c>
      <c r="F1911" s="7" t="s">
        <v>105</v>
      </c>
      <c r="G1911" s="24">
        <v>46</v>
      </c>
      <c r="H1911" s="22">
        <v>6</v>
      </c>
      <c r="I1911" s="25">
        <v>0</v>
      </c>
      <c r="J1911" s="26">
        <f t="shared" si="29"/>
        <v>276</v>
      </c>
      <c r="K1911" t="s">
        <v>142</v>
      </c>
    </row>
    <row r="1912" spans="1:11" x14ac:dyDescent="0.25">
      <c r="A1912" s="22">
        <v>10987</v>
      </c>
      <c r="B1912" s="23">
        <v>42984</v>
      </c>
      <c r="C1912" s="7" t="s">
        <v>239</v>
      </c>
      <c r="D1912" s="7" t="s">
        <v>191</v>
      </c>
      <c r="E1912" s="7" t="s">
        <v>143</v>
      </c>
      <c r="F1912" s="7" t="s">
        <v>84</v>
      </c>
      <c r="G1912" s="24">
        <v>30</v>
      </c>
      <c r="H1912" s="22">
        <v>60</v>
      </c>
      <c r="I1912" s="25">
        <v>0</v>
      </c>
      <c r="J1912" s="26">
        <f t="shared" si="29"/>
        <v>1800</v>
      </c>
      <c r="K1912" t="s">
        <v>142</v>
      </c>
    </row>
    <row r="1913" spans="1:11" x14ac:dyDescent="0.25">
      <c r="A1913" s="22">
        <v>10988</v>
      </c>
      <c r="B1913" s="23">
        <v>42984</v>
      </c>
      <c r="C1913" s="7" t="s">
        <v>140</v>
      </c>
      <c r="D1913" s="7" t="s">
        <v>141</v>
      </c>
      <c r="E1913" s="7" t="s">
        <v>137</v>
      </c>
      <c r="F1913" s="7" t="s">
        <v>103</v>
      </c>
      <c r="G1913" s="24">
        <v>49.3</v>
      </c>
      <c r="H1913" s="22">
        <v>40</v>
      </c>
      <c r="I1913" s="25">
        <v>0.1</v>
      </c>
      <c r="J1913" s="26">
        <f t="shared" si="29"/>
        <v>1774.8</v>
      </c>
      <c r="K1913" t="s">
        <v>96</v>
      </c>
    </row>
    <row r="1914" spans="1:11" x14ac:dyDescent="0.25">
      <c r="A1914" s="22">
        <v>10988</v>
      </c>
      <c r="B1914" s="23">
        <v>42984</v>
      </c>
      <c r="C1914" s="7" t="s">
        <v>140</v>
      </c>
      <c r="D1914" s="7" t="s">
        <v>141</v>
      </c>
      <c r="E1914" s="7" t="s">
        <v>143</v>
      </c>
      <c r="F1914" s="7" t="s">
        <v>84</v>
      </c>
      <c r="G1914" s="24">
        <v>30</v>
      </c>
      <c r="H1914" s="22">
        <v>60</v>
      </c>
      <c r="I1914" s="25">
        <v>0</v>
      </c>
      <c r="J1914" s="26">
        <f t="shared" si="29"/>
        <v>1800</v>
      </c>
      <c r="K1914" t="s">
        <v>96</v>
      </c>
    </row>
    <row r="1915" spans="1:11" x14ac:dyDescent="0.25">
      <c r="A1915" s="22">
        <v>10989</v>
      </c>
      <c r="B1915" s="23">
        <v>42984</v>
      </c>
      <c r="C1915" s="7" t="s">
        <v>138</v>
      </c>
      <c r="D1915" s="7" t="s">
        <v>88</v>
      </c>
      <c r="E1915" s="7" t="s">
        <v>207</v>
      </c>
      <c r="F1915" s="7" t="s">
        <v>93</v>
      </c>
      <c r="G1915" s="24">
        <v>25</v>
      </c>
      <c r="H1915" s="22">
        <v>40</v>
      </c>
      <c r="I1915" s="25">
        <v>0</v>
      </c>
      <c r="J1915" s="26">
        <f t="shared" si="29"/>
        <v>1000</v>
      </c>
      <c r="K1915" t="s">
        <v>150</v>
      </c>
    </row>
    <row r="1916" spans="1:11" x14ac:dyDescent="0.25">
      <c r="A1916" s="22">
        <v>10989</v>
      </c>
      <c r="B1916" s="23">
        <v>42984</v>
      </c>
      <c r="C1916" s="7" t="s">
        <v>138</v>
      </c>
      <c r="D1916" s="7" t="s">
        <v>88</v>
      </c>
      <c r="E1916" s="7" t="s">
        <v>80</v>
      </c>
      <c r="F1916" s="7" t="s">
        <v>76</v>
      </c>
      <c r="G1916" s="24">
        <v>21</v>
      </c>
      <c r="H1916" s="22">
        <v>15</v>
      </c>
      <c r="I1916" s="25">
        <v>0</v>
      </c>
      <c r="J1916" s="26">
        <f t="shared" si="29"/>
        <v>315</v>
      </c>
      <c r="K1916" t="s">
        <v>150</v>
      </c>
    </row>
    <row r="1917" spans="1:11" x14ac:dyDescent="0.25">
      <c r="A1917" s="22">
        <v>10989</v>
      </c>
      <c r="B1917" s="23">
        <v>42984</v>
      </c>
      <c r="C1917" s="7" t="s">
        <v>138</v>
      </c>
      <c r="D1917" s="7" t="s">
        <v>88</v>
      </c>
      <c r="E1917" s="7" t="s">
        <v>90</v>
      </c>
      <c r="F1917" s="7" t="s">
        <v>91</v>
      </c>
      <c r="G1917" s="24">
        <v>9.65</v>
      </c>
      <c r="H1917" s="22">
        <v>4</v>
      </c>
      <c r="I1917" s="25">
        <v>0</v>
      </c>
      <c r="J1917" s="26">
        <f t="shared" si="29"/>
        <v>38.6</v>
      </c>
      <c r="K1917" t="s">
        <v>150</v>
      </c>
    </row>
    <row r="1918" spans="1:11" x14ac:dyDescent="0.25">
      <c r="A1918" s="22">
        <v>10990</v>
      </c>
      <c r="B1918" s="23">
        <v>42985</v>
      </c>
      <c r="C1918" s="7" t="s">
        <v>126</v>
      </c>
      <c r="D1918" s="7" t="s">
        <v>127</v>
      </c>
      <c r="E1918" s="7" t="s">
        <v>133</v>
      </c>
      <c r="F1918" s="7" t="s">
        <v>103</v>
      </c>
      <c r="G1918" s="24">
        <v>10</v>
      </c>
      <c r="H1918" s="22">
        <v>65</v>
      </c>
      <c r="I1918" s="25">
        <v>0</v>
      </c>
      <c r="J1918" s="26">
        <f t="shared" si="29"/>
        <v>650</v>
      </c>
      <c r="K1918" t="s">
        <v>150</v>
      </c>
    </row>
    <row r="1919" spans="1:11" x14ac:dyDescent="0.25">
      <c r="A1919" s="22">
        <v>10990</v>
      </c>
      <c r="B1919" s="23">
        <v>42985</v>
      </c>
      <c r="C1919" s="7" t="s">
        <v>126</v>
      </c>
      <c r="D1919" s="7" t="s">
        <v>127</v>
      </c>
      <c r="E1919" s="7" t="s">
        <v>186</v>
      </c>
      <c r="F1919" s="7" t="s">
        <v>105</v>
      </c>
      <c r="G1919" s="24">
        <v>14</v>
      </c>
      <c r="H1919" s="22">
        <v>60</v>
      </c>
      <c r="I1919" s="25">
        <v>0.15</v>
      </c>
      <c r="J1919" s="26">
        <f t="shared" si="29"/>
        <v>714</v>
      </c>
      <c r="K1919" t="s">
        <v>150</v>
      </c>
    </row>
    <row r="1920" spans="1:11" x14ac:dyDescent="0.25">
      <c r="A1920" s="22">
        <v>10990</v>
      </c>
      <c r="B1920" s="23">
        <v>42985</v>
      </c>
      <c r="C1920" s="7" t="s">
        <v>126</v>
      </c>
      <c r="D1920" s="7" t="s">
        <v>127</v>
      </c>
      <c r="E1920" s="7" t="s">
        <v>111</v>
      </c>
      <c r="F1920" s="7" t="s">
        <v>112</v>
      </c>
      <c r="G1920" s="24">
        <v>24</v>
      </c>
      <c r="H1920" s="22">
        <v>65</v>
      </c>
      <c r="I1920" s="25">
        <v>0.15</v>
      </c>
      <c r="J1920" s="26">
        <f t="shared" si="29"/>
        <v>1326</v>
      </c>
      <c r="K1920" t="s">
        <v>150</v>
      </c>
    </row>
    <row r="1921" spans="1:11" x14ac:dyDescent="0.25">
      <c r="A1921" s="22">
        <v>10990</v>
      </c>
      <c r="B1921" s="23">
        <v>42985</v>
      </c>
      <c r="C1921" s="7" t="s">
        <v>126</v>
      </c>
      <c r="D1921" s="7" t="s">
        <v>127</v>
      </c>
      <c r="E1921" s="7" t="s">
        <v>256</v>
      </c>
      <c r="F1921" s="7" t="s">
        <v>93</v>
      </c>
      <c r="G1921" s="24">
        <v>28.5</v>
      </c>
      <c r="H1921" s="22">
        <v>66</v>
      </c>
      <c r="I1921" s="25">
        <v>0.15</v>
      </c>
      <c r="J1921" s="26">
        <f t="shared" si="29"/>
        <v>1598.85</v>
      </c>
      <c r="K1921" t="s">
        <v>150</v>
      </c>
    </row>
    <row r="1922" spans="1:11" x14ac:dyDescent="0.25">
      <c r="A1922" s="22">
        <v>10991</v>
      </c>
      <c r="B1922" s="23">
        <v>42985</v>
      </c>
      <c r="C1922" s="7" t="s">
        <v>162</v>
      </c>
      <c r="D1922" s="7" t="s">
        <v>82</v>
      </c>
      <c r="E1922" s="7" t="s">
        <v>136</v>
      </c>
      <c r="F1922" s="7" t="s">
        <v>105</v>
      </c>
      <c r="G1922" s="24">
        <v>15</v>
      </c>
      <c r="H1922" s="22">
        <v>20</v>
      </c>
      <c r="I1922" s="25">
        <v>0.2</v>
      </c>
      <c r="J1922" s="26">
        <f t="shared" si="29"/>
        <v>240</v>
      </c>
      <c r="K1922" t="s">
        <v>129</v>
      </c>
    </row>
    <row r="1923" spans="1:11" x14ac:dyDescent="0.25">
      <c r="A1923" s="22">
        <v>10991</v>
      </c>
      <c r="B1923" s="23">
        <v>42985</v>
      </c>
      <c r="C1923" s="7" t="s">
        <v>162</v>
      </c>
      <c r="D1923" s="7" t="s">
        <v>82</v>
      </c>
      <c r="E1923" s="7" t="s">
        <v>155</v>
      </c>
      <c r="F1923" s="7" t="s">
        <v>105</v>
      </c>
      <c r="G1923" s="24">
        <v>18</v>
      </c>
      <c r="H1923" s="22">
        <v>90</v>
      </c>
      <c r="I1923" s="25">
        <v>0.2</v>
      </c>
      <c r="J1923" s="26">
        <f t="shared" ref="J1923:J1986" si="30">ROUND((G1923*H1923)*(1-I1923),2)</f>
        <v>1296</v>
      </c>
      <c r="K1923" t="s">
        <v>129</v>
      </c>
    </row>
    <row r="1924" spans="1:11" x14ac:dyDescent="0.25">
      <c r="A1924" s="22">
        <v>10991</v>
      </c>
      <c r="B1924" s="23">
        <v>42985</v>
      </c>
      <c r="C1924" s="7" t="s">
        <v>162</v>
      </c>
      <c r="D1924" s="7" t="s">
        <v>82</v>
      </c>
      <c r="E1924" s="7" t="s">
        <v>115</v>
      </c>
      <c r="F1924" s="7" t="s">
        <v>105</v>
      </c>
      <c r="G1924" s="24">
        <v>19</v>
      </c>
      <c r="H1924" s="22">
        <v>50</v>
      </c>
      <c r="I1924" s="25">
        <v>0.2</v>
      </c>
      <c r="J1924" s="26">
        <f t="shared" si="30"/>
        <v>760</v>
      </c>
      <c r="K1924" t="s">
        <v>129</v>
      </c>
    </row>
    <row r="1925" spans="1:11" x14ac:dyDescent="0.25">
      <c r="A1925" s="22">
        <v>10992</v>
      </c>
      <c r="B1925" s="23">
        <v>42985</v>
      </c>
      <c r="C1925" s="7" t="s">
        <v>209</v>
      </c>
      <c r="D1925" s="7" t="s">
        <v>141</v>
      </c>
      <c r="E1925" s="7" t="s">
        <v>75</v>
      </c>
      <c r="F1925" s="7" t="s">
        <v>76</v>
      </c>
      <c r="G1925" s="24">
        <v>34.799999999999997</v>
      </c>
      <c r="H1925" s="22">
        <v>2</v>
      </c>
      <c r="I1925" s="25">
        <v>0</v>
      </c>
      <c r="J1925" s="26">
        <f t="shared" si="30"/>
        <v>69.599999999999994</v>
      </c>
      <c r="K1925" t="s">
        <v>129</v>
      </c>
    </row>
    <row r="1926" spans="1:11" x14ac:dyDescent="0.25">
      <c r="A1926" s="22">
        <v>10993</v>
      </c>
      <c r="B1926" s="23">
        <v>42985</v>
      </c>
      <c r="C1926" s="7" t="s">
        <v>146</v>
      </c>
      <c r="D1926" s="7" t="s">
        <v>147</v>
      </c>
      <c r="E1926" s="7" t="s">
        <v>90</v>
      </c>
      <c r="F1926" s="7" t="s">
        <v>91</v>
      </c>
      <c r="G1926" s="24">
        <v>9.65</v>
      </c>
      <c r="H1926" s="22">
        <v>35</v>
      </c>
      <c r="I1926" s="25">
        <v>0.25</v>
      </c>
      <c r="J1926" s="26">
        <f t="shared" si="30"/>
        <v>253.31</v>
      </c>
      <c r="K1926" t="s">
        <v>193</v>
      </c>
    </row>
    <row r="1927" spans="1:11" x14ac:dyDescent="0.25">
      <c r="A1927" s="22">
        <v>10993</v>
      </c>
      <c r="B1927" s="23">
        <v>42985</v>
      </c>
      <c r="C1927" s="7" t="s">
        <v>146</v>
      </c>
      <c r="D1927" s="7" t="s">
        <v>147</v>
      </c>
      <c r="E1927" s="7" t="s">
        <v>158</v>
      </c>
      <c r="F1927" s="7" t="s">
        <v>112</v>
      </c>
      <c r="G1927" s="24">
        <v>123.79</v>
      </c>
      <c r="H1927" s="22">
        <v>50</v>
      </c>
      <c r="I1927" s="25">
        <v>0.25</v>
      </c>
      <c r="J1927" s="26">
        <f t="shared" si="30"/>
        <v>4642.13</v>
      </c>
      <c r="K1927" t="s">
        <v>193</v>
      </c>
    </row>
    <row r="1928" spans="1:11" x14ac:dyDescent="0.25">
      <c r="A1928" s="22">
        <v>10994</v>
      </c>
      <c r="B1928" s="23">
        <v>42986</v>
      </c>
      <c r="C1928" s="7" t="s">
        <v>242</v>
      </c>
      <c r="D1928" s="7" t="s">
        <v>230</v>
      </c>
      <c r="E1928" s="7" t="s">
        <v>117</v>
      </c>
      <c r="F1928" s="7" t="s">
        <v>76</v>
      </c>
      <c r="G1928" s="24">
        <v>55</v>
      </c>
      <c r="H1928" s="22">
        <v>18</v>
      </c>
      <c r="I1928" s="25">
        <v>0.05</v>
      </c>
      <c r="J1928" s="26">
        <f t="shared" si="30"/>
        <v>940.5</v>
      </c>
      <c r="K1928" t="s">
        <v>150</v>
      </c>
    </row>
    <row r="1929" spans="1:11" x14ac:dyDescent="0.25">
      <c r="A1929" s="22">
        <v>10995</v>
      </c>
      <c r="B1929" s="23">
        <v>42986</v>
      </c>
      <c r="C1929" s="7" t="s">
        <v>213</v>
      </c>
      <c r="D1929" s="7" t="s">
        <v>132</v>
      </c>
      <c r="E1929" s="7" t="s">
        <v>101</v>
      </c>
      <c r="F1929" s="7" t="s">
        <v>76</v>
      </c>
      <c r="G1929" s="24">
        <v>34</v>
      </c>
      <c r="H1929" s="22">
        <v>4</v>
      </c>
      <c r="I1929" s="25">
        <v>0</v>
      </c>
      <c r="J1929" s="26">
        <f t="shared" si="30"/>
        <v>136</v>
      </c>
      <c r="K1929" t="s">
        <v>129</v>
      </c>
    </row>
    <row r="1930" spans="1:11" x14ac:dyDescent="0.25">
      <c r="A1930" s="22">
        <v>10995</v>
      </c>
      <c r="B1930" s="23">
        <v>42986</v>
      </c>
      <c r="C1930" s="7" t="s">
        <v>213</v>
      </c>
      <c r="D1930" s="7" t="s">
        <v>132</v>
      </c>
      <c r="E1930" s="7" t="s">
        <v>83</v>
      </c>
      <c r="F1930" s="7" t="s">
        <v>84</v>
      </c>
      <c r="G1930" s="24">
        <v>53</v>
      </c>
      <c r="H1930" s="22">
        <v>20</v>
      </c>
      <c r="I1930" s="25">
        <v>0</v>
      </c>
      <c r="J1930" s="26">
        <f t="shared" si="30"/>
        <v>1060</v>
      </c>
      <c r="K1930" t="s">
        <v>129</v>
      </c>
    </row>
    <row r="1931" spans="1:11" x14ac:dyDescent="0.25">
      <c r="A1931" s="22">
        <v>10996</v>
      </c>
      <c r="B1931" s="23">
        <v>42986</v>
      </c>
      <c r="C1931" s="7" t="s">
        <v>162</v>
      </c>
      <c r="D1931" s="7" t="s">
        <v>82</v>
      </c>
      <c r="E1931" s="7" t="s">
        <v>78</v>
      </c>
      <c r="F1931" s="7" t="s">
        <v>79</v>
      </c>
      <c r="G1931" s="24">
        <v>14</v>
      </c>
      <c r="H1931" s="22">
        <v>40</v>
      </c>
      <c r="I1931" s="25">
        <v>0</v>
      </c>
      <c r="J1931" s="26">
        <f t="shared" si="30"/>
        <v>560</v>
      </c>
      <c r="K1931" t="s">
        <v>89</v>
      </c>
    </row>
    <row r="1932" spans="1:11" x14ac:dyDescent="0.25">
      <c r="A1932" s="22">
        <v>10997</v>
      </c>
      <c r="B1932" s="23">
        <v>42987</v>
      </c>
      <c r="C1932" s="7" t="s">
        <v>180</v>
      </c>
      <c r="D1932" s="7" t="s">
        <v>124</v>
      </c>
      <c r="E1932" s="7" t="s">
        <v>185</v>
      </c>
      <c r="F1932" s="7" t="s">
        <v>91</v>
      </c>
      <c r="G1932" s="24">
        <v>12</v>
      </c>
      <c r="H1932" s="22">
        <v>20</v>
      </c>
      <c r="I1932" s="25">
        <v>0.25</v>
      </c>
      <c r="J1932" s="26">
        <f t="shared" si="30"/>
        <v>180</v>
      </c>
      <c r="K1932" t="s">
        <v>142</v>
      </c>
    </row>
    <row r="1933" spans="1:11" x14ac:dyDescent="0.25">
      <c r="A1933" s="22">
        <v>10997</v>
      </c>
      <c r="B1933" s="23">
        <v>42987</v>
      </c>
      <c r="C1933" s="7" t="s">
        <v>180</v>
      </c>
      <c r="D1933" s="7" t="s">
        <v>124</v>
      </c>
      <c r="E1933" s="7" t="s">
        <v>214</v>
      </c>
      <c r="F1933" s="7" t="s">
        <v>79</v>
      </c>
      <c r="G1933" s="24">
        <v>7</v>
      </c>
      <c r="H1933" s="22">
        <v>20</v>
      </c>
      <c r="I1933" s="25">
        <v>0.25</v>
      </c>
      <c r="J1933" s="26">
        <f t="shared" si="30"/>
        <v>105</v>
      </c>
      <c r="K1933" t="s">
        <v>142</v>
      </c>
    </row>
    <row r="1934" spans="1:11" x14ac:dyDescent="0.25">
      <c r="A1934" s="22">
        <v>10997</v>
      </c>
      <c r="B1934" s="23">
        <v>42987</v>
      </c>
      <c r="C1934" s="7" t="s">
        <v>180</v>
      </c>
      <c r="D1934" s="7" t="s">
        <v>124</v>
      </c>
      <c r="E1934" s="7" t="s">
        <v>130</v>
      </c>
      <c r="F1934" s="7" t="s">
        <v>76</v>
      </c>
      <c r="G1934" s="24">
        <v>32</v>
      </c>
      <c r="H1934" s="22">
        <v>50</v>
      </c>
      <c r="I1934" s="25">
        <v>0</v>
      </c>
      <c r="J1934" s="26">
        <f t="shared" si="30"/>
        <v>1600</v>
      </c>
      <c r="K1934" t="s">
        <v>142</v>
      </c>
    </row>
    <row r="1935" spans="1:11" x14ac:dyDescent="0.25">
      <c r="A1935" s="22">
        <v>10998</v>
      </c>
      <c r="B1935" s="23">
        <v>42987</v>
      </c>
      <c r="C1935" s="7" t="s">
        <v>244</v>
      </c>
      <c r="D1935" s="7" t="s">
        <v>245</v>
      </c>
      <c r="E1935" s="7" t="s">
        <v>110</v>
      </c>
      <c r="F1935" s="7" t="s">
        <v>84</v>
      </c>
      <c r="G1935" s="24">
        <v>10</v>
      </c>
      <c r="H1935" s="22">
        <v>20</v>
      </c>
      <c r="I1935" s="25">
        <v>0</v>
      </c>
      <c r="J1935" s="26">
        <f t="shared" si="30"/>
        <v>200</v>
      </c>
      <c r="K1935" t="s">
        <v>142</v>
      </c>
    </row>
    <row r="1936" spans="1:11" x14ac:dyDescent="0.25">
      <c r="A1936" s="22">
        <v>10998</v>
      </c>
      <c r="B1936" s="23">
        <v>42987</v>
      </c>
      <c r="C1936" s="7" t="s">
        <v>244</v>
      </c>
      <c r="D1936" s="7" t="s">
        <v>245</v>
      </c>
      <c r="E1936" s="7" t="s">
        <v>176</v>
      </c>
      <c r="F1936" s="7" t="s">
        <v>105</v>
      </c>
      <c r="G1936" s="24">
        <v>7.75</v>
      </c>
      <c r="H1936" s="22">
        <v>30</v>
      </c>
      <c r="I1936" s="25">
        <v>0</v>
      </c>
      <c r="J1936" s="26">
        <f t="shared" si="30"/>
        <v>232.5</v>
      </c>
      <c r="K1936" t="s">
        <v>142</v>
      </c>
    </row>
    <row r="1937" spans="1:11" x14ac:dyDescent="0.25">
      <c r="A1937" s="22">
        <v>10998</v>
      </c>
      <c r="B1937" s="23">
        <v>42987</v>
      </c>
      <c r="C1937" s="7" t="s">
        <v>244</v>
      </c>
      <c r="D1937" s="7" t="s">
        <v>245</v>
      </c>
      <c r="E1937" s="7" t="s">
        <v>113</v>
      </c>
      <c r="F1937" s="7" t="s">
        <v>105</v>
      </c>
      <c r="G1937" s="24">
        <v>4.5</v>
      </c>
      <c r="H1937" s="22">
        <v>12</v>
      </c>
      <c r="I1937" s="25">
        <v>0</v>
      </c>
      <c r="J1937" s="26">
        <f t="shared" si="30"/>
        <v>54</v>
      </c>
      <c r="K1937" t="s">
        <v>142</v>
      </c>
    </row>
    <row r="1938" spans="1:11" x14ac:dyDescent="0.25">
      <c r="A1938" s="22">
        <v>10998</v>
      </c>
      <c r="B1938" s="23">
        <v>42987</v>
      </c>
      <c r="C1938" s="7" t="s">
        <v>244</v>
      </c>
      <c r="D1938" s="7" t="s">
        <v>245</v>
      </c>
      <c r="E1938" s="7" t="s">
        <v>256</v>
      </c>
      <c r="F1938" s="7" t="s">
        <v>93</v>
      </c>
      <c r="G1938" s="24">
        <v>28.5</v>
      </c>
      <c r="H1938" s="22">
        <v>7</v>
      </c>
      <c r="I1938" s="25">
        <v>0</v>
      </c>
      <c r="J1938" s="26">
        <f t="shared" si="30"/>
        <v>199.5</v>
      </c>
      <c r="K1938" t="s">
        <v>142</v>
      </c>
    </row>
    <row r="1939" spans="1:11" x14ac:dyDescent="0.25">
      <c r="A1939" s="22">
        <v>10999</v>
      </c>
      <c r="B1939" s="23">
        <v>42987</v>
      </c>
      <c r="C1939" s="7" t="s">
        <v>135</v>
      </c>
      <c r="D1939" s="7" t="s">
        <v>82</v>
      </c>
      <c r="E1939" s="7" t="s">
        <v>90</v>
      </c>
      <c r="F1939" s="7" t="s">
        <v>91</v>
      </c>
      <c r="G1939" s="24">
        <v>9.65</v>
      </c>
      <c r="H1939" s="22">
        <v>20</v>
      </c>
      <c r="I1939" s="25">
        <v>0.05</v>
      </c>
      <c r="J1939" s="26">
        <f t="shared" si="30"/>
        <v>183.35</v>
      </c>
      <c r="K1939" t="s">
        <v>85</v>
      </c>
    </row>
    <row r="1940" spans="1:11" x14ac:dyDescent="0.25">
      <c r="A1940" s="22">
        <v>10999</v>
      </c>
      <c r="B1940" s="23">
        <v>42987</v>
      </c>
      <c r="C1940" s="7" t="s">
        <v>135</v>
      </c>
      <c r="D1940" s="7" t="s">
        <v>82</v>
      </c>
      <c r="E1940" s="7" t="s">
        <v>122</v>
      </c>
      <c r="F1940" s="7" t="s">
        <v>93</v>
      </c>
      <c r="G1940" s="24">
        <v>13</v>
      </c>
      <c r="H1940" s="22">
        <v>21</v>
      </c>
      <c r="I1940" s="25">
        <v>0.05</v>
      </c>
      <c r="J1940" s="26">
        <f t="shared" si="30"/>
        <v>259.35000000000002</v>
      </c>
      <c r="K1940" t="s">
        <v>85</v>
      </c>
    </row>
    <row r="1941" spans="1:11" x14ac:dyDescent="0.25">
      <c r="A1941" s="22">
        <v>10999</v>
      </c>
      <c r="B1941" s="23">
        <v>42987</v>
      </c>
      <c r="C1941" s="7" t="s">
        <v>135</v>
      </c>
      <c r="D1941" s="7" t="s">
        <v>82</v>
      </c>
      <c r="E1941" s="7" t="s">
        <v>83</v>
      </c>
      <c r="F1941" s="7" t="s">
        <v>84</v>
      </c>
      <c r="G1941" s="24">
        <v>53</v>
      </c>
      <c r="H1941" s="22">
        <v>15</v>
      </c>
      <c r="I1941" s="25">
        <v>0.05</v>
      </c>
      <c r="J1941" s="26">
        <f t="shared" si="30"/>
        <v>755.25</v>
      </c>
      <c r="K1941" t="s">
        <v>85</v>
      </c>
    </row>
    <row r="1942" spans="1:11" x14ac:dyDescent="0.25">
      <c r="A1942" s="22">
        <v>11000</v>
      </c>
      <c r="B1942" s="23">
        <v>42990</v>
      </c>
      <c r="C1942" s="7" t="s">
        <v>140</v>
      </c>
      <c r="D1942" s="7" t="s">
        <v>141</v>
      </c>
      <c r="E1942" s="7" t="s">
        <v>208</v>
      </c>
      <c r="F1942" s="7" t="s">
        <v>93</v>
      </c>
      <c r="G1942" s="24">
        <v>22</v>
      </c>
      <c r="H1942" s="22">
        <v>25</v>
      </c>
      <c r="I1942" s="25">
        <v>0.25</v>
      </c>
      <c r="J1942" s="26">
        <f t="shared" si="30"/>
        <v>412.5</v>
      </c>
      <c r="K1942" t="s">
        <v>150</v>
      </c>
    </row>
    <row r="1943" spans="1:11" x14ac:dyDescent="0.25">
      <c r="A1943" s="22">
        <v>11000</v>
      </c>
      <c r="B1943" s="23">
        <v>42990</v>
      </c>
      <c r="C1943" s="7" t="s">
        <v>140</v>
      </c>
      <c r="D1943" s="7" t="s">
        <v>141</v>
      </c>
      <c r="E1943" s="7" t="s">
        <v>113</v>
      </c>
      <c r="F1943" s="7" t="s">
        <v>105</v>
      </c>
      <c r="G1943" s="24">
        <v>4.5</v>
      </c>
      <c r="H1943" s="22">
        <v>30</v>
      </c>
      <c r="I1943" s="25">
        <v>0.25</v>
      </c>
      <c r="J1943" s="26">
        <f t="shared" si="30"/>
        <v>101.25</v>
      </c>
      <c r="K1943" t="s">
        <v>150</v>
      </c>
    </row>
    <row r="1944" spans="1:11" x14ac:dyDescent="0.25">
      <c r="A1944" s="22">
        <v>11000</v>
      </c>
      <c r="B1944" s="23">
        <v>42990</v>
      </c>
      <c r="C1944" s="7" t="s">
        <v>140</v>
      </c>
      <c r="D1944" s="7" t="s">
        <v>141</v>
      </c>
      <c r="E1944" s="7" t="s">
        <v>122</v>
      </c>
      <c r="F1944" s="7" t="s">
        <v>93</v>
      </c>
      <c r="G1944" s="24">
        <v>13</v>
      </c>
      <c r="H1944" s="22">
        <v>30</v>
      </c>
      <c r="I1944" s="25">
        <v>0</v>
      </c>
      <c r="J1944" s="26">
        <f t="shared" si="30"/>
        <v>390</v>
      </c>
      <c r="K1944" t="s">
        <v>150</v>
      </c>
    </row>
    <row r="1945" spans="1:11" x14ac:dyDescent="0.25">
      <c r="A1945" s="22">
        <v>11001</v>
      </c>
      <c r="B1945" s="23">
        <v>42990</v>
      </c>
      <c r="C1945" s="7" t="s">
        <v>146</v>
      </c>
      <c r="D1945" s="7" t="s">
        <v>147</v>
      </c>
      <c r="E1945" s="7" t="s">
        <v>95</v>
      </c>
      <c r="F1945" s="7" t="s">
        <v>79</v>
      </c>
      <c r="G1945" s="24">
        <v>21</v>
      </c>
      <c r="H1945" s="22">
        <v>25</v>
      </c>
      <c r="I1945" s="25">
        <v>0</v>
      </c>
      <c r="J1945" s="26">
        <f t="shared" si="30"/>
        <v>525</v>
      </c>
      <c r="K1945" t="s">
        <v>150</v>
      </c>
    </row>
    <row r="1946" spans="1:11" x14ac:dyDescent="0.25">
      <c r="A1946" s="22">
        <v>11001</v>
      </c>
      <c r="B1946" s="23">
        <v>42990</v>
      </c>
      <c r="C1946" s="7" t="s">
        <v>146</v>
      </c>
      <c r="D1946" s="7" t="s">
        <v>147</v>
      </c>
      <c r="E1946" s="7" t="s">
        <v>185</v>
      </c>
      <c r="F1946" s="7" t="s">
        <v>91</v>
      </c>
      <c r="G1946" s="24">
        <v>12</v>
      </c>
      <c r="H1946" s="22">
        <v>25</v>
      </c>
      <c r="I1946" s="25">
        <v>0</v>
      </c>
      <c r="J1946" s="26">
        <f t="shared" si="30"/>
        <v>300</v>
      </c>
      <c r="K1946" t="s">
        <v>150</v>
      </c>
    </row>
    <row r="1947" spans="1:11" x14ac:dyDescent="0.25">
      <c r="A1947" s="22">
        <v>11001</v>
      </c>
      <c r="B1947" s="23">
        <v>42990</v>
      </c>
      <c r="C1947" s="7" t="s">
        <v>146</v>
      </c>
      <c r="D1947" s="7" t="s">
        <v>147</v>
      </c>
      <c r="E1947" s="7" t="s">
        <v>111</v>
      </c>
      <c r="F1947" s="7" t="s">
        <v>112</v>
      </c>
      <c r="G1947" s="24">
        <v>24</v>
      </c>
      <c r="H1947" s="22">
        <v>6</v>
      </c>
      <c r="I1947" s="25">
        <v>0</v>
      </c>
      <c r="J1947" s="26">
        <f t="shared" si="30"/>
        <v>144</v>
      </c>
      <c r="K1947" t="s">
        <v>150</v>
      </c>
    </row>
    <row r="1948" spans="1:11" x14ac:dyDescent="0.25">
      <c r="A1948" s="22">
        <v>11001</v>
      </c>
      <c r="B1948" s="23">
        <v>42990</v>
      </c>
      <c r="C1948" s="7" t="s">
        <v>146</v>
      </c>
      <c r="D1948" s="7" t="s">
        <v>147</v>
      </c>
      <c r="E1948" s="7" t="s">
        <v>143</v>
      </c>
      <c r="F1948" s="7" t="s">
        <v>84</v>
      </c>
      <c r="G1948" s="24">
        <v>30</v>
      </c>
      <c r="H1948" s="22">
        <v>60</v>
      </c>
      <c r="I1948" s="25">
        <v>0</v>
      </c>
      <c r="J1948" s="26">
        <f t="shared" si="30"/>
        <v>1800</v>
      </c>
      <c r="K1948" t="s">
        <v>150</v>
      </c>
    </row>
    <row r="1949" spans="1:11" x14ac:dyDescent="0.25">
      <c r="A1949" s="22">
        <v>11002</v>
      </c>
      <c r="B1949" s="23">
        <v>42990</v>
      </c>
      <c r="C1949" s="7" t="s">
        <v>217</v>
      </c>
      <c r="D1949" s="7" t="s">
        <v>141</v>
      </c>
      <c r="E1949" s="7" t="s">
        <v>78</v>
      </c>
      <c r="F1949" s="7" t="s">
        <v>79</v>
      </c>
      <c r="G1949" s="24">
        <v>14</v>
      </c>
      <c r="H1949" s="22">
        <v>24</v>
      </c>
      <c r="I1949" s="25">
        <v>0.15</v>
      </c>
      <c r="J1949" s="26">
        <f t="shared" si="30"/>
        <v>285.60000000000002</v>
      </c>
      <c r="K1949" t="s">
        <v>89</v>
      </c>
    </row>
    <row r="1950" spans="1:11" x14ac:dyDescent="0.25">
      <c r="A1950" s="22">
        <v>11002</v>
      </c>
      <c r="B1950" s="23">
        <v>42990</v>
      </c>
      <c r="C1950" s="7" t="s">
        <v>217</v>
      </c>
      <c r="D1950" s="7" t="s">
        <v>141</v>
      </c>
      <c r="E1950" s="7" t="s">
        <v>168</v>
      </c>
      <c r="F1950" s="7" t="s">
        <v>91</v>
      </c>
      <c r="G1950" s="24">
        <v>6</v>
      </c>
      <c r="H1950" s="22">
        <v>56</v>
      </c>
      <c r="I1950" s="25">
        <v>0</v>
      </c>
      <c r="J1950" s="26">
        <f t="shared" si="30"/>
        <v>336</v>
      </c>
      <c r="K1950" t="s">
        <v>89</v>
      </c>
    </row>
    <row r="1951" spans="1:11" x14ac:dyDescent="0.25">
      <c r="A1951" s="22">
        <v>11002</v>
      </c>
      <c r="B1951" s="23">
        <v>42990</v>
      </c>
      <c r="C1951" s="7" t="s">
        <v>217</v>
      </c>
      <c r="D1951" s="7" t="s">
        <v>141</v>
      </c>
      <c r="E1951" s="7" t="s">
        <v>139</v>
      </c>
      <c r="F1951" s="7" t="s">
        <v>105</v>
      </c>
      <c r="G1951" s="24">
        <v>18</v>
      </c>
      <c r="H1951" s="22">
        <v>15</v>
      </c>
      <c r="I1951" s="25">
        <v>0.15</v>
      </c>
      <c r="J1951" s="26">
        <f t="shared" si="30"/>
        <v>229.5</v>
      </c>
      <c r="K1951" t="s">
        <v>89</v>
      </c>
    </row>
    <row r="1952" spans="1:11" x14ac:dyDescent="0.25">
      <c r="A1952" s="22">
        <v>11002</v>
      </c>
      <c r="B1952" s="23">
        <v>42990</v>
      </c>
      <c r="C1952" s="7" t="s">
        <v>217</v>
      </c>
      <c r="D1952" s="7" t="s">
        <v>141</v>
      </c>
      <c r="E1952" s="7" t="s">
        <v>111</v>
      </c>
      <c r="F1952" s="7" t="s">
        <v>112</v>
      </c>
      <c r="G1952" s="24">
        <v>24</v>
      </c>
      <c r="H1952" s="22">
        <v>40</v>
      </c>
      <c r="I1952" s="25">
        <v>0</v>
      </c>
      <c r="J1952" s="26">
        <f t="shared" si="30"/>
        <v>960</v>
      </c>
      <c r="K1952" t="s">
        <v>89</v>
      </c>
    </row>
    <row r="1953" spans="1:11" x14ac:dyDescent="0.25">
      <c r="A1953" s="22">
        <v>11003</v>
      </c>
      <c r="B1953" s="23">
        <v>42990</v>
      </c>
      <c r="C1953" s="7" t="s">
        <v>272</v>
      </c>
      <c r="D1953" s="7" t="s">
        <v>141</v>
      </c>
      <c r="E1953" s="7" t="s">
        <v>183</v>
      </c>
      <c r="F1953" s="7" t="s">
        <v>105</v>
      </c>
      <c r="G1953" s="24">
        <v>18</v>
      </c>
      <c r="H1953" s="22">
        <v>4</v>
      </c>
      <c r="I1953" s="25">
        <v>0</v>
      </c>
      <c r="J1953" s="26">
        <f t="shared" si="30"/>
        <v>72</v>
      </c>
      <c r="K1953" t="s">
        <v>96</v>
      </c>
    </row>
    <row r="1954" spans="1:11" x14ac:dyDescent="0.25">
      <c r="A1954" s="22">
        <v>11003</v>
      </c>
      <c r="B1954" s="23">
        <v>42990</v>
      </c>
      <c r="C1954" s="7" t="s">
        <v>272</v>
      </c>
      <c r="D1954" s="7" t="s">
        <v>141</v>
      </c>
      <c r="E1954" s="7" t="s">
        <v>156</v>
      </c>
      <c r="F1954" s="7" t="s">
        <v>91</v>
      </c>
      <c r="G1954" s="24">
        <v>18.399999999999999</v>
      </c>
      <c r="H1954" s="22">
        <v>10</v>
      </c>
      <c r="I1954" s="25">
        <v>0</v>
      </c>
      <c r="J1954" s="26">
        <f t="shared" si="30"/>
        <v>184</v>
      </c>
      <c r="K1954" t="s">
        <v>96</v>
      </c>
    </row>
    <row r="1955" spans="1:11" x14ac:dyDescent="0.25">
      <c r="A1955" s="22">
        <v>11003</v>
      </c>
      <c r="B1955" s="23">
        <v>42990</v>
      </c>
      <c r="C1955" s="7" t="s">
        <v>272</v>
      </c>
      <c r="D1955" s="7" t="s">
        <v>141</v>
      </c>
      <c r="E1955" s="7" t="s">
        <v>214</v>
      </c>
      <c r="F1955" s="7" t="s">
        <v>79</v>
      </c>
      <c r="G1955" s="24">
        <v>7</v>
      </c>
      <c r="H1955" s="22">
        <v>10</v>
      </c>
      <c r="I1955" s="25">
        <v>0</v>
      </c>
      <c r="J1955" s="26">
        <f t="shared" si="30"/>
        <v>70</v>
      </c>
      <c r="K1955" t="s">
        <v>96</v>
      </c>
    </row>
    <row r="1956" spans="1:11" x14ac:dyDescent="0.25">
      <c r="A1956" s="22">
        <v>11004</v>
      </c>
      <c r="B1956" s="23">
        <v>42991</v>
      </c>
      <c r="C1956" s="7" t="s">
        <v>268</v>
      </c>
      <c r="D1956" s="7" t="s">
        <v>99</v>
      </c>
      <c r="E1956" s="7" t="s">
        <v>222</v>
      </c>
      <c r="F1956" s="7" t="s">
        <v>103</v>
      </c>
      <c r="G1956" s="24">
        <v>31.23</v>
      </c>
      <c r="H1956" s="22">
        <v>6</v>
      </c>
      <c r="I1956" s="25">
        <v>0</v>
      </c>
      <c r="J1956" s="26">
        <f t="shared" si="30"/>
        <v>187.38</v>
      </c>
      <c r="K1956" t="s">
        <v>96</v>
      </c>
    </row>
    <row r="1957" spans="1:11" x14ac:dyDescent="0.25">
      <c r="A1957" s="22">
        <v>11004</v>
      </c>
      <c r="B1957" s="23">
        <v>42991</v>
      </c>
      <c r="C1957" s="7" t="s">
        <v>268</v>
      </c>
      <c r="D1957" s="7" t="s">
        <v>99</v>
      </c>
      <c r="E1957" s="7" t="s">
        <v>155</v>
      </c>
      <c r="F1957" s="7" t="s">
        <v>105</v>
      </c>
      <c r="G1957" s="24">
        <v>18</v>
      </c>
      <c r="H1957" s="22">
        <v>6</v>
      </c>
      <c r="I1957" s="25">
        <v>0</v>
      </c>
      <c r="J1957" s="26">
        <f t="shared" si="30"/>
        <v>108</v>
      </c>
      <c r="K1957" t="s">
        <v>96</v>
      </c>
    </row>
    <row r="1958" spans="1:11" x14ac:dyDescent="0.25">
      <c r="A1958" s="22">
        <v>11005</v>
      </c>
      <c r="B1958" s="23">
        <v>42991</v>
      </c>
      <c r="C1958" s="7" t="s">
        <v>271</v>
      </c>
      <c r="D1958" s="7" t="s">
        <v>152</v>
      </c>
      <c r="E1958" s="7" t="s">
        <v>183</v>
      </c>
      <c r="F1958" s="7" t="s">
        <v>105</v>
      </c>
      <c r="G1958" s="24">
        <v>18</v>
      </c>
      <c r="H1958" s="22">
        <v>2</v>
      </c>
      <c r="I1958" s="25">
        <v>0</v>
      </c>
      <c r="J1958" s="26">
        <f t="shared" si="30"/>
        <v>36</v>
      </c>
      <c r="K1958" t="s">
        <v>150</v>
      </c>
    </row>
    <row r="1959" spans="1:11" x14ac:dyDescent="0.25">
      <c r="A1959" s="22">
        <v>11005</v>
      </c>
      <c r="B1959" s="23">
        <v>42991</v>
      </c>
      <c r="C1959" s="7" t="s">
        <v>271</v>
      </c>
      <c r="D1959" s="7" t="s">
        <v>152</v>
      </c>
      <c r="E1959" s="7" t="s">
        <v>117</v>
      </c>
      <c r="F1959" s="7" t="s">
        <v>76</v>
      </c>
      <c r="G1959" s="24">
        <v>55</v>
      </c>
      <c r="H1959" s="22">
        <v>10</v>
      </c>
      <c r="I1959" s="25">
        <v>0</v>
      </c>
      <c r="J1959" s="26">
        <f t="shared" si="30"/>
        <v>550</v>
      </c>
      <c r="K1959" t="s">
        <v>150</v>
      </c>
    </row>
    <row r="1960" spans="1:11" x14ac:dyDescent="0.25">
      <c r="A1960" s="22">
        <v>11006</v>
      </c>
      <c r="B1960" s="23">
        <v>42991</v>
      </c>
      <c r="C1960" s="7" t="s">
        <v>267</v>
      </c>
      <c r="D1960" s="7" t="s">
        <v>141</v>
      </c>
      <c r="E1960" s="7" t="s">
        <v>183</v>
      </c>
      <c r="F1960" s="7" t="s">
        <v>105</v>
      </c>
      <c r="G1960" s="24">
        <v>18</v>
      </c>
      <c r="H1960" s="22">
        <v>8</v>
      </c>
      <c r="I1960" s="25">
        <v>0</v>
      </c>
      <c r="J1960" s="26">
        <f t="shared" si="30"/>
        <v>144</v>
      </c>
      <c r="K1960" t="s">
        <v>96</v>
      </c>
    </row>
    <row r="1961" spans="1:11" x14ac:dyDescent="0.25">
      <c r="A1961" s="22">
        <v>11006</v>
      </c>
      <c r="B1961" s="23">
        <v>42991</v>
      </c>
      <c r="C1961" s="7" t="s">
        <v>267</v>
      </c>
      <c r="D1961" s="7" t="s">
        <v>141</v>
      </c>
      <c r="E1961" s="7" t="s">
        <v>158</v>
      </c>
      <c r="F1961" s="7" t="s">
        <v>112</v>
      </c>
      <c r="G1961" s="24">
        <v>123.79</v>
      </c>
      <c r="H1961" s="22">
        <v>2</v>
      </c>
      <c r="I1961" s="25">
        <v>0.25</v>
      </c>
      <c r="J1961" s="26">
        <f t="shared" si="30"/>
        <v>185.69</v>
      </c>
      <c r="K1961" t="s">
        <v>96</v>
      </c>
    </row>
    <row r="1962" spans="1:11" x14ac:dyDescent="0.25">
      <c r="A1962" s="22">
        <v>11007</v>
      </c>
      <c r="B1962" s="23">
        <v>42992</v>
      </c>
      <c r="C1962" s="7" t="s">
        <v>227</v>
      </c>
      <c r="D1962" s="7" t="s">
        <v>220</v>
      </c>
      <c r="E1962" s="7" t="s">
        <v>231</v>
      </c>
      <c r="F1962" s="7" t="s">
        <v>93</v>
      </c>
      <c r="G1962" s="24">
        <v>40</v>
      </c>
      <c r="H1962" s="22">
        <v>30</v>
      </c>
      <c r="I1962" s="25">
        <v>0</v>
      </c>
      <c r="J1962" s="26">
        <f t="shared" si="30"/>
        <v>1200</v>
      </c>
      <c r="K1962" t="s">
        <v>142</v>
      </c>
    </row>
    <row r="1963" spans="1:11" x14ac:dyDescent="0.25">
      <c r="A1963" s="22">
        <v>11007</v>
      </c>
      <c r="B1963" s="23">
        <v>42992</v>
      </c>
      <c r="C1963" s="7" t="s">
        <v>227</v>
      </c>
      <c r="D1963" s="7" t="s">
        <v>220</v>
      </c>
      <c r="E1963" s="7" t="s">
        <v>158</v>
      </c>
      <c r="F1963" s="7" t="s">
        <v>112</v>
      </c>
      <c r="G1963" s="24">
        <v>123.79</v>
      </c>
      <c r="H1963" s="22">
        <v>10</v>
      </c>
      <c r="I1963" s="25">
        <v>0</v>
      </c>
      <c r="J1963" s="26">
        <f t="shared" si="30"/>
        <v>1237.9000000000001</v>
      </c>
      <c r="K1963" t="s">
        <v>142</v>
      </c>
    </row>
    <row r="1964" spans="1:11" x14ac:dyDescent="0.25">
      <c r="A1964" s="22">
        <v>11007</v>
      </c>
      <c r="B1964" s="23">
        <v>42992</v>
      </c>
      <c r="C1964" s="7" t="s">
        <v>227</v>
      </c>
      <c r="D1964" s="7" t="s">
        <v>220</v>
      </c>
      <c r="E1964" s="7" t="s">
        <v>78</v>
      </c>
      <c r="F1964" s="7" t="s">
        <v>79</v>
      </c>
      <c r="G1964" s="24">
        <v>14</v>
      </c>
      <c r="H1964" s="22">
        <v>14</v>
      </c>
      <c r="I1964" s="25">
        <v>0</v>
      </c>
      <c r="J1964" s="26">
        <f t="shared" si="30"/>
        <v>196</v>
      </c>
      <c r="K1964" t="s">
        <v>142</v>
      </c>
    </row>
    <row r="1965" spans="1:11" x14ac:dyDescent="0.25">
      <c r="A1965" s="22">
        <v>11008</v>
      </c>
      <c r="B1965" s="23">
        <v>42992</v>
      </c>
      <c r="C1965" s="7" t="s">
        <v>126</v>
      </c>
      <c r="D1965" s="7" t="s">
        <v>127</v>
      </c>
      <c r="E1965" s="7" t="s">
        <v>164</v>
      </c>
      <c r="F1965" s="7" t="s">
        <v>76</v>
      </c>
      <c r="G1965" s="24">
        <v>21.5</v>
      </c>
      <c r="H1965" s="22">
        <v>21</v>
      </c>
      <c r="I1965" s="25">
        <v>0</v>
      </c>
      <c r="J1965" s="26">
        <f t="shared" si="30"/>
        <v>451.5</v>
      </c>
      <c r="K1965" t="s">
        <v>193</v>
      </c>
    </row>
    <row r="1966" spans="1:11" x14ac:dyDescent="0.25">
      <c r="A1966" s="22">
        <v>11008</v>
      </c>
      <c r="B1966" s="23">
        <v>42992</v>
      </c>
      <c r="C1966" s="7" t="s">
        <v>126</v>
      </c>
      <c r="D1966" s="7" t="s">
        <v>127</v>
      </c>
      <c r="E1966" s="7" t="s">
        <v>186</v>
      </c>
      <c r="F1966" s="7" t="s">
        <v>105</v>
      </c>
      <c r="G1966" s="24">
        <v>14</v>
      </c>
      <c r="H1966" s="22">
        <v>90</v>
      </c>
      <c r="I1966" s="25">
        <v>0.05</v>
      </c>
      <c r="J1966" s="26">
        <f t="shared" si="30"/>
        <v>1197</v>
      </c>
      <c r="K1966" t="s">
        <v>193</v>
      </c>
    </row>
    <row r="1967" spans="1:11" x14ac:dyDescent="0.25">
      <c r="A1967" s="22">
        <v>11008</v>
      </c>
      <c r="B1967" s="23">
        <v>42992</v>
      </c>
      <c r="C1967" s="7" t="s">
        <v>126</v>
      </c>
      <c r="D1967" s="7" t="s">
        <v>127</v>
      </c>
      <c r="E1967" s="7" t="s">
        <v>170</v>
      </c>
      <c r="F1967" s="7" t="s">
        <v>84</v>
      </c>
      <c r="G1967" s="24">
        <v>45.6</v>
      </c>
      <c r="H1967" s="22">
        <v>70</v>
      </c>
      <c r="I1967" s="25">
        <v>0.05</v>
      </c>
      <c r="J1967" s="26">
        <f t="shared" si="30"/>
        <v>3032.4</v>
      </c>
      <c r="K1967" t="s">
        <v>193</v>
      </c>
    </row>
    <row r="1968" spans="1:11" x14ac:dyDescent="0.25">
      <c r="A1968" s="22">
        <v>11009</v>
      </c>
      <c r="B1968" s="23">
        <v>42992</v>
      </c>
      <c r="C1968" s="7" t="s">
        <v>203</v>
      </c>
      <c r="D1968" s="7" t="s">
        <v>178</v>
      </c>
      <c r="E1968" s="7" t="s">
        <v>101</v>
      </c>
      <c r="F1968" s="7" t="s">
        <v>76</v>
      </c>
      <c r="G1968" s="24">
        <v>34</v>
      </c>
      <c r="H1968" s="22">
        <v>9</v>
      </c>
      <c r="I1968" s="25">
        <v>0</v>
      </c>
      <c r="J1968" s="26">
        <f t="shared" si="30"/>
        <v>306</v>
      </c>
      <c r="K1968" t="s">
        <v>150</v>
      </c>
    </row>
    <row r="1969" spans="1:11" x14ac:dyDescent="0.25">
      <c r="A1969" s="22">
        <v>11009</v>
      </c>
      <c r="B1969" s="23">
        <v>42992</v>
      </c>
      <c r="C1969" s="7" t="s">
        <v>203</v>
      </c>
      <c r="D1969" s="7" t="s">
        <v>178</v>
      </c>
      <c r="E1969" s="7" t="s">
        <v>119</v>
      </c>
      <c r="F1969" s="7" t="s">
        <v>91</v>
      </c>
      <c r="G1969" s="24">
        <v>19</v>
      </c>
      <c r="H1969" s="22">
        <v>18</v>
      </c>
      <c r="I1969" s="25">
        <v>0.25</v>
      </c>
      <c r="J1969" s="26">
        <f t="shared" si="30"/>
        <v>256.5</v>
      </c>
      <c r="K1969" t="s">
        <v>150</v>
      </c>
    </row>
    <row r="1970" spans="1:11" x14ac:dyDescent="0.25">
      <c r="A1970" s="22">
        <v>11009</v>
      </c>
      <c r="B1970" s="23">
        <v>42992</v>
      </c>
      <c r="C1970" s="7" t="s">
        <v>203</v>
      </c>
      <c r="D1970" s="7" t="s">
        <v>178</v>
      </c>
      <c r="E1970" s="7" t="s">
        <v>113</v>
      </c>
      <c r="F1970" s="7" t="s">
        <v>105</v>
      </c>
      <c r="G1970" s="24">
        <v>4.5</v>
      </c>
      <c r="H1970" s="22">
        <v>12</v>
      </c>
      <c r="I1970" s="25">
        <v>0</v>
      </c>
      <c r="J1970" s="26">
        <f t="shared" si="30"/>
        <v>54</v>
      </c>
      <c r="K1970" t="s">
        <v>150</v>
      </c>
    </row>
    <row r="1971" spans="1:11" x14ac:dyDescent="0.25">
      <c r="A1971" s="22">
        <v>11010</v>
      </c>
      <c r="B1971" s="23">
        <v>42993</v>
      </c>
      <c r="C1971" s="7" t="s">
        <v>187</v>
      </c>
      <c r="D1971" s="7" t="s">
        <v>166</v>
      </c>
      <c r="E1971" s="7" t="s">
        <v>143</v>
      </c>
      <c r="F1971" s="7" t="s">
        <v>84</v>
      </c>
      <c r="G1971" s="24">
        <v>30</v>
      </c>
      <c r="H1971" s="22">
        <v>20</v>
      </c>
      <c r="I1971" s="25">
        <v>0</v>
      </c>
      <c r="J1971" s="26">
        <f t="shared" si="30"/>
        <v>600</v>
      </c>
      <c r="K1971" t="s">
        <v>150</v>
      </c>
    </row>
    <row r="1972" spans="1:11" x14ac:dyDescent="0.25">
      <c r="A1972" s="22">
        <v>11010</v>
      </c>
      <c r="B1972" s="23">
        <v>42993</v>
      </c>
      <c r="C1972" s="7" t="s">
        <v>187</v>
      </c>
      <c r="D1972" s="7" t="s">
        <v>166</v>
      </c>
      <c r="E1972" s="7" t="s">
        <v>113</v>
      </c>
      <c r="F1972" s="7" t="s">
        <v>105</v>
      </c>
      <c r="G1972" s="24">
        <v>4.5</v>
      </c>
      <c r="H1972" s="22">
        <v>10</v>
      </c>
      <c r="I1972" s="25">
        <v>0</v>
      </c>
      <c r="J1972" s="26">
        <f t="shared" si="30"/>
        <v>45</v>
      </c>
      <c r="K1972" t="s">
        <v>150</v>
      </c>
    </row>
    <row r="1973" spans="1:11" x14ac:dyDescent="0.25">
      <c r="A1973" s="22">
        <v>11011</v>
      </c>
      <c r="B1973" s="23">
        <v>42993</v>
      </c>
      <c r="C1973" s="7" t="s">
        <v>273</v>
      </c>
      <c r="D1973" s="7" t="s">
        <v>82</v>
      </c>
      <c r="E1973" s="7" t="s">
        <v>211</v>
      </c>
      <c r="F1973" s="7" t="s">
        <v>91</v>
      </c>
      <c r="G1973" s="24">
        <v>13.25</v>
      </c>
      <c r="H1973" s="22">
        <v>40</v>
      </c>
      <c r="I1973" s="25">
        <v>0.05</v>
      </c>
      <c r="J1973" s="26">
        <f t="shared" si="30"/>
        <v>503.5</v>
      </c>
      <c r="K1973" t="s">
        <v>96</v>
      </c>
    </row>
    <row r="1974" spans="1:11" x14ac:dyDescent="0.25">
      <c r="A1974" s="22">
        <v>11011</v>
      </c>
      <c r="B1974" s="23">
        <v>42993</v>
      </c>
      <c r="C1974" s="7" t="s">
        <v>273</v>
      </c>
      <c r="D1974" s="7" t="s">
        <v>82</v>
      </c>
      <c r="E1974" s="7" t="s">
        <v>164</v>
      </c>
      <c r="F1974" s="7" t="s">
        <v>76</v>
      </c>
      <c r="G1974" s="24">
        <v>21.5</v>
      </c>
      <c r="H1974" s="22">
        <v>20</v>
      </c>
      <c r="I1974" s="25">
        <v>0</v>
      </c>
      <c r="J1974" s="26">
        <f t="shared" si="30"/>
        <v>430</v>
      </c>
      <c r="K1974" t="s">
        <v>96</v>
      </c>
    </row>
    <row r="1975" spans="1:11" x14ac:dyDescent="0.25">
      <c r="A1975" s="22">
        <v>11012</v>
      </c>
      <c r="B1975" s="23">
        <v>42993</v>
      </c>
      <c r="C1975" s="7" t="s">
        <v>154</v>
      </c>
      <c r="D1975" s="7" t="s">
        <v>82</v>
      </c>
      <c r="E1975" s="7" t="s">
        <v>164</v>
      </c>
      <c r="F1975" s="7" t="s">
        <v>76</v>
      </c>
      <c r="G1975" s="24">
        <v>21.5</v>
      </c>
      <c r="H1975" s="22">
        <v>60</v>
      </c>
      <c r="I1975" s="25">
        <v>0.05</v>
      </c>
      <c r="J1975" s="26">
        <f t="shared" si="30"/>
        <v>1225.5</v>
      </c>
      <c r="K1975" t="s">
        <v>129</v>
      </c>
    </row>
    <row r="1976" spans="1:11" x14ac:dyDescent="0.25">
      <c r="A1976" s="22">
        <v>11012</v>
      </c>
      <c r="B1976" s="23">
        <v>42993</v>
      </c>
      <c r="C1976" s="7" t="s">
        <v>154</v>
      </c>
      <c r="D1976" s="7" t="s">
        <v>82</v>
      </c>
      <c r="E1976" s="7" t="s">
        <v>179</v>
      </c>
      <c r="F1976" s="7" t="s">
        <v>103</v>
      </c>
      <c r="G1976" s="24">
        <v>9.1999999999999993</v>
      </c>
      <c r="H1976" s="22">
        <v>50</v>
      </c>
      <c r="I1976" s="25">
        <v>0.05</v>
      </c>
      <c r="J1976" s="26">
        <f t="shared" si="30"/>
        <v>437</v>
      </c>
      <c r="K1976" t="s">
        <v>129</v>
      </c>
    </row>
    <row r="1977" spans="1:11" x14ac:dyDescent="0.25">
      <c r="A1977" s="22">
        <v>11012</v>
      </c>
      <c r="B1977" s="23">
        <v>42993</v>
      </c>
      <c r="C1977" s="7" t="s">
        <v>154</v>
      </c>
      <c r="D1977" s="7" t="s">
        <v>82</v>
      </c>
      <c r="E1977" s="7" t="s">
        <v>101</v>
      </c>
      <c r="F1977" s="7" t="s">
        <v>76</v>
      </c>
      <c r="G1977" s="24">
        <v>34</v>
      </c>
      <c r="H1977" s="22">
        <v>36</v>
      </c>
      <c r="I1977" s="25">
        <v>0.05</v>
      </c>
      <c r="J1977" s="26">
        <f t="shared" si="30"/>
        <v>1162.8</v>
      </c>
      <c r="K1977" t="s">
        <v>129</v>
      </c>
    </row>
    <row r="1978" spans="1:11" x14ac:dyDescent="0.25">
      <c r="A1978" s="22">
        <v>11013</v>
      </c>
      <c r="B1978" s="23">
        <v>42993</v>
      </c>
      <c r="C1978" s="7" t="s">
        <v>177</v>
      </c>
      <c r="D1978" s="7" t="s">
        <v>178</v>
      </c>
      <c r="E1978" s="7" t="s">
        <v>228</v>
      </c>
      <c r="F1978" s="7" t="s">
        <v>79</v>
      </c>
      <c r="G1978" s="24">
        <v>9</v>
      </c>
      <c r="H1978" s="22">
        <v>10</v>
      </c>
      <c r="I1978" s="25">
        <v>0</v>
      </c>
      <c r="J1978" s="26">
        <f t="shared" si="30"/>
        <v>90</v>
      </c>
      <c r="K1978" t="s">
        <v>150</v>
      </c>
    </row>
    <row r="1979" spans="1:11" x14ac:dyDescent="0.25">
      <c r="A1979" s="22">
        <v>11013</v>
      </c>
      <c r="B1979" s="23">
        <v>42993</v>
      </c>
      <c r="C1979" s="7" t="s">
        <v>177</v>
      </c>
      <c r="D1979" s="7" t="s">
        <v>178</v>
      </c>
      <c r="E1979" s="7" t="s">
        <v>249</v>
      </c>
      <c r="F1979" s="7" t="s">
        <v>91</v>
      </c>
      <c r="G1979" s="24">
        <v>9.5</v>
      </c>
      <c r="H1979" s="22">
        <v>20</v>
      </c>
      <c r="I1979" s="25">
        <v>0</v>
      </c>
      <c r="J1979" s="26">
        <f t="shared" si="30"/>
        <v>190</v>
      </c>
      <c r="K1979" t="s">
        <v>150</v>
      </c>
    </row>
    <row r="1980" spans="1:11" x14ac:dyDescent="0.25">
      <c r="A1980" s="22">
        <v>11013</v>
      </c>
      <c r="B1980" s="23">
        <v>42993</v>
      </c>
      <c r="C1980" s="7" t="s">
        <v>177</v>
      </c>
      <c r="D1980" s="7" t="s">
        <v>178</v>
      </c>
      <c r="E1980" s="7" t="s">
        <v>78</v>
      </c>
      <c r="F1980" s="7" t="s">
        <v>79</v>
      </c>
      <c r="G1980" s="24">
        <v>14</v>
      </c>
      <c r="H1980" s="22">
        <v>4</v>
      </c>
      <c r="I1980" s="25">
        <v>0</v>
      </c>
      <c r="J1980" s="26">
        <f t="shared" si="30"/>
        <v>56</v>
      </c>
      <c r="K1980" t="s">
        <v>150</v>
      </c>
    </row>
    <row r="1981" spans="1:11" x14ac:dyDescent="0.25">
      <c r="A1981" s="22">
        <v>11013</v>
      </c>
      <c r="B1981" s="23">
        <v>42993</v>
      </c>
      <c r="C1981" s="7" t="s">
        <v>177</v>
      </c>
      <c r="D1981" s="7" t="s">
        <v>178</v>
      </c>
      <c r="E1981" s="7" t="s">
        <v>188</v>
      </c>
      <c r="F1981" s="7" t="s">
        <v>103</v>
      </c>
      <c r="G1981" s="24">
        <v>12.5</v>
      </c>
      <c r="H1981" s="22">
        <v>2</v>
      </c>
      <c r="I1981" s="25">
        <v>0</v>
      </c>
      <c r="J1981" s="26">
        <f t="shared" si="30"/>
        <v>25</v>
      </c>
      <c r="K1981" t="s">
        <v>150</v>
      </c>
    </row>
    <row r="1982" spans="1:11" x14ac:dyDescent="0.25">
      <c r="A1982" s="22">
        <v>11014</v>
      </c>
      <c r="B1982" s="23">
        <v>42994</v>
      </c>
      <c r="C1982" s="7" t="s">
        <v>252</v>
      </c>
      <c r="D1982" s="7" t="s">
        <v>124</v>
      </c>
      <c r="E1982" s="7" t="s">
        <v>90</v>
      </c>
      <c r="F1982" s="7" t="s">
        <v>91</v>
      </c>
      <c r="G1982" s="24">
        <v>9.65</v>
      </c>
      <c r="H1982" s="22">
        <v>28</v>
      </c>
      <c r="I1982" s="25">
        <v>0.1</v>
      </c>
      <c r="J1982" s="26">
        <f t="shared" si="30"/>
        <v>243.18</v>
      </c>
      <c r="K1982" t="s">
        <v>150</v>
      </c>
    </row>
    <row r="1983" spans="1:11" x14ac:dyDescent="0.25">
      <c r="A1983" s="22">
        <v>11015</v>
      </c>
      <c r="B1983" s="23">
        <v>42994</v>
      </c>
      <c r="C1983" s="7" t="s">
        <v>247</v>
      </c>
      <c r="D1983" s="7" t="s">
        <v>248</v>
      </c>
      <c r="E1983" s="7" t="s">
        <v>122</v>
      </c>
      <c r="F1983" s="7" t="s">
        <v>93</v>
      </c>
      <c r="G1983" s="24">
        <v>13</v>
      </c>
      <c r="H1983" s="22">
        <v>18</v>
      </c>
      <c r="I1983" s="25">
        <v>0</v>
      </c>
      <c r="J1983" s="26">
        <f t="shared" si="30"/>
        <v>234</v>
      </c>
      <c r="K1983" t="s">
        <v>150</v>
      </c>
    </row>
    <row r="1984" spans="1:11" x14ac:dyDescent="0.25">
      <c r="A1984" s="22">
        <v>11015</v>
      </c>
      <c r="B1984" s="23">
        <v>42994</v>
      </c>
      <c r="C1984" s="7" t="s">
        <v>247</v>
      </c>
      <c r="D1984" s="7" t="s">
        <v>248</v>
      </c>
      <c r="E1984" s="7" t="s">
        <v>145</v>
      </c>
      <c r="F1984" s="7" t="s">
        <v>91</v>
      </c>
      <c r="G1984" s="24">
        <v>25.89</v>
      </c>
      <c r="H1984" s="22">
        <v>15</v>
      </c>
      <c r="I1984" s="25">
        <v>0</v>
      </c>
      <c r="J1984" s="26">
        <f t="shared" si="30"/>
        <v>388.35</v>
      </c>
      <c r="K1984" t="s">
        <v>150</v>
      </c>
    </row>
    <row r="1985" spans="1:11" x14ac:dyDescent="0.25">
      <c r="A1985" s="22">
        <v>11016</v>
      </c>
      <c r="B1985" s="23">
        <v>42994</v>
      </c>
      <c r="C1985" s="7" t="s">
        <v>236</v>
      </c>
      <c r="D1985" s="7" t="s">
        <v>191</v>
      </c>
      <c r="E1985" s="7" t="s">
        <v>119</v>
      </c>
      <c r="F1985" s="7" t="s">
        <v>91</v>
      </c>
      <c r="G1985" s="24">
        <v>19</v>
      </c>
      <c r="H1985" s="22">
        <v>16</v>
      </c>
      <c r="I1985" s="25">
        <v>0</v>
      </c>
      <c r="J1985" s="26">
        <f t="shared" si="30"/>
        <v>304</v>
      </c>
      <c r="K1985" t="s">
        <v>116</v>
      </c>
    </row>
    <row r="1986" spans="1:11" x14ac:dyDescent="0.25">
      <c r="A1986" s="22">
        <v>11016</v>
      </c>
      <c r="B1986" s="23">
        <v>42994</v>
      </c>
      <c r="C1986" s="7" t="s">
        <v>236</v>
      </c>
      <c r="D1986" s="7" t="s">
        <v>191</v>
      </c>
      <c r="E1986" s="7" t="s">
        <v>106</v>
      </c>
      <c r="F1986" s="7" t="s">
        <v>76</v>
      </c>
      <c r="G1986" s="24">
        <v>12.5</v>
      </c>
      <c r="H1986" s="22">
        <v>15</v>
      </c>
      <c r="I1986" s="25">
        <v>0</v>
      </c>
      <c r="J1986" s="26">
        <f t="shared" si="30"/>
        <v>187.5</v>
      </c>
      <c r="K1986" t="s">
        <v>116</v>
      </c>
    </row>
    <row r="1987" spans="1:11" x14ac:dyDescent="0.25">
      <c r="A1987" s="22">
        <v>11017</v>
      </c>
      <c r="B1987" s="23">
        <v>42997</v>
      </c>
      <c r="C1987" s="7" t="s">
        <v>126</v>
      </c>
      <c r="D1987" s="7" t="s">
        <v>127</v>
      </c>
      <c r="E1987" s="7" t="s">
        <v>192</v>
      </c>
      <c r="F1987" s="7" t="s">
        <v>93</v>
      </c>
      <c r="G1987" s="24">
        <v>10</v>
      </c>
      <c r="H1987" s="22">
        <v>25</v>
      </c>
      <c r="I1987" s="25">
        <v>0</v>
      </c>
      <c r="J1987" s="26">
        <f t="shared" ref="J1987:J2050" si="31">ROUND((G1987*H1987)*(1-I1987),2)</f>
        <v>250</v>
      </c>
      <c r="K1987" t="s">
        <v>116</v>
      </c>
    </row>
    <row r="1988" spans="1:11" x14ac:dyDescent="0.25">
      <c r="A1988" s="22">
        <v>11017</v>
      </c>
      <c r="B1988" s="23">
        <v>42997</v>
      </c>
      <c r="C1988" s="7" t="s">
        <v>126</v>
      </c>
      <c r="D1988" s="7" t="s">
        <v>127</v>
      </c>
      <c r="E1988" s="7" t="s">
        <v>117</v>
      </c>
      <c r="F1988" s="7" t="s">
        <v>76</v>
      </c>
      <c r="G1988" s="24">
        <v>55</v>
      </c>
      <c r="H1988" s="22">
        <v>110</v>
      </c>
      <c r="I1988" s="25">
        <v>0</v>
      </c>
      <c r="J1988" s="26">
        <f t="shared" si="31"/>
        <v>6050</v>
      </c>
      <c r="K1988" t="s">
        <v>116</v>
      </c>
    </row>
    <row r="1989" spans="1:11" x14ac:dyDescent="0.25">
      <c r="A1989" s="22">
        <v>11017</v>
      </c>
      <c r="B1989" s="23">
        <v>42997</v>
      </c>
      <c r="C1989" s="7" t="s">
        <v>126</v>
      </c>
      <c r="D1989" s="7" t="s">
        <v>127</v>
      </c>
      <c r="E1989" s="7" t="s">
        <v>136</v>
      </c>
      <c r="F1989" s="7" t="s">
        <v>105</v>
      </c>
      <c r="G1989" s="24">
        <v>15</v>
      </c>
      <c r="H1989" s="22">
        <v>30</v>
      </c>
      <c r="I1989" s="25">
        <v>0</v>
      </c>
      <c r="J1989" s="26">
        <f t="shared" si="31"/>
        <v>450</v>
      </c>
      <c r="K1989" t="s">
        <v>116</v>
      </c>
    </row>
    <row r="1990" spans="1:11" x14ac:dyDescent="0.25">
      <c r="A1990" s="22">
        <v>11018</v>
      </c>
      <c r="B1990" s="23">
        <v>42997</v>
      </c>
      <c r="C1990" s="7" t="s">
        <v>205</v>
      </c>
      <c r="D1990" s="7" t="s">
        <v>141</v>
      </c>
      <c r="E1990" s="7" t="s">
        <v>144</v>
      </c>
      <c r="F1990" s="7" t="s">
        <v>79</v>
      </c>
      <c r="G1990" s="24">
        <v>38</v>
      </c>
      <c r="H1990" s="22">
        <v>5</v>
      </c>
      <c r="I1990" s="25">
        <v>0</v>
      </c>
      <c r="J1990" s="26">
        <f t="shared" si="31"/>
        <v>190</v>
      </c>
      <c r="K1990" t="s">
        <v>89</v>
      </c>
    </row>
    <row r="1991" spans="1:11" x14ac:dyDescent="0.25">
      <c r="A1991" s="22">
        <v>11018</v>
      </c>
      <c r="B1991" s="23">
        <v>42997</v>
      </c>
      <c r="C1991" s="7" t="s">
        <v>205</v>
      </c>
      <c r="D1991" s="7" t="s">
        <v>141</v>
      </c>
      <c r="E1991" s="7" t="s">
        <v>153</v>
      </c>
      <c r="F1991" s="7" t="s">
        <v>76</v>
      </c>
      <c r="G1991" s="24">
        <v>38</v>
      </c>
      <c r="H1991" s="22">
        <v>20</v>
      </c>
      <c r="I1991" s="25">
        <v>0</v>
      </c>
      <c r="J1991" s="26">
        <f t="shared" si="31"/>
        <v>760</v>
      </c>
      <c r="K1991" t="s">
        <v>89</v>
      </c>
    </row>
    <row r="1992" spans="1:11" x14ac:dyDescent="0.25">
      <c r="A1992" s="22">
        <v>11018</v>
      </c>
      <c r="B1992" s="23">
        <v>42997</v>
      </c>
      <c r="C1992" s="7" t="s">
        <v>205</v>
      </c>
      <c r="D1992" s="7" t="s">
        <v>141</v>
      </c>
      <c r="E1992" s="7" t="s">
        <v>197</v>
      </c>
      <c r="F1992" s="7" t="s">
        <v>91</v>
      </c>
      <c r="G1992" s="24">
        <v>62.5</v>
      </c>
      <c r="H1992" s="22">
        <v>10</v>
      </c>
      <c r="I1992" s="25">
        <v>0</v>
      </c>
      <c r="J1992" s="26">
        <f t="shared" si="31"/>
        <v>625</v>
      </c>
      <c r="K1992" t="s">
        <v>89</v>
      </c>
    </row>
    <row r="1993" spans="1:11" x14ac:dyDescent="0.25">
      <c r="A1993" s="22">
        <v>11019</v>
      </c>
      <c r="B1993" s="23">
        <v>42997</v>
      </c>
      <c r="C1993" s="7" t="s">
        <v>261</v>
      </c>
      <c r="D1993" s="7" t="s">
        <v>255</v>
      </c>
      <c r="E1993" s="7" t="s">
        <v>185</v>
      </c>
      <c r="F1993" s="7" t="s">
        <v>91</v>
      </c>
      <c r="G1993" s="24">
        <v>12</v>
      </c>
      <c r="H1993" s="22">
        <v>3</v>
      </c>
      <c r="I1993" s="25">
        <v>0</v>
      </c>
      <c r="J1993" s="26">
        <f t="shared" si="31"/>
        <v>36</v>
      </c>
      <c r="K1993" t="s">
        <v>85</v>
      </c>
    </row>
    <row r="1994" spans="1:11" x14ac:dyDescent="0.25">
      <c r="A1994" s="22">
        <v>11019</v>
      </c>
      <c r="B1994" s="23">
        <v>42997</v>
      </c>
      <c r="C1994" s="7" t="s">
        <v>261</v>
      </c>
      <c r="D1994" s="7" t="s">
        <v>255</v>
      </c>
      <c r="E1994" s="7" t="s">
        <v>107</v>
      </c>
      <c r="F1994" s="7" t="s">
        <v>103</v>
      </c>
      <c r="G1994" s="24">
        <v>20</v>
      </c>
      <c r="H1994" s="22">
        <v>2</v>
      </c>
      <c r="I1994" s="25">
        <v>0</v>
      </c>
      <c r="J1994" s="26">
        <f t="shared" si="31"/>
        <v>40</v>
      </c>
      <c r="K1994" t="s">
        <v>85</v>
      </c>
    </row>
    <row r="1995" spans="1:11" x14ac:dyDescent="0.25">
      <c r="A1995" s="22">
        <v>11020</v>
      </c>
      <c r="B1995" s="23">
        <v>42998</v>
      </c>
      <c r="C1995" s="7" t="s">
        <v>135</v>
      </c>
      <c r="D1995" s="7" t="s">
        <v>82</v>
      </c>
      <c r="E1995" s="7" t="s">
        <v>163</v>
      </c>
      <c r="F1995" s="7" t="s">
        <v>91</v>
      </c>
      <c r="G1995" s="24">
        <v>31</v>
      </c>
      <c r="H1995" s="22">
        <v>24</v>
      </c>
      <c r="I1995" s="25">
        <v>0.15</v>
      </c>
      <c r="J1995" s="26">
        <f t="shared" si="31"/>
        <v>632.4</v>
      </c>
      <c r="K1995" t="s">
        <v>150</v>
      </c>
    </row>
    <row r="1996" spans="1:11" x14ac:dyDescent="0.25">
      <c r="A1996" s="22">
        <v>11021</v>
      </c>
      <c r="B1996" s="23">
        <v>42998</v>
      </c>
      <c r="C1996" s="7" t="s">
        <v>162</v>
      </c>
      <c r="D1996" s="7" t="s">
        <v>82</v>
      </c>
      <c r="E1996" s="7" t="s">
        <v>83</v>
      </c>
      <c r="F1996" s="7" t="s">
        <v>84</v>
      </c>
      <c r="G1996" s="24">
        <v>53</v>
      </c>
      <c r="H1996" s="22">
        <v>44</v>
      </c>
      <c r="I1996" s="25">
        <v>0.25</v>
      </c>
      <c r="J1996" s="26">
        <f t="shared" si="31"/>
        <v>1749</v>
      </c>
      <c r="K1996" t="s">
        <v>96</v>
      </c>
    </row>
    <row r="1997" spans="1:11" x14ac:dyDescent="0.25">
      <c r="A1997" s="22">
        <v>11021</v>
      </c>
      <c r="B1997" s="23">
        <v>42998</v>
      </c>
      <c r="C1997" s="7" t="s">
        <v>162</v>
      </c>
      <c r="D1997" s="7" t="s">
        <v>82</v>
      </c>
      <c r="E1997" s="7" t="s">
        <v>115</v>
      </c>
      <c r="F1997" s="7" t="s">
        <v>105</v>
      </c>
      <c r="G1997" s="24">
        <v>19</v>
      </c>
      <c r="H1997" s="22">
        <v>11</v>
      </c>
      <c r="I1997" s="25">
        <v>0.25</v>
      </c>
      <c r="J1997" s="26">
        <f t="shared" si="31"/>
        <v>156.75</v>
      </c>
      <c r="K1997" t="s">
        <v>96</v>
      </c>
    </row>
    <row r="1998" spans="1:11" x14ac:dyDescent="0.25">
      <c r="A1998" s="22">
        <v>11021</v>
      </c>
      <c r="B1998" s="23">
        <v>42998</v>
      </c>
      <c r="C1998" s="7" t="s">
        <v>162</v>
      </c>
      <c r="D1998" s="7" t="s">
        <v>82</v>
      </c>
      <c r="E1998" s="7" t="s">
        <v>102</v>
      </c>
      <c r="F1998" s="7" t="s">
        <v>103</v>
      </c>
      <c r="G1998" s="24">
        <v>81</v>
      </c>
      <c r="H1998" s="22">
        <v>15</v>
      </c>
      <c r="I1998" s="25">
        <v>0</v>
      </c>
      <c r="J1998" s="26">
        <f t="shared" si="31"/>
        <v>1215</v>
      </c>
      <c r="K1998" t="s">
        <v>96</v>
      </c>
    </row>
    <row r="1999" spans="1:11" x14ac:dyDescent="0.25">
      <c r="A1999" s="22">
        <v>11021</v>
      </c>
      <c r="B1999" s="23">
        <v>42998</v>
      </c>
      <c r="C1999" s="7" t="s">
        <v>162</v>
      </c>
      <c r="D1999" s="7" t="s">
        <v>82</v>
      </c>
      <c r="E1999" s="7" t="s">
        <v>75</v>
      </c>
      <c r="F1999" s="7" t="s">
        <v>76</v>
      </c>
      <c r="G1999" s="24">
        <v>34.799999999999997</v>
      </c>
      <c r="H1999" s="22">
        <v>35</v>
      </c>
      <c r="I1999" s="25">
        <v>0</v>
      </c>
      <c r="J1999" s="26">
        <f t="shared" si="31"/>
        <v>1218</v>
      </c>
      <c r="K1999" t="s">
        <v>96</v>
      </c>
    </row>
    <row r="2000" spans="1:11" x14ac:dyDescent="0.25">
      <c r="A2000" s="22">
        <v>11021</v>
      </c>
      <c r="B2000" s="23">
        <v>42998</v>
      </c>
      <c r="C2000" s="7" t="s">
        <v>162</v>
      </c>
      <c r="D2000" s="7" t="s">
        <v>82</v>
      </c>
      <c r="E2000" s="7" t="s">
        <v>222</v>
      </c>
      <c r="F2000" s="7" t="s">
        <v>103</v>
      </c>
      <c r="G2000" s="24">
        <v>31.23</v>
      </c>
      <c r="H2000" s="22">
        <v>63</v>
      </c>
      <c r="I2000" s="25">
        <v>0</v>
      </c>
      <c r="J2000" s="26">
        <f t="shared" si="31"/>
        <v>1967.49</v>
      </c>
      <c r="K2000" t="s">
        <v>96</v>
      </c>
    </row>
    <row r="2001" spans="1:11" x14ac:dyDescent="0.25">
      <c r="A2001" s="22">
        <v>11022</v>
      </c>
      <c r="B2001" s="23">
        <v>42998</v>
      </c>
      <c r="C2001" s="7" t="s">
        <v>87</v>
      </c>
      <c r="D2001" s="7" t="s">
        <v>88</v>
      </c>
      <c r="E2001" s="7" t="s">
        <v>198</v>
      </c>
      <c r="F2001" s="7" t="s">
        <v>76</v>
      </c>
      <c r="G2001" s="24">
        <v>36</v>
      </c>
      <c r="H2001" s="22">
        <v>30</v>
      </c>
      <c r="I2001" s="25">
        <v>0</v>
      </c>
      <c r="J2001" s="26">
        <f t="shared" si="31"/>
        <v>1080</v>
      </c>
      <c r="K2001" t="s">
        <v>116</v>
      </c>
    </row>
    <row r="2002" spans="1:11" x14ac:dyDescent="0.25">
      <c r="A2002" s="22">
        <v>11022</v>
      </c>
      <c r="B2002" s="23">
        <v>42998</v>
      </c>
      <c r="C2002" s="7" t="s">
        <v>87</v>
      </c>
      <c r="D2002" s="7" t="s">
        <v>88</v>
      </c>
      <c r="E2002" s="7" t="s">
        <v>179</v>
      </c>
      <c r="F2002" s="7" t="s">
        <v>103</v>
      </c>
      <c r="G2002" s="24">
        <v>9.1999999999999993</v>
      </c>
      <c r="H2002" s="22">
        <v>35</v>
      </c>
      <c r="I2002" s="25">
        <v>0</v>
      </c>
      <c r="J2002" s="26">
        <f t="shared" si="31"/>
        <v>322</v>
      </c>
      <c r="K2002" t="s">
        <v>116</v>
      </c>
    </row>
    <row r="2003" spans="1:11" x14ac:dyDescent="0.25">
      <c r="A2003" s="22">
        <v>11023</v>
      </c>
      <c r="B2003" s="23">
        <v>42998</v>
      </c>
      <c r="C2003" s="7" t="s">
        <v>190</v>
      </c>
      <c r="D2003" s="7" t="s">
        <v>191</v>
      </c>
      <c r="E2003" s="7" t="s">
        <v>143</v>
      </c>
      <c r="F2003" s="7" t="s">
        <v>84</v>
      </c>
      <c r="G2003" s="24">
        <v>30</v>
      </c>
      <c r="H2003" s="22">
        <v>4</v>
      </c>
      <c r="I2003" s="25">
        <v>0</v>
      </c>
      <c r="J2003" s="26">
        <f t="shared" si="31"/>
        <v>120</v>
      </c>
      <c r="K2003" t="s">
        <v>129</v>
      </c>
    </row>
    <row r="2004" spans="1:11" x14ac:dyDescent="0.25">
      <c r="A2004" s="22">
        <v>11023</v>
      </c>
      <c r="B2004" s="23">
        <v>42998</v>
      </c>
      <c r="C2004" s="7" t="s">
        <v>190</v>
      </c>
      <c r="D2004" s="7" t="s">
        <v>191</v>
      </c>
      <c r="E2004" s="7" t="s">
        <v>160</v>
      </c>
      <c r="F2004" s="7" t="s">
        <v>105</v>
      </c>
      <c r="G2004" s="24">
        <v>46</v>
      </c>
      <c r="H2004" s="22">
        <v>30</v>
      </c>
      <c r="I2004" s="25">
        <v>0</v>
      </c>
      <c r="J2004" s="26">
        <f t="shared" si="31"/>
        <v>1380</v>
      </c>
      <c r="K2004" t="s">
        <v>129</v>
      </c>
    </row>
    <row r="2005" spans="1:11" x14ac:dyDescent="0.25">
      <c r="A2005" s="22">
        <v>11024</v>
      </c>
      <c r="B2005" s="23">
        <v>42999</v>
      </c>
      <c r="C2005" s="7" t="s">
        <v>239</v>
      </c>
      <c r="D2005" s="7" t="s">
        <v>191</v>
      </c>
      <c r="E2005" s="7" t="s">
        <v>100</v>
      </c>
      <c r="F2005" s="7" t="s">
        <v>76</v>
      </c>
      <c r="G2005" s="24">
        <v>2.5</v>
      </c>
      <c r="H2005" s="22">
        <v>30</v>
      </c>
      <c r="I2005" s="25">
        <v>0</v>
      </c>
      <c r="J2005" s="26">
        <f t="shared" si="31"/>
        <v>75</v>
      </c>
      <c r="K2005" t="s">
        <v>89</v>
      </c>
    </row>
    <row r="2006" spans="1:11" x14ac:dyDescent="0.25">
      <c r="A2006" s="22">
        <v>11024</v>
      </c>
      <c r="B2006" s="23">
        <v>42999</v>
      </c>
      <c r="C2006" s="7" t="s">
        <v>239</v>
      </c>
      <c r="D2006" s="7" t="s">
        <v>191</v>
      </c>
      <c r="E2006" s="7" t="s">
        <v>92</v>
      </c>
      <c r="F2006" s="7" t="s">
        <v>93</v>
      </c>
      <c r="G2006" s="24">
        <v>21.05</v>
      </c>
      <c r="H2006" s="22">
        <v>21</v>
      </c>
      <c r="I2006" s="25">
        <v>0</v>
      </c>
      <c r="J2006" s="26">
        <f t="shared" si="31"/>
        <v>442.05</v>
      </c>
      <c r="K2006" t="s">
        <v>89</v>
      </c>
    </row>
    <row r="2007" spans="1:11" x14ac:dyDescent="0.25">
      <c r="A2007" s="22">
        <v>11024</v>
      </c>
      <c r="B2007" s="23">
        <v>42999</v>
      </c>
      <c r="C2007" s="7" t="s">
        <v>239</v>
      </c>
      <c r="D2007" s="7" t="s">
        <v>191</v>
      </c>
      <c r="E2007" s="7" t="s">
        <v>222</v>
      </c>
      <c r="F2007" s="7" t="s">
        <v>103</v>
      </c>
      <c r="G2007" s="24">
        <v>31.23</v>
      </c>
      <c r="H2007" s="22">
        <v>12</v>
      </c>
      <c r="I2007" s="25">
        <v>0</v>
      </c>
      <c r="J2007" s="26">
        <f t="shared" si="31"/>
        <v>374.76</v>
      </c>
      <c r="K2007" t="s">
        <v>89</v>
      </c>
    </row>
    <row r="2008" spans="1:11" x14ac:dyDescent="0.25">
      <c r="A2008" s="22">
        <v>11024</v>
      </c>
      <c r="B2008" s="23">
        <v>42999</v>
      </c>
      <c r="C2008" s="7" t="s">
        <v>239</v>
      </c>
      <c r="D2008" s="7" t="s">
        <v>191</v>
      </c>
      <c r="E2008" s="7" t="s">
        <v>164</v>
      </c>
      <c r="F2008" s="7" t="s">
        <v>76</v>
      </c>
      <c r="G2008" s="24">
        <v>21.5</v>
      </c>
      <c r="H2008" s="22">
        <v>50</v>
      </c>
      <c r="I2008" s="25">
        <v>0</v>
      </c>
      <c r="J2008" s="26">
        <f t="shared" si="31"/>
        <v>1075</v>
      </c>
      <c r="K2008" t="s">
        <v>89</v>
      </c>
    </row>
    <row r="2009" spans="1:11" x14ac:dyDescent="0.25">
      <c r="A2009" s="22">
        <v>11025</v>
      </c>
      <c r="B2009" s="23">
        <v>42999</v>
      </c>
      <c r="C2009" s="7" t="s">
        <v>151</v>
      </c>
      <c r="D2009" s="7" t="s">
        <v>152</v>
      </c>
      <c r="E2009" s="7" t="s">
        <v>183</v>
      </c>
      <c r="F2009" s="7" t="s">
        <v>105</v>
      </c>
      <c r="G2009" s="24">
        <v>18</v>
      </c>
      <c r="H2009" s="22">
        <v>10</v>
      </c>
      <c r="I2009" s="25">
        <v>0.1</v>
      </c>
      <c r="J2009" s="26">
        <f t="shared" si="31"/>
        <v>162</v>
      </c>
      <c r="K2009" t="s">
        <v>85</v>
      </c>
    </row>
    <row r="2010" spans="1:11" x14ac:dyDescent="0.25">
      <c r="A2010" s="22">
        <v>11025</v>
      </c>
      <c r="B2010" s="23">
        <v>42999</v>
      </c>
      <c r="C2010" s="7" t="s">
        <v>151</v>
      </c>
      <c r="D2010" s="7" t="s">
        <v>152</v>
      </c>
      <c r="E2010" s="7" t="s">
        <v>168</v>
      </c>
      <c r="F2010" s="7" t="s">
        <v>91</v>
      </c>
      <c r="G2010" s="24">
        <v>6</v>
      </c>
      <c r="H2010" s="22">
        <v>20</v>
      </c>
      <c r="I2010" s="25">
        <v>0.1</v>
      </c>
      <c r="J2010" s="26">
        <f t="shared" si="31"/>
        <v>108</v>
      </c>
      <c r="K2010" t="s">
        <v>85</v>
      </c>
    </row>
    <row r="2011" spans="1:11" x14ac:dyDescent="0.25">
      <c r="A2011" s="22">
        <v>11026</v>
      </c>
      <c r="B2011" s="23">
        <v>42999</v>
      </c>
      <c r="C2011" s="7" t="s">
        <v>258</v>
      </c>
      <c r="D2011" s="7" t="s">
        <v>166</v>
      </c>
      <c r="E2011" s="7" t="s">
        <v>197</v>
      </c>
      <c r="F2011" s="7" t="s">
        <v>91</v>
      </c>
      <c r="G2011" s="24">
        <v>62.5</v>
      </c>
      <c r="H2011" s="22">
        <v>8</v>
      </c>
      <c r="I2011" s="25">
        <v>0</v>
      </c>
      <c r="J2011" s="26">
        <f t="shared" si="31"/>
        <v>500</v>
      </c>
      <c r="K2011" t="s">
        <v>89</v>
      </c>
    </row>
    <row r="2012" spans="1:11" x14ac:dyDescent="0.25">
      <c r="A2012" s="22">
        <v>11026</v>
      </c>
      <c r="B2012" s="23">
        <v>42999</v>
      </c>
      <c r="C2012" s="7" t="s">
        <v>258</v>
      </c>
      <c r="D2012" s="7" t="s">
        <v>166</v>
      </c>
      <c r="E2012" s="7" t="s">
        <v>83</v>
      </c>
      <c r="F2012" s="7" t="s">
        <v>84</v>
      </c>
      <c r="G2012" s="24">
        <v>53</v>
      </c>
      <c r="H2012" s="22">
        <v>10</v>
      </c>
      <c r="I2012" s="25">
        <v>0</v>
      </c>
      <c r="J2012" s="26">
        <f t="shared" si="31"/>
        <v>530</v>
      </c>
      <c r="K2012" t="s">
        <v>89</v>
      </c>
    </row>
    <row r="2013" spans="1:11" x14ac:dyDescent="0.25">
      <c r="A2013" s="22">
        <v>11027</v>
      </c>
      <c r="B2013" s="23">
        <v>43000</v>
      </c>
      <c r="C2013" s="7" t="s">
        <v>250</v>
      </c>
      <c r="D2013" s="7" t="s">
        <v>225</v>
      </c>
      <c r="E2013" s="7" t="s">
        <v>137</v>
      </c>
      <c r="F2013" s="7" t="s">
        <v>103</v>
      </c>
      <c r="G2013" s="24">
        <v>49.3</v>
      </c>
      <c r="H2013" s="22">
        <v>21</v>
      </c>
      <c r="I2013" s="25">
        <v>0.25</v>
      </c>
      <c r="J2013" s="26">
        <f t="shared" si="31"/>
        <v>776.48</v>
      </c>
      <c r="K2013" t="s">
        <v>129</v>
      </c>
    </row>
    <row r="2014" spans="1:11" x14ac:dyDescent="0.25">
      <c r="A2014" s="22">
        <v>11027</v>
      </c>
      <c r="B2014" s="23">
        <v>43000</v>
      </c>
      <c r="C2014" s="7" t="s">
        <v>250</v>
      </c>
      <c r="D2014" s="7" t="s">
        <v>225</v>
      </c>
      <c r="E2014" s="7" t="s">
        <v>113</v>
      </c>
      <c r="F2014" s="7" t="s">
        <v>105</v>
      </c>
      <c r="G2014" s="24">
        <v>4.5</v>
      </c>
      <c r="H2014" s="22">
        <v>30</v>
      </c>
      <c r="I2014" s="25">
        <v>0.25</v>
      </c>
      <c r="J2014" s="26">
        <f t="shared" si="31"/>
        <v>101.25</v>
      </c>
      <c r="K2014" t="s">
        <v>129</v>
      </c>
    </row>
    <row r="2015" spans="1:11" x14ac:dyDescent="0.25">
      <c r="A2015" s="22">
        <v>11028</v>
      </c>
      <c r="B2015" s="23">
        <v>43000</v>
      </c>
      <c r="C2015" s="7" t="s">
        <v>215</v>
      </c>
      <c r="D2015" s="7" t="s">
        <v>82</v>
      </c>
      <c r="E2015" s="7" t="s">
        <v>117</v>
      </c>
      <c r="F2015" s="7" t="s">
        <v>76</v>
      </c>
      <c r="G2015" s="24">
        <v>55</v>
      </c>
      <c r="H2015" s="22">
        <v>24</v>
      </c>
      <c r="I2015" s="25">
        <v>0</v>
      </c>
      <c r="J2015" s="26">
        <f t="shared" si="31"/>
        <v>1320</v>
      </c>
      <c r="K2015" t="s">
        <v>150</v>
      </c>
    </row>
    <row r="2016" spans="1:11" x14ac:dyDescent="0.25">
      <c r="A2016" s="22">
        <v>11028</v>
      </c>
      <c r="B2016" s="23">
        <v>43000</v>
      </c>
      <c r="C2016" s="7" t="s">
        <v>215</v>
      </c>
      <c r="D2016" s="7" t="s">
        <v>82</v>
      </c>
      <c r="E2016" s="7" t="s">
        <v>111</v>
      </c>
      <c r="F2016" s="7" t="s">
        <v>112</v>
      </c>
      <c r="G2016" s="24">
        <v>24</v>
      </c>
      <c r="H2016" s="22">
        <v>35</v>
      </c>
      <c r="I2016" s="25">
        <v>0</v>
      </c>
      <c r="J2016" s="26">
        <f t="shared" si="31"/>
        <v>840</v>
      </c>
      <c r="K2016" t="s">
        <v>150</v>
      </c>
    </row>
    <row r="2017" spans="1:11" x14ac:dyDescent="0.25">
      <c r="A2017" s="22">
        <v>11029</v>
      </c>
      <c r="B2017" s="23">
        <v>43000</v>
      </c>
      <c r="C2017" s="7" t="s">
        <v>108</v>
      </c>
      <c r="D2017" s="7" t="s">
        <v>109</v>
      </c>
      <c r="E2017" s="7" t="s">
        <v>144</v>
      </c>
      <c r="F2017" s="7" t="s">
        <v>79</v>
      </c>
      <c r="G2017" s="24">
        <v>38</v>
      </c>
      <c r="H2017" s="22">
        <v>20</v>
      </c>
      <c r="I2017" s="25">
        <v>0</v>
      </c>
      <c r="J2017" s="26">
        <f t="shared" si="31"/>
        <v>760</v>
      </c>
      <c r="K2017" t="s">
        <v>89</v>
      </c>
    </row>
    <row r="2018" spans="1:11" x14ac:dyDescent="0.25">
      <c r="A2018" s="22">
        <v>11029</v>
      </c>
      <c r="B2018" s="23">
        <v>43000</v>
      </c>
      <c r="C2018" s="7" t="s">
        <v>108</v>
      </c>
      <c r="D2018" s="7" t="s">
        <v>109</v>
      </c>
      <c r="E2018" s="7" t="s">
        <v>174</v>
      </c>
      <c r="F2018" s="7" t="s">
        <v>93</v>
      </c>
      <c r="G2018" s="24">
        <v>43.9</v>
      </c>
      <c r="H2018" s="22">
        <v>12</v>
      </c>
      <c r="I2018" s="25">
        <v>0</v>
      </c>
      <c r="J2018" s="26">
        <f t="shared" si="31"/>
        <v>526.79999999999995</v>
      </c>
      <c r="K2018" t="s">
        <v>89</v>
      </c>
    </row>
    <row r="2019" spans="1:11" x14ac:dyDescent="0.25">
      <c r="A2019" s="22">
        <v>11030</v>
      </c>
      <c r="B2019" s="23">
        <v>43001</v>
      </c>
      <c r="C2019" s="7" t="s">
        <v>217</v>
      </c>
      <c r="D2019" s="7" t="s">
        <v>141</v>
      </c>
      <c r="E2019" s="7" t="s">
        <v>117</v>
      </c>
      <c r="F2019" s="7" t="s">
        <v>76</v>
      </c>
      <c r="G2019" s="24">
        <v>55</v>
      </c>
      <c r="H2019" s="22">
        <v>100</v>
      </c>
      <c r="I2019" s="25">
        <v>0.25</v>
      </c>
      <c r="J2019" s="26">
        <f t="shared" si="31"/>
        <v>4125</v>
      </c>
      <c r="K2019" t="s">
        <v>193</v>
      </c>
    </row>
    <row r="2020" spans="1:11" x14ac:dyDescent="0.25">
      <c r="A2020" s="22">
        <v>11030</v>
      </c>
      <c r="B2020" s="23">
        <v>43001</v>
      </c>
      <c r="C2020" s="7" t="s">
        <v>217</v>
      </c>
      <c r="D2020" s="7" t="s">
        <v>141</v>
      </c>
      <c r="E2020" s="7" t="s">
        <v>128</v>
      </c>
      <c r="F2020" s="7" t="s">
        <v>93</v>
      </c>
      <c r="G2020" s="24">
        <v>21.35</v>
      </c>
      <c r="H2020" s="22">
        <v>70</v>
      </c>
      <c r="I2020" s="25">
        <v>0</v>
      </c>
      <c r="J2020" s="26">
        <f t="shared" si="31"/>
        <v>1494.5</v>
      </c>
      <c r="K2020" t="s">
        <v>193</v>
      </c>
    </row>
    <row r="2021" spans="1:11" x14ac:dyDescent="0.25">
      <c r="A2021" s="22">
        <v>11030</v>
      </c>
      <c r="B2021" s="23">
        <v>43001</v>
      </c>
      <c r="C2021" s="7" t="s">
        <v>217</v>
      </c>
      <c r="D2021" s="7" t="s">
        <v>141</v>
      </c>
      <c r="E2021" s="7" t="s">
        <v>158</v>
      </c>
      <c r="F2021" s="7" t="s">
        <v>112</v>
      </c>
      <c r="G2021" s="24">
        <v>123.79</v>
      </c>
      <c r="H2021" s="22">
        <v>60</v>
      </c>
      <c r="I2021" s="25">
        <v>0.25</v>
      </c>
      <c r="J2021" s="26">
        <f t="shared" si="31"/>
        <v>5570.55</v>
      </c>
      <c r="K2021" t="s">
        <v>193</v>
      </c>
    </row>
    <row r="2022" spans="1:11" x14ac:dyDescent="0.25">
      <c r="A2022" s="22">
        <v>11030</v>
      </c>
      <c r="B2022" s="23">
        <v>43001</v>
      </c>
      <c r="C2022" s="7" t="s">
        <v>217</v>
      </c>
      <c r="D2022" s="7" t="s">
        <v>141</v>
      </c>
      <c r="E2022" s="7" t="s">
        <v>115</v>
      </c>
      <c r="F2022" s="7" t="s">
        <v>105</v>
      </c>
      <c r="G2022" s="24">
        <v>19</v>
      </c>
      <c r="H2022" s="22">
        <v>100</v>
      </c>
      <c r="I2022" s="25">
        <v>0.25</v>
      </c>
      <c r="J2022" s="26">
        <f t="shared" si="31"/>
        <v>1425</v>
      </c>
      <c r="K2022" t="s">
        <v>193</v>
      </c>
    </row>
    <row r="2023" spans="1:11" x14ac:dyDescent="0.25">
      <c r="A2023" s="22">
        <v>11031</v>
      </c>
      <c r="B2023" s="23">
        <v>43001</v>
      </c>
      <c r="C2023" s="7" t="s">
        <v>217</v>
      </c>
      <c r="D2023" s="7" t="s">
        <v>141</v>
      </c>
      <c r="E2023" s="7" t="s">
        <v>194</v>
      </c>
      <c r="F2023" s="7" t="s">
        <v>79</v>
      </c>
      <c r="G2023" s="24">
        <v>33.25</v>
      </c>
      <c r="H2023" s="22">
        <v>20</v>
      </c>
      <c r="I2023" s="25">
        <v>0</v>
      </c>
      <c r="J2023" s="26">
        <f t="shared" si="31"/>
        <v>665</v>
      </c>
      <c r="K2023" t="s">
        <v>85</v>
      </c>
    </row>
    <row r="2024" spans="1:11" x14ac:dyDescent="0.25">
      <c r="A2024" s="22">
        <v>11031</v>
      </c>
      <c r="B2024" s="23">
        <v>43001</v>
      </c>
      <c r="C2024" s="7" t="s">
        <v>217</v>
      </c>
      <c r="D2024" s="7" t="s">
        <v>141</v>
      </c>
      <c r="E2024" s="7" t="s">
        <v>183</v>
      </c>
      <c r="F2024" s="7" t="s">
        <v>105</v>
      </c>
      <c r="G2024" s="24">
        <v>18</v>
      </c>
      <c r="H2024" s="22">
        <v>45</v>
      </c>
      <c r="I2024" s="25">
        <v>0</v>
      </c>
      <c r="J2024" s="26">
        <f t="shared" si="31"/>
        <v>810</v>
      </c>
      <c r="K2024" t="s">
        <v>85</v>
      </c>
    </row>
    <row r="2025" spans="1:11" x14ac:dyDescent="0.25">
      <c r="A2025" s="22">
        <v>11031</v>
      </c>
      <c r="B2025" s="23">
        <v>43001</v>
      </c>
      <c r="C2025" s="7" t="s">
        <v>217</v>
      </c>
      <c r="D2025" s="7" t="s">
        <v>141</v>
      </c>
      <c r="E2025" s="7" t="s">
        <v>164</v>
      </c>
      <c r="F2025" s="7" t="s">
        <v>76</v>
      </c>
      <c r="G2025" s="24">
        <v>21.5</v>
      </c>
      <c r="H2025" s="22">
        <v>16</v>
      </c>
      <c r="I2025" s="25">
        <v>0</v>
      </c>
      <c r="J2025" s="26">
        <f t="shared" si="31"/>
        <v>344</v>
      </c>
      <c r="K2025" t="s">
        <v>85</v>
      </c>
    </row>
    <row r="2026" spans="1:11" x14ac:dyDescent="0.25">
      <c r="A2026" s="22">
        <v>11031</v>
      </c>
      <c r="B2026" s="23">
        <v>43001</v>
      </c>
      <c r="C2026" s="7" t="s">
        <v>217</v>
      </c>
      <c r="D2026" s="7" t="s">
        <v>141</v>
      </c>
      <c r="E2026" s="7" t="s">
        <v>168</v>
      </c>
      <c r="F2026" s="7" t="s">
        <v>91</v>
      </c>
      <c r="G2026" s="24">
        <v>6</v>
      </c>
      <c r="H2026" s="22">
        <v>80</v>
      </c>
      <c r="I2026" s="25">
        <v>0</v>
      </c>
      <c r="J2026" s="26">
        <f t="shared" si="31"/>
        <v>480</v>
      </c>
      <c r="K2026" t="s">
        <v>85</v>
      </c>
    </row>
    <row r="2027" spans="1:11" x14ac:dyDescent="0.25">
      <c r="A2027" s="22">
        <v>11031</v>
      </c>
      <c r="B2027" s="23">
        <v>43001</v>
      </c>
      <c r="C2027" s="7" t="s">
        <v>217</v>
      </c>
      <c r="D2027" s="7" t="s">
        <v>141</v>
      </c>
      <c r="E2027" s="7" t="s">
        <v>113</v>
      </c>
      <c r="F2027" s="7" t="s">
        <v>105</v>
      </c>
      <c r="G2027" s="24">
        <v>4.5</v>
      </c>
      <c r="H2027" s="22">
        <v>21</v>
      </c>
      <c r="I2027" s="25">
        <v>0</v>
      </c>
      <c r="J2027" s="26">
        <f t="shared" si="31"/>
        <v>94.5</v>
      </c>
      <c r="K2027" t="s">
        <v>85</v>
      </c>
    </row>
    <row r="2028" spans="1:11" x14ac:dyDescent="0.25">
      <c r="A2028" s="22">
        <v>11032</v>
      </c>
      <c r="B2028" s="23">
        <v>43001</v>
      </c>
      <c r="C2028" s="7" t="s">
        <v>159</v>
      </c>
      <c r="D2028" s="7" t="s">
        <v>141</v>
      </c>
      <c r="E2028" s="7" t="s">
        <v>221</v>
      </c>
      <c r="F2028" s="7" t="s">
        <v>105</v>
      </c>
      <c r="G2028" s="24">
        <v>263.5</v>
      </c>
      <c r="H2028" s="22">
        <v>25</v>
      </c>
      <c r="I2028" s="25">
        <v>0</v>
      </c>
      <c r="J2028" s="26">
        <f t="shared" si="31"/>
        <v>6587.5</v>
      </c>
      <c r="K2028" t="s">
        <v>150</v>
      </c>
    </row>
    <row r="2029" spans="1:11" x14ac:dyDescent="0.25">
      <c r="A2029" s="22">
        <v>11032</v>
      </c>
      <c r="B2029" s="23">
        <v>43001</v>
      </c>
      <c r="C2029" s="7" t="s">
        <v>159</v>
      </c>
      <c r="D2029" s="7" t="s">
        <v>141</v>
      </c>
      <c r="E2029" s="7" t="s">
        <v>119</v>
      </c>
      <c r="F2029" s="7" t="s">
        <v>91</v>
      </c>
      <c r="G2029" s="24">
        <v>19</v>
      </c>
      <c r="H2029" s="22">
        <v>35</v>
      </c>
      <c r="I2029" s="25">
        <v>0</v>
      </c>
      <c r="J2029" s="26">
        <f t="shared" si="31"/>
        <v>665</v>
      </c>
      <c r="K2029" t="s">
        <v>150</v>
      </c>
    </row>
    <row r="2030" spans="1:11" x14ac:dyDescent="0.25">
      <c r="A2030" s="22">
        <v>11032</v>
      </c>
      <c r="B2030" s="23">
        <v>43001</v>
      </c>
      <c r="C2030" s="7" t="s">
        <v>159</v>
      </c>
      <c r="D2030" s="7" t="s">
        <v>141</v>
      </c>
      <c r="E2030" s="7" t="s">
        <v>117</v>
      </c>
      <c r="F2030" s="7" t="s">
        <v>76</v>
      </c>
      <c r="G2030" s="24">
        <v>55</v>
      </c>
      <c r="H2030" s="22">
        <v>30</v>
      </c>
      <c r="I2030" s="25">
        <v>0</v>
      </c>
      <c r="J2030" s="26">
        <f t="shared" si="31"/>
        <v>1650</v>
      </c>
      <c r="K2030" t="s">
        <v>150</v>
      </c>
    </row>
    <row r="2031" spans="1:11" x14ac:dyDescent="0.25">
      <c r="A2031" s="22">
        <v>11033</v>
      </c>
      <c r="B2031" s="23">
        <v>43001</v>
      </c>
      <c r="C2031" s="7" t="s">
        <v>114</v>
      </c>
      <c r="D2031" s="7" t="s">
        <v>109</v>
      </c>
      <c r="E2031" s="7" t="s">
        <v>198</v>
      </c>
      <c r="F2031" s="7" t="s">
        <v>76</v>
      </c>
      <c r="G2031" s="24">
        <v>36</v>
      </c>
      <c r="H2031" s="22">
        <v>36</v>
      </c>
      <c r="I2031" s="25">
        <v>0.1</v>
      </c>
      <c r="J2031" s="26">
        <f t="shared" si="31"/>
        <v>1166.4000000000001</v>
      </c>
      <c r="K2031" t="s">
        <v>193</v>
      </c>
    </row>
    <row r="2032" spans="1:11" x14ac:dyDescent="0.25">
      <c r="A2032" s="22">
        <v>11033</v>
      </c>
      <c r="B2032" s="23">
        <v>43001</v>
      </c>
      <c r="C2032" s="7" t="s">
        <v>114</v>
      </c>
      <c r="D2032" s="7" t="s">
        <v>109</v>
      </c>
      <c r="E2032" s="7" t="s">
        <v>121</v>
      </c>
      <c r="F2032" s="7" t="s">
        <v>112</v>
      </c>
      <c r="G2032" s="24">
        <v>32.799999999999997</v>
      </c>
      <c r="H2032" s="22">
        <v>70</v>
      </c>
      <c r="I2032" s="25">
        <v>0.1</v>
      </c>
      <c r="J2032" s="26">
        <f t="shared" si="31"/>
        <v>2066.4</v>
      </c>
      <c r="K2032" t="s">
        <v>193</v>
      </c>
    </row>
    <row r="2033" spans="1:11" x14ac:dyDescent="0.25">
      <c r="A2033" s="22">
        <v>11034</v>
      </c>
      <c r="B2033" s="23">
        <v>43004</v>
      </c>
      <c r="C2033" s="7" t="s">
        <v>204</v>
      </c>
      <c r="D2033" s="7" t="s">
        <v>141</v>
      </c>
      <c r="E2033" s="7" t="s">
        <v>173</v>
      </c>
      <c r="F2033" s="7" t="s">
        <v>93</v>
      </c>
      <c r="G2033" s="24">
        <v>19.45</v>
      </c>
      <c r="H2033" s="22">
        <v>12</v>
      </c>
      <c r="I2033" s="25">
        <v>0</v>
      </c>
      <c r="J2033" s="26">
        <f t="shared" si="31"/>
        <v>233.4</v>
      </c>
      <c r="K2033" t="s">
        <v>142</v>
      </c>
    </row>
    <row r="2034" spans="1:11" x14ac:dyDescent="0.25">
      <c r="A2034" s="22">
        <v>11034</v>
      </c>
      <c r="B2034" s="23">
        <v>43004</v>
      </c>
      <c r="C2034" s="7" t="s">
        <v>204</v>
      </c>
      <c r="D2034" s="7" t="s">
        <v>141</v>
      </c>
      <c r="E2034" s="7" t="s">
        <v>133</v>
      </c>
      <c r="F2034" s="7" t="s">
        <v>103</v>
      </c>
      <c r="G2034" s="24">
        <v>10</v>
      </c>
      <c r="H2034" s="22">
        <v>15</v>
      </c>
      <c r="I2034" s="25">
        <v>0.1</v>
      </c>
      <c r="J2034" s="26">
        <f t="shared" si="31"/>
        <v>135</v>
      </c>
      <c r="K2034" t="s">
        <v>142</v>
      </c>
    </row>
    <row r="2035" spans="1:11" x14ac:dyDescent="0.25">
      <c r="A2035" s="22">
        <v>11034</v>
      </c>
      <c r="B2035" s="23">
        <v>43004</v>
      </c>
      <c r="C2035" s="7" t="s">
        <v>204</v>
      </c>
      <c r="D2035" s="7" t="s">
        <v>141</v>
      </c>
      <c r="E2035" s="7" t="s">
        <v>256</v>
      </c>
      <c r="F2035" s="7" t="s">
        <v>93</v>
      </c>
      <c r="G2035" s="24">
        <v>28.5</v>
      </c>
      <c r="H2035" s="22">
        <v>6</v>
      </c>
      <c r="I2035" s="25">
        <v>0</v>
      </c>
      <c r="J2035" s="26">
        <f t="shared" si="31"/>
        <v>171</v>
      </c>
      <c r="K2035" t="s">
        <v>142</v>
      </c>
    </row>
    <row r="2036" spans="1:11" x14ac:dyDescent="0.25">
      <c r="A2036" s="22">
        <v>11035</v>
      </c>
      <c r="B2036" s="23">
        <v>43004</v>
      </c>
      <c r="C2036" s="7" t="s">
        <v>98</v>
      </c>
      <c r="D2036" s="7" t="s">
        <v>99</v>
      </c>
      <c r="E2036" s="7" t="s">
        <v>78</v>
      </c>
      <c r="F2036" s="7" t="s">
        <v>79</v>
      </c>
      <c r="G2036" s="24">
        <v>14</v>
      </c>
      <c r="H2036" s="22">
        <v>30</v>
      </c>
      <c r="I2036" s="25">
        <v>0</v>
      </c>
      <c r="J2036" s="26">
        <f t="shared" si="31"/>
        <v>420</v>
      </c>
      <c r="K2036" t="s">
        <v>150</v>
      </c>
    </row>
    <row r="2037" spans="1:11" x14ac:dyDescent="0.25">
      <c r="A2037" s="22">
        <v>11035</v>
      </c>
      <c r="B2037" s="23">
        <v>43004</v>
      </c>
      <c r="C2037" s="7" t="s">
        <v>98</v>
      </c>
      <c r="D2037" s="7" t="s">
        <v>99</v>
      </c>
      <c r="E2037" s="7" t="s">
        <v>183</v>
      </c>
      <c r="F2037" s="7" t="s">
        <v>105</v>
      </c>
      <c r="G2037" s="24">
        <v>18</v>
      </c>
      <c r="H2037" s="22">
        <v>10</v>
      </c>
      <c r="I2037" s="25">
        <v>0</v>
      </c>
      <c r="J2037" s="26">
        <f t="shared" si="31"/>
        <v>180</v>
      </c>
      <c r="K2037" t="s">
        <v>150</v>
      </c>
    </row>
    <row r="2038" spans="1:11" x14ac:dyDescent="0.25">
      <c r="A2038" s="22">
        <v>11035</v>
      </c>
      <c r="B2038" s="23">
        <v>43004</v>
      </c>
      <c r="C2038" s="7" t="s">
        <v>98</v>
      </c>
      <c r="D2038" s="7" t="s">
        <v>99</v>
      </c>
      <c r="E2038" s="7" t="s">
        <v>189</v>
      </c>
      <c r="F2038" s="7" t="s">
        <v>112</v>
      </c>
      <c r="G2038" s="24">
        <v>7.45</v>
      </c>
      <c r="H2038" s="22">
        <v>10</v>
      </c>
      <c r="I2038" s="25">
        <v>0</v>
      </c>
      <c r="J2038" s="26">
        <f t="shared" si="31"/>
        <v>74.5</v>
      </c>
      <c r="K2038" t="s">
        <v>150</v>
      </c>
    </row>
    <row r="2039" spans="1:11" x14ac:dyDescent="0.25">
      <c r="A2039" s="22">
        <v>11035</v>
      </c>
      <c r="B2039" s="23">
        <v>43004</v>
      </c>
      <c r="C2039" s="7" t="s">
        <v>98</v>
      </c>
      <c r="D2039" s="7" t="s">
        <v>99</v>
      </c>
      <c r="E2039" s="7" t="s">
        <v>139</v>
      </c>
      <c r="F2039" s="7" t="s">
        <v>105</v>
      </c>
      <c r="G2039" s="24">
        <v>18</v>
      </c>
      <c r="H2039" s="22">
        <v>60</v>
      </c>
      <c r="I2039" s="25">
        <v>0</v>
      </c>
      <c r="J2039" s="26">
        <f t="shared" si="31"/>
        <v>1080</v>
      </c>
      <c r="K2039" t="s">
        <v>150</v>
      </c>
    </row>
    <row r="2040" spans="1:11" x14ac:dyDescent="0.25">
      <c r="A2040" s="22">
        <v>11036</v>
      </c>
      <c r="B2040" s="23">
        <v>43004</v>
      </c>
      <c r="C2040" s="7" t="s">
        <v>238</v>
      </c>
      <c r="D2040" s="7" t="s">
        <v>82</v>
      </c>
      <c r="E2040" s="7" t="s">
        <v>168</v>
      </c>
      <c r="F2040" s="7" t="s">
        <v>91</v>
      </c>
      <c r="G2040" s="24">
        <v>6</v>
      </c>
      <c r="H2040" s="22">
        <v>7</v>
      </c>
      <c r="I2040" s="25">
        <v>0</v>
      </c>
      <c r="J2040" s="26">
        <f t="shared" si="31"/>
        <v>42</v>
      </c>
      <c r="K2040" t="s">
        <v>142</v>
      </c>
    </row>
    <row r="2041" spans="1:11" x14ac:dyDescent="0.25">
      <c r="A2041" s="22">
        <v>11036</v>
      </c>
      <c r="B2041" s="23">
        <v>43004</v>
      </c>
      <c r="C2041" s="7" t="s">
        <v>238</v>
      </c>
      <c r="D2041" s="7" t="s">
        <v>82</v>
      </c>
      <c r="E2041" s="7" t="s">
        <v>117</v>
      </c>
      <c r="F2041" s="7" t="s">
        <v>76</v>
      </c>
      <c r="G2041" s="24">
        <v>55</v>
      </c>
      <c r="H2041" s="22">
        <v>30</v>
      </c>
      <c r="I2041" s="25">
        <v>0</v>
      </c>
      <c r="J2041" s="26">
        <f t="shared" si="31"/>
        <v>1650</v>
      </c>
      <c r="K2041" t="s">
        <v>142</v>
      </c>
    </row>
    <row r="2042" spans="1:11" x14ac:dyDescent="0.25">
      <c r="A2042" s="22">
        <v>11037</v>
      </c>
      <c r="B2042" s="23">
        <v>43005</v>
      </c>
      <c r="C2042" s="7" t="s">
        <v>203</v>
      </c>
      <c r="D2042" s="7" t="s">
        <v>178</v>
      </c>
      <c r="E2042" s="7" t="s">
        <v>136</v>
      </c>
      <c r="F2042" s="7" t="s">
        <v>105</v>
      </c>
      <c r="G2042" s="24">
        <v>15</v>
      </c>
      <c r="H2042" s="22">
        <v>4</v>
      </c>
      <c r="I2042" s="25">
        <v>0</v>
      </c>
      <c r="J2042" s="26">
        <f t="shared" si="31"/>
        <v>60</v>
      </c>
      <c r="K2042" t="s">
        <v>193</v>
      </c>
    </row>
    <row r="2043" spans="1:11" x14ac:dyDescent="0.25">
      <c r="A2043" s="22">
        <v>11038</v>
      </c>
      <c r="B2043" s="23">
        <v>43005</v>
      </c>
      <c r="C2043" s="7" t="s">
        <v>98</v>
      </c>
      <c r="D2043" s="7" t="s">
        <v>99</v>
      </c>
      <c r="E2043" s="7" t="s">
        <v>214</v>
      </c>
      <c r="F2043" s="7" t="s">
        <v>79</v>
      </c>
      <c r="G2043" s="24">
        <v>7</v>
      </c>
      <c r="H2043" s="22">
        <v>2</v>
      </c>
      <c r="I2043" s="25">
        <v>0</v>
      </c>
      <c r="J2043" s="26">
        <f t="shared" si="31"/>
        <v>14</v>
      </c>
      <c r="K2043" t="s">
        <v>129</v>
      </c>
    </row>
    <row r="2044" spans="1:11" x14ac:dyDescent="0.25">
      <c r="A2044" s="22">
        <v>11038</v>
      </c>
      <c r="B2044" s="23">
        <v>43005</v>
      </c>
      <c r="C2044" s="7" t="s">
        <v>98</v>
      </c>
      <c r="D2044" s="7" t="s">
        <v>99</v>
      </c>
      <c r="E2044" s="7" t="s">
        <v>156</v>
      </c>
      <c r="F2044" s="7" t="s">
        <v>91</v>
      </c>
      <c r="G2044" s="24">
        <v>18.399999999999999</v>
      </c>
      <c r="H2044" s="22">
        <v>5</v>
      </c>
      <c r="I2044" s="25">
        <v>0.2</v>
      </c>
      <c r="J2044" s="26">
        <f t="shared" si="31"/>
        <v>73.599999999999994</v>
      </c>
      <c r="K2044" t="s">
        <v>129</v>
      </c>
    </row>
    <row r="2045" spans="1:11" x14ac:dyDescent="0.25">
      <c r="A2045" s="22">
        <v>11038</v>
      </c>
      <c r="B2045" s="23">
        <v>43005</v>
      </c>
      <c r="C2045" s="7" t="s">
        <v>98</v>
      </c>
      <c r="D2045" s="7" t="s">
        <v>99</v>
      </c>
      <c r="E2045" s="7" t="s">
        <v>164</v>
      </c>
      <c r="F2045" s="7" t="s">
        <v>76</v>
      </c>
      <c r="G2045" s="24">
        <v>21.5</v>
      </c>
      <c r="H2045" s="22">
        <v>30</v>
      </c>
      <c r="I2045" s="25">
        <v>0</v>
      </c>
      <c r="J2045" s="26">
        <f t="shared" si="31"/>
        <v>645</v>
      </c>
      <c r="K2045" t="s">
        <v>129</v>
      </c>
    </row>
    <row r="2046" spans="1:11" x14ac:dyDescent="0.25">
      <c r="A2046" s="22">
        <v>11039</v>
      </c>
      <c r="B2046" s="23">
        <v>43005</v>
      </c>
      <c r="C2046" s="7" t="s">
        <v>252</v>
      </c>
      <c r="D2046" s="7" t="s">
        <v>124</v>
      </c>
      <c r="E2046" s="7" t="s">
        <v>139</v>
      </c>
      <c r="F2046" s="7" t="s">
        <v>105</v>
      </c>
      <c r="G2046" s="24">
        <v>18</v>
      </c>
      <c r="H2046" s="22">
        <v>24</v>
      </c>
      <c r="I2046" s="25">
        <v>0</v>
      </c>
      <c r="J2046" s="26">
        <f t="shared" si="31"/>
        <v>432</v>
      </c>
      <c r="K2046" t="s">
        <v>129</v>
      </c>
    </row>
    <row r="2047" spans="1:11" x14ac:dyDescent="0.25">
      <c r="A2047" s="22">
        <v>11039</v>
      </c>
      <c r="B2047" s="23">
        <v>43005</v>
      </c>
      <c r="C2047" s="7" t="s">
        <v>252</v>
      </c>
      <c r="D2047" s="7" t="s">
        <v>124</v>
      </c>
      <c r="E2047" s="7" t="s">
        <v>170</v>
      </c>
      <c r="F2047" s="7" t="s">
        <v>84</v>
      </c>
      <c r="G2047" s="24">
        <v>45.6</v>
      </c>
      <c r="H2047" s="22">
        <v>20</v>
      </c>
      <c r="I2047" s="25">
        <v>0</v>
      </c>
      <c r="J2047" s="26">
        <f t="shared" si="31"/>
        <v>912</v>
      </c>
      <c r="K2047" t="s">
        <v>129</v>
      </c>
    </row>
    <row r="2048" spans="1:11" x14ac:dyDescent="0.25">
      <c r="A2048" s="22">
        <v>11039</v>
      </c>
      <c r="B2048" s="23">
        <v>43005</v>
      </c>
      <c r="C2048" s="7" t="s">
        <v>252</v>
      </c>
      <c r="D2048" s="7" t="s">
        <v>124</v>
      </c>
      <c r="E2048" s="7" t="s">
        <v>107</v>
      </c>
      <c r="F2048" s="7" t="s">
        <v>103</v>
      </c>
      <c r="G2048" s="24">
        <v>20</v>
      </c>
      <c r="H2048" s="22">
        <v>60</v>
      </c>
      <c r="I2048" s="25">
        <v>0</v>
      </c>
      <c r="J2048" s="26">
        <f t="shared" si="31"/>
        <v>1200</v>
      </c>
      <c r="K2048" t="s">
        <v>129</v>
      </c>
    </row>
    <row r="2049" spans="1:11" x14ac:dyDescent="0.25">
      <c r="A2049" s="22">
        <v>11039</v>
      </c>
      <c r="B2049" s="23">
        <v>43005</v>
      </c>
      <c r="C2049" s="7" t="s">
        <v>252</v>
      </c>
      <c r="D2049" s="7" t="s">
        <v>124</v>
      </c>
      <c r="E2049" s="7" t="s">
        <v>97</v>
      </c>
      <c r="F2049" s="7" t="s">
        <v>79</v>
      </c>
      <c r="G2049" s="24">
        <v>19.5</v>
      </c>
      <c r="H2049" s="22">
        <v>28</v>
      </c>
      <c r="I2049" s="25">
        <v>0</v>
      </c>
      <c r="J2049" s="26">
        <f t="shared" si="31"/>
        <v>546</v>
      </c>
      <c r="K2049" t="s">
        <v>129</v>
      </c>
    </row>
    <row r="2050" spans="1:11" x14ac:dyDescent="0.25">
      <c r="A2050" s="22">
        <v>11040</v>
      </c>
      <c r="B2050" s="23">
        <v>43006</v>
      </c>
      <c r="C2050" s="7" t="s">
        <v>267</v>
      </c>
      <c r="D2050" s="7" t="s">
        <v>141</v>
      </c>
      <c r="E2050" s="7" t="s">
        <v>133</v>
      </c>
      <c r="F2050" s="7" t="s">
        <v>103</v>
      </c>
      <c r="G2050" s="24">
        <v>10</v>
      </c>
      <c r="H2050" s="22">
        <v>20</v>
      </c>
      <c r="I2050" s="25">
        <v>0</v>
      </c>
      <c r="J2050" s="26">
        <f t="shared" si="31"/>
        <v>200</v>
      </c>
      <c r="K2050" t="s">
        <v>89</v>
      </c>
    </row>
    <row r="2051" spans="1:11" x14ac:dyDescent="0.25">
      <c r="A2051" s="22">
        <v>11041</v>
      </c>
      <c r="B2051" s="23">
        <v>43006</v>
      </c>
      <c r="C2051" s="7" t="s">
        <v>108</v>
      </c>
      <c r="D2051" s="7" t="s">
        <v>109</v>
      </c>
      <c r="E2051" s="7" t="s">
        <v>115</v>
      </c>
      <c r="F2051" s="7" t="s">
        <v>105</v>
      </c>
      <c r="G2051" s="24">
        <v>19</v>
      </c>
      <c r="H2051" s="22">
        <v>30</v>
      </c>
      <c r="I2051" s="25">
        <v>0.2</v>
      </c>
      <c r="J2051" s="26">
        <f t="shared" ref="J2051:J2114" si="32">ROUND((G2051*H2051)*(1-I2051),2)</f>
        <v>456</v>
      </c>
      <c r="K2051" t="s">
        <v>96</v>
      </c>
    </row>
    <row r="2052" spans="1:11" x14ac:dyDescent="0.25">
      <c r="A2052" s="22">
        <v>11041</v>
      </c>
      <c r="B2052" s="23">
        <v>43006</v>
      </c>
      <c r="C2052" s="7" t="s">
        <v>108</v>
      </c>
      <c r="D2052" s="7" t="s">
        <v>109</v>
      </c>
      <c r="E2052" s="7" t="s">
        <v>174</v>
      </c>
      <c r="F2052" s="7" t="s">
        <v>93</v>
      </c>
      <c r="G2052" s="24">
        <v>43.9</v>
      </c>
      <c r="H2052" s="22">
        <v>30</v>
      </c>
      <c r="I2052" s="25">
        <v>0</v>
      </c>
      <c r="J2052" s="26">
        <f t="shared" si="32"/>
        <v>1317</v>
      </c>
      <c r="K2052" t="s">
        <v>96</v>
      </c>
    </row>
    <row r="2053" spans="1:11" x14ac:dyDescent="0.25">
      <c r="A2053" s="22">
        <v>11042</v>
      </c>
      <c r="B2053" s="23">
        <v>43006</v>
      </c>
      <c r="C2053" s="7" t="s">
        <v>195</v>
      </c>
      <c r="D2053" s="7" t="s">
        <v>88</v>
      </c>
      <c r="E2053" s="7" t="s">
        <v>173</v>
      </c>
      <c r="F2053" s="7" t="s">
        <v>93</v>
      </c>
      <c r="G2053" s="24">
        <v>19.45</v>
      </c>
      <c r="H2053" s="22">
        <v>15</v>
      </c>
      <c r="I2053" s="25">
        <v>0</v>
      </c>
      <c r="J2053" s="26">
        <f t="shared" si="32"/>
        <v>291.75</v>
      </c>
      <c r="K2053" t="s">
        <v>150</v>
      </c>
    </row>
    <row r="2054" spans="1:11" x14ac:dyDescent="0.25">
      <c r="A2054" s="22">
        <v>11042</v>
      </c>
      <c r="B2054" s="23">
        <v>43006</v>
      </c>
      <c r="C2054" s="7" t="s">
        <v>195</v>
      </c>
      <c r="D2054" s="7" t="s">
        <v>88</v>
      </c>
      <c r="E2054" s="7" t="s">
        <v>256</v>
      </c>
      <c r="F2054" s="7" t="s">
        <v>93</v>
      </c>
      <c r="G2054" s="24">
        <v>28.5</v>
      </c>
      <c r="H2054" s="22">
        <v>4</v>
      </c>
      <c r="I2054" s="25">
        <v>0</v>
      </c>
      <c r="J2054" s="26">
        <f t="shared" si="32"/>
        <v>114</v>
      </c>
      <c r="K2054" t="s">
        <v>150</v>
      </c>
    </row>
    <row r="2055" spans="1:11" x14ac:dyDescent="0.25">
      <c r="A2055" s="22">
        <v>11043</v>
      </c>
      <c r="B2055" s="23">
        <v>43006</v>
      </c>
      <c r="C2055" s="7" t="s">
        <v>275</v>
      </c>
      <c r="D2055" s="7" t="s">
        <v>74</v>
      </c>
      <c r="E2055" s="7" t="s">
        <v>80</v>
      </c>
      <c r="F2055" s="7" t="s">
        <v>76</v>
      </c>
      <c r="G2055" s="24">
        <v>21</v>
      </c>
      <c r="H2055" s="22">
        <v>10</v>
      </c>
      <c r="I2055" s="25">
        <v>0</v>
      </c>
      <c r="J2055" s="26">
        <f t="shared" si="32"/>
        <v>210</v>
      </c>
      <c r="K2055" t="s">
        <v>77</v>
      </c>
    </row>
    <row r="2056" spans="1:11" x14ac:dyDescent="0.25">
      <c r="A2056" s="22">
        <v>11044</v>
      </c>
      <c r="B2056" s="23">
        <v>43007</v>
      </c>
      <c r="C2056" s="7" t="s">
        <v>244</v>
      </c>
      <c r="D2056" s="7" t="s">
        <v>245</v>
      </c>
      <c r="E2056" s="7" t="s">
        <v>137</v>
      </c>
      <c r="F2056" s="7" t="s">
        <v>103</v>
      </c>
      <c r="G2056" s="24">
        <v>49.3</v>
      </c>
      <c r="H2056" s="22">
        <v>12</v>
      </c>
      <c r="I2056" s="25">
        <v>0</v>
      </c>
      <c r="J2056" s="26">
        <f t="shared" si="32"/>
        <v>591.6</v>
      </c>
      <c r="K2056" t="s">
        <v>89</v>
      </c>
    </row>
    <row r="2057" spans="1:11" x14ac:dyDescent="0.25">
      <c r="A2057" s="22">
        <v>11045</v>
      </c>
      <c r="B2057" s="23">
        <v>43007</v>
      </c>
      <c r="C2057" s="7" t="s">
        <v>250</v>
      </c>
      <c r="D2057" s="7" t="s">
        <v>225</v>
      </c>
      <c r="E2057" s="7" t="s">
        <v>100</v>
      </c>
      <c r="F2057" s="7" t="s">
        <v>76</v>
      </c>
      <c r="G2057" s="24">
        <v>2.5</v>
      </c>
      <c r="H2057" s="22">
        <v>15</v>
      </c>
      <c r="I2057" s="25">
        <v>0</v>
      </c>
      <c r="J2057" s="26">
        <f t="shared" si="32"/>
        <v>37.5</v>
      </c>
      <c r="K2057" t="s">
        <v>85</v>
      </c>
    </row>
    <row r="2058" spans="1:11" x14ac:dyDescent="0.25">
      <c r="A2058" s="22">
        <v>11045</v>
      </c>
      <c r="B2058" s="23">
        <v>43007</v>
      </c>
      <c r="C2058" s="7" t="s">
        <v>250</v>
      </c>
      <c r="D2058" s="7" t="s">
        <v>225</v>
      </c>
      <c r="E2058" s="7" t="s">
        <v>83</v>
      </c>
      <c r="F2058" s="7" t="s">
        <v>84</v>
      </c>
      <c r="G2058" s="24">
        <v>53</v>
      </c>
      <c r="H2058" s="22">
        <v>24</v>
      </c>
      <c r="I2058" s="25">
        <v>0</v>
      </c>
      <c r="J2058" s="26">
        <f t="shared" si="32"/>
        <v>1272</v>
      </c>
      <c r="K2058" t="s">
        <v>85</v>
      </c>
    </row>
    <row r="2059" spans="1:11" x14ac:dyDescent="0.25">
      <c r="A2059" s="22">
        <v>11046</v>
      </c>
      <c r="B2059" s="23">
        <v>43007</v>
      </c>
      <c r="C2059" s="7" t="s">
        <v>202</v>
      </c>
      <c r="D2059" s="7" t="s">
        <v>82</v>
      </c>
      <c r="E2059" s="7" t="s">
        <v>130</v>
      </c>
      <c r="F2059" s="7" t="s">
        <v>76</v>
      </c>
      <c r="G2059" s="24">
        <v>32</v>
      </c>
      <c r="H2059" s="22">
        <v>15</v>
      </c>
      <c r="I2059" s="25">
        <v>0.05</v>
      </c>
      <c r="J2059" s="26">
        <f t="shared" si="32"/>
        <v>456</v>
      </c>
      <c r="K2059" t="s">
        <v>142</v>
      </c>
    </row>
    <row r="2060" spans="1:11" x14ac:dyDescent="0.25">
      <c r="A2060" s="22">
        <v>11046</v>
      </c>
      <c r="B2060" s="23">
        <v>43007</v>
      </c>
      <c r="C2060" s="7" t="s">
        <v>202</v>
      </c>
      <c r="D2060" s="7" t="s">
        <v>82</v>
      </c>
      <c r="E2060" s="7" t="s">
        <v>139</v>
      </c>
      <c r="F2060" s="7" t="s">
        <v>105</v>
      </c>
      <c r="G2060" s="24">
        <v>18</v>
      </c>
      <c r="H2060" s="22">
        <v>18</v>
      </c>
      <c r="I2060" s="25">
        <v>0.05</v>
      </c>
      <c r="J2060" s="26">
        <f t="shared" si="32"/>
        <v>307.8</v>
      </c>
      <c r="K2060" t="s">
        <v>142</v>
      </c>
    </row>
    <row r="2061" spans="1:11" x14ac:dyDescent="0.25">
      <c r="A2061" s="22">
        <v>11046</v>
      </c>
      <c r="B2061" s="23">
        <v>43007</v>
      </c>
      <c r="C2061" s="7" t="s">
        <v>202</v>
      </c>
      <c r="D2061" s="7" t="s">
        <v>82</v>
      </c>
      <c r="E2061" s="7" t="s">
        <v>153</v>
      </c>
      <c r="F2061" s="7" t="s">
        <v>76</v>
      </c>
      <c r="G2061" s="24">
        <v>38</v>
      </c>
      <c r="H2061" s="22">
        <v>20</v>
      </c>
      <c r="I2061" s="25">
        <v>0.05</v>
      </c>
      <c r="J2061" s="26">
        <f t="shared" si="32"/>
        <v>722</v>
      </c>
      <c r="K2061" t="s">
        <v>142</v>
      </c>
    </row>
    <row r="2062" spans="1:11" x14ac:dyDescent="0.25">
      <c r="A2062" s="22">
        <v>11047</v>
      </c>
      <c r="B2062" s="23">
        <v>43008</v>
      </c>
      <c r="C2062" s="7" t="s">
        <v>239</v>
      </c>
      <c r="D2062" s="7" t="s">
        <v>191</v>
      </c>
      <c r="E2062" s="7" t="s">
        <v>183</v>
      </c>
      <c r="F2062" s="7" t="s">
        <v>105</v>
      </c>
      <c r="G2062" s="24">
        <v>18</v>
      </c>
      <c r="H2062" s="22">
        <v>25</v>
      </c>
      <c r="I2062" s="25">
        <v>0.25</v>
      </c>
      <c r="J2062" s="26">
        <f t="shared" si="32"/>
        <v>337.5</v>
      </c>
      <c r="K2062" t="s">
        <v>193</v>
      </c>
    </row>
    <row r="2063" spans="1:11" x14ac:dyDescent="0.25">
      <c r="A2063" s="22">
        <v>11047</v>
      </c>
      <c r="B2063" s="23">
        <v>43008</v>
      </c>
      <c r="C2063" s="7" t="s">
        <v>239</v>
      </c>
      <c r="D2063" s="7" t="s">
        <v>191</v>
      </c>
      <c r="E2063" s="7" t="s">
        <v>128</v>
      </c>
      <c r="F2063" s="7" t="s">
        <v>93</v>
      </c>
      <c r="G2063" s="24">
        <v>21.35</v>
      </c>
      <c r="H2063" s="22">
        <v>30</v>
      </c>
      <c r="I2063" s="25">
        <v>0.25</v>
      </c>
      <c r="J2063" s="26">
        <f t="shared" si="32"/>
        <v>480.38</v>
      </c>
      <c r="K2063" t="s">
        <v>193</v>
      </c>
    </row>
    <row r="2064" spans="1:11" x14ac:dyDescent="0.25">
      <c r="A2064" s="22">
        <v>11048</v>
      </c>
      <c r="B2064" s="23">
        <v>43008</v>
      </c>
      <c r="C2064" s="7" t="s">
        <v>250</v>
      </c>
      <c r="D2064" s="7" t="s">
        <v>225</v>
      </c>
      <c r="E2064" s="7" t="s">
        <v>188</v>
      </c>
      <c r="F2064" s="7" t="s">
        <v>103</v>
      </c>
      <c r="G2064" s="24">
        <v>12.5</v>
      </c>
      <c r="H2064" s="22">
        <v>42</v>
      </c>
      <c r="I2064" s="25">
        <v>0</v>
      </c>
      <c r="J2064" s="26">
        <f t="shared" si="32"/>
        <v>525</v>
      </c>
      <c r="K2064" t="s">
        <v>193</v>
      </c>
    </row>
    <row r="2065" spans="1:11" x14ac:dyDescent="0.25">
      <c r="A2065" s="22">
        <v>11049</v>
      </c>
      <c r="B2065" s="23">
        <v>43008</v>
      </c>
      <c r="C2065" s="7" t="s">
        <v>259</v>
      </c>
      <c r="D2065" s="7" t="s">
        <v>88</v>
      </c>
      <c r="E2065" s="7" t="s">
        <v>115</v>
      </c>
      <c r="F2065" s="7" t="s">
        <v>105</v>
      </c>
      <c r="G2065" s="24">
        <v>19</v>
      </c>
      <c r="H2065" s="22">
        <v>10</v>
      </c>
      <c r="I2065" s="25">
        <v>0.2</v>
      </c>
      <c r="J2065" s="26">
        <f t="shared" si="32"/>
        <v>152</v>
      </c>
      <c r="K2065" t="s">
        <v>96</v>
      </c>
    </row>
    <row r="2066" spans="1:11" x14ac:dyDescent="0.25">
      <c r="A2066" s="22">
        <v>11049</v>
      </c>
      <c r="B2066" s="23">
        <v>43008</v>
      </c>
      <c r="C2066" s="7" t="s">
        <v>259</v>
      </c>
      <c r="D2066" s="7" t="s">
        <v>88</v>
      </c>
      <c r="E2066" s="7" t="s">
        <v>153</v>
      </c>
      <c r="F2066" s="7" t="s">
        <v>76</v>
      </c>
      <c r="G2066" s="24">
        <v>38</v>
      </c>
      <c r="H2066" s="22">
        <v>4</v>
      </c>
      <c r="I2066" s="25">
        <v>0.2</v>
      </c>
      <c r="J2066" s="26">
        <f t="shared" si="32"/>
        <v>121.6</v>
      </c>
      <c r="K2066" t="s">
        <v>96</v>
      </c>
    </row>
    <row r="2067" spans="1:11" x14ac:dyDescent="0.25">
      <c r="A2067" s="22">
        <v>11050</v>
      </c>
      <c r="B2067" s="23">
        <v>43011</v>
      </c>
      <c r="C2067" s="7" t="s">
        <v>146</v>
      </c>
      <c r="D2067" s="7" t="s">
        <v>147</v>
      </c>
      <c r="E2067" s="7" t="s">
        <v>155</v>
      </c>
      <c r="F2067" s="7" t="s">
        <v>105</v>
      </c>
      <c r="G2067" s="24">
        <v>18</v>
      </c>
      <c r="H2067" s="22">
        <v>50</v>
      </c>
      <c r="I2067" s="25">
        <v>0.1</v>
      </c>
      <c r="J2067" s="26">
        <f t="shared" si="32"/>
        <v>810</v>
      </c>
      <c r="K2067" t="s">
        <v>142</v>
      </c>
    </row>
    <row r="2068" spans="1:11" x14ac:dyDescent="0.25">
      <c r="A2068" s="22">
        <v>11051</v>
      </c>
      <c r="B2068" s="23">
        <v>43011</v>
      </c>
      <c r="C2068" s="7" t="s">
        <v>233</v>
      </c>
      <c r="D2068" s="7" t="s">
        <v>74</v>
      </c>
      <c r="E2068" s="7" t="s">
        <v>113</v>
      </c>
      <c r="F2068" s="7" t="s">
        <v>105</v>
      </c>
      <c r="G2068" s="24">
        <v>4.5</v>
      </c>
      <c r="H2068" s="22">
        <v>10</v>
      </c>
      <c r="I2068" s="25">
        <v>0.2</v>
      </c>
      <c r="J2068" s="26">
        <f t="shared" si="32"/>
        <v>36</v>
      </c>
      <c r="K2068" t="s">
        <v>193</v>
      </c>
    </row>
    <row r="2069" spans="1:11" x14ac:dyDescent="0.25">
      <c r="A2069" s="22">
        <v>11052</v>
      </c>
      <c r="B2069" s="23">
        <v>43011</v>
      </c>
      <c r="C2069" s="7" t="s">
        <v>87</v>
      </c>
      <c r="D2069" s="7" t="s">
        <v>88</v>
      </c>
      <c r="E2069" s="7" t="s">
        <v>160</v>
      </c>
      <c r="F2069" s="7" t="s">
        <v>105</v>
      </c>
      <c r="G2069" s="24">
        <v>46</v>
      </c>
      <c r="H2069" s="22">
        <v>30</v>
      </c>
      <c r="I2069" s="25">
        <v>0.2</v>
      </c>
      <c r="J2069" s="26">
        <f t="shared" si="32"/>
        <v>1104</v>
      </c>
      <c r="K2069" t="s">
        <v>96</v>
      </c>
    </row>
    <row r="2070" spans="1:11" x14ac:dyDescent="0.25">
      <c r="A2070" s="22">
        <v>11052</v>
      </c>
      <c r="B2070" s="23">
        <v>43011</v>
      </c>
      <c r="C2070" s="7" t="s">
        <v>87</v>
      </c>
      <c r="D2070" s="7" t="s">
        <v>88</v>
      </c>
      <c r="E2070" s="7" t="s">
        <v>256</v>
      </c>
      <c r="F2070" s="7" t="s">
        <v>93</v>
      </c>
      <c r="G2070" s="24">
        <v>28.5</v>
      </c>
      <c r="H2070" s="22">
        <v>10</v>
      </c>
      <c r="I2070" s="25">
        <v>0.2</v>
      </c>
      <c r="J2070" s="26">
        <f t="shared" si="32"/>
        <v>228</v>
      </c>
      <c r="K2070" t="s">
        <v>96</v>
      </c>
    </row>
    <row r="2071" spans="1:11" x14ac:dyDescent="0.25">
      <c r="A2071" s="22">
        <v>11053</v>
      </c>
      <c r="B2071" s="23">
        <v>43011</v>
      </c>
      <c r="C2071" s="7" t="s">
        <v>235</v>
      </c>
      <c r="D2071" s="7" t="s">
        <v>127</v>
      </c>
      <c r="E2071" s="7" t="s">
        <v>197</v>
      </c>
      <c r="F2071" s="7" t="s">
        <v>91</v>
      </c>
      <c r="G2071" s="24">
        <v>62.5</v>
      </c>
      <c r="H2071" s="22">
        <v>35</v>
      </c>
      <c r="I2071" s="25">
        <v>0.2</v>
      </c>
      <c r="J2071" s="26">
        <f t="shared" si="32"/>
        <v>1750</v>
      </c>
      <c r="K2071" t="s">
        <v>150</v>
      </c>
    </row>
    <row r="2072" spans="1:11" x14ac:dyDescent="0.25">
      <c r="A2072" s="22">
        <v>11053</v>
      </c>
      <c r="B2072" s="23">
        <v>43011</v>
      </c>
      <c r="C2072" s="7" t="s">
        <v>235</v>
      </c>
      <c r="D2072" s="7" t="s">
        <v>127</v>
      </c>
      <c r="E2072" s="7" t="s">
        <v>130</v>
      </c>
      <c r="F2072" s="7" t="s">
        <v>76</v>
      </c>
      <c r="G2072" s="24">
        <v>32</v>
      </c>
      <c r="H2072" s="22">
        <v>20</v>
      </c>
      <c r="I2072" s="25">
        <v>0</v>
      </c>
      <c r="J2072" s="26">
        <f t="shared" si="32"/>
        <v>640</v>
      </c>
      <c r="K2072" t="s">
        <v>150</v>
      </c>
    </row>
    <row r="2073" spans="1:11" x14ac:dyDescent="0.25">
      <c r="A2073" s="22">
        <v>11053</v>
      </c>
      <c r="B2073" s="23">
        <v>43011</v>
      </c>
      <c r="C2073" s="7" t="s">
        <v>235</v>
      </c>
      <c r="D2073" s="7" t="s">
        <v>127</v>
      </c>
      <c r="E2073" s="7" t="s">
        <v>194</v>
      </c>
      <c r="F2073" s="7" t="s">
        <v>79</v>
      </c>
      <c r="G2073" s="24">
        <v>33.25</v>
      </c>
      <c r="H2073" s="22">
        <v>25</v>
      </c>
      <c r="I2073" s="25">
        <v>0.2</v>
      </c>
      <c r="J2073" s="26">
        <f t="shared" si="32"/>
        <v>665</v>
      </c>
      <c r="K2073" t="s">
        <v>150</v>
      </c>
    </row>
    <row r="2074" spans="1:11" x14ac:dyDescent="0.25">
      <c r="A2074" s="22">
        <v>11054</v>
      </c>
      <c r="B2074" s="23">
        <v>43012</v>
      </c>
      <c r="C2074" s="7" t="s">
        <v>266</v>
      </c>
      <c r="D2074" s="7" t="s">
        <v>255</v>
      </c>
      <c r="E2074" s="7" t="s">
        <v>100</v>
      </c>
      <c r="F2074" s="7" t="s">
        <v>76</v>
      </c>
      <c r="G2074" s="24">
        <v>2.5</v>
      </c>
      <c r="H2074" s="22">
        <v>10</v>
      </c>
      <c r="I2074" s="25">
        <v>0</v>
      </c>
      <c r="J2074" s="26">
        <f t="shared" si="32"/>
        <v>25</v>
      </c>
      <c r="K2074" t="s">
        <v>142</v>
      </c>
    </row>
    <row r="2075" spans="1:11" x14ac:dyDescent="0.25">
      <c r="A2075" s="22">
        <v>11054</v>
      </c>
      <c r="B2075" s="23">
        <v>43012</v>
      </c>
      <c r="C2075" s="7" t="s">
        <v>266</v>
      </c>
      <c r="D2075" s="7" t="s">
        <v>255</v>
      </c>
      <c r="E2075" s="7" t="s">
        <v>182</v>
      </c>
      <c r="F2075" s="7" t="s">
        <v>105</v>
      </c>
      <c r="G2075" s="24">
        <v>14</v>
      </c>
      <c r="H2075" s="22">
        <v>20</v>
      </c>
      <c r="I2075" s="25">
        <v>0</v>
      </c>
      <c r="J2075" s="26">
        <f t="shared" si="32"/>
        <v>280</v>
      </c>
      <c r="K2075" t="s">
        <v>142</v>
      </c>
    </row>
    <row r="2076" spans="1:11" x14ac:dyDescent="0.25">
      <c r="A2076" s="22">
        <v>11055</v>
      </c>
      <c r="B2076" s="23">
        <v>43012</v>
      </c>
      <c r="C2076" s="7" t="s">
        <v>123</v>
      </c>
      <c r="D2076" s="7" t="s">
        <v>124</v>
      </c>
      <c r="E2076" s="7" t="s">
        <v>97</v>
      </c>
      <c r="F2076" s="7" t="s">
        <v>79</v>
      </c>
      <c r="G2076" s="24">
        <v>19.5</v>
      </c>
      <c r="H2076" s="22">
        <v>20</v>
      </c>
      <c r="I2076" s="25">
        <v>0</v>
      </c>
      <c r="J2076" s="26">
        <f t="shared" si="32"/>
        <v>390</v>
      </c>
      <c r="K2076" t="s">
        <v>193</v>
      </c>
    </row>
    <row r="2077" spans="1:11" x14ac:dyDescent="0.25">
      <c r="A2077" s="22">
        <v>11055</v>
      </c>
      <c r="B2077" s="23">
        <v>43012</v>
      </c>
      <c r="C2077" s="7" t="s">
        <v>123</v>
      </c>
      <c r="D2077" s="7" t="s">
        <v>124</v>
      </c>
      <c r="E2077" s="7" t="s">
        <v>216</v>
      </c>
      <c r="F2077" s="7" t="s">
        <v>103</v>
      </c>
      <c r="G2077" s="24">
        <v>14</v>
      </c>
      <c r="H2077" s="22">
        <v>15</v>
      </c>
      <c r="I2077" s="25">
        <v>0</v>
      </c>
      <c r="J2077" s="26">
        <f t="shared" si="32"/>
        <v>210</v>
      </c>
      <c r="K2077" t="s">
        <v>193</v>
      </c>
    </row>
    <row r="2078" spans="1:11" x14ac:dyDescent="0.25">
      <c r="A2078" s="22">
        <v>11055</v>
      </c>
      <c r="B2078" s="23">
        <v>43012</v>
      </c>
      <c r="C2078" s="7" t="s">
        <v>123</v>
      </c>
      <c r="D2078" s="7" t="s">
        <v>124</v>
      </c>
      <c r="E2078" s="7" t="s">
        <v>113</v>
      </c>
      <c r="F2078" s="7" t="s">
        <v>105</v>
      </c>
      <c r="G2078" s="24">
        <v>4.5</v>
      </c>
      <c r="H2078" s="22">
        <v>15</v>
      </c>
      <c r="I2078" s="25">
        <v>0</v>
      </c>
      <c r="J2078" s="26">
        <f t="shared" si="32"/>
        <v>67.5</v>
      </c>
      <c r="K2078" t="s">
        <v>193</v>
      </c>
    </row>
    <row r="2079" spans="1:11" x14ac:dyDescent="0.25">
      <c r="A2079" s="22">
        <v>11055</v>
      </c>
      <c r="B2079" s="23">
        <v>43012</v>
      </c>
      <c r="C2079" s="7" t="s">
        <v>123</v>
      </c>
      <c r="D2079" s="7" t="s">
        <v>124</v>
      </c>
      <c r="E2079" s="7" t="s">
        <v>83</v>
      </c>
      <c r="F2079" s="7" t="s">
        <v>84</v>
      </c>
      <c r="G2079" s="24">
        <v>53</v>
      </c>
      <c r="H2079" s="22">
        <v>20</v>
      </c>
      <c r="I2079" s="25">
        <v>0</v>
      </c>
      <c r="J2079" s="26">
        <f t="shared" si="32"/>
        <v>1060</v>
      </c>
      <c r="K2079" t="s">
        <v>193</v>
      </c>
    </row>
    <row r="2080" spans="1:11" x14ac:dyDescent="0.25">
      <c r="A2080" s="22">
        <v>11056</v>
      </c>
      <c r="B2080" s="23">
        <v>43012</v>
      </c>
      <c r="C2080" s="7" t="s">
        <v>239</v>
      </c>
      <c r="D2080" s="7" t="s">
        <v>191</v>
      </c>
      <c r="E2080" s="7" t="s">
        <v>101</v>
      </c>
      <c r="F2080" s="7" t="s">
        <v>76</v>
      </c>
      <c r="G2080" s="24">
        <v>34</v>
      </c>
      <c r="H2080" s="22">
        <v>50</v>
      </c>
      <c r="I2080" s="25">
        <v>0</v>
      </c>
      <c r="J2080" s="26">
        <f t="shared" si="32"/>
        <v>1700</v>
      </c>
      <c r="K2080" t="s">
        <v>142</v>
      </c>
    </row>
    <row r="2081" spans="1:11" x14ac:dyDescent="0.25">
      <c r="A2081" s="22">
        <v>11056</v>
      </c>
      <c r="B2081" s="23">
        <v>43012</v>
      </c>
      <c r="C2081" s="7" t="s">
        <v>239</v>
      </c>
      <c r="D2081" s="7" t="s">
        <v>191</v>
      </c>
      <c r="E2081" s="7" t="s">
        <v>143</v>
      </c>
      <c r="F2081" s="7" t="s">
        <v>84</v>
      </c>
      <c r="G2081" s="24">
        <v>30</v>
      </c>
      <c r="H2081" s="22">
        <v>40</v>
      </c>
      <c r="I2081" s="25">
        <v>0</v>
      </c>
      <c r="J2081" s="26">
        <f t="shared" si="32"/>
        <v>1200</v>
      </c>
      <c r="K2081" t="s">
        <v>142</v>
      </c>
    </row>
    <row r="2082" spans="1:11" x14ac:dyDescent="0.25">
      <c r="A2082" s="22">
        <v>11056</v>
      </c>
      <c r="B2082" s="23">
        <v>43012</v>
      </c>
      <c r="C2082" s="7" t="s">
        <v>239</v>
      </c>
      <c r="D2082" s="7" t="s">
        <v>191</v>
      </c>
      <c r="E2082" s="7" t="s">
        <v>111</v>
      </c>
      <c r="F2082" s="7" t="s">
        <v>112</v>
      </c>
      <c r="G2082" s="24">
        <v>24</v>
      </c>
      <c r="H2082" s="22">
        <v>35</v>
      </c>
      <c r="I2082" s="25">
        <v>0</v>
      </c>
      <c r="J2082" s="26">
        <f t="shared" si="32"/>
        <v>840</v>
      </c>
      <c r="K2082" t="s">
        <v>142</v>
      </c>
    </row>
    <row r="2083" spans="1:11" x14ac:dyDescent="0.25">
      <c r="A2083" s="22">
        <v>11057</v>
      </c>
      <c r="B2083" s="23">
        <v>43013</v>
      </c>
      <c r="C2083" s="7" t="s">
        <v>265</v>
      </c>
      <c r="D2083" s="7" t="s">
        <v>191</v>
      </c>
      <c r="E2083" s="7" t="s">
        <v>136</v>
      </c>
      <c r="F2083" s="7" t="s">
        <v>105</v>
      </c>
      <c r="G2083" s="24">
        <v>15</v>
      </c>
      <c r="H2083" s="22">
        <v>3</v>
      </c>
      <c r="I2083" s="25">
        <v>0</v>
      </c>
      <c r="J2083" s="26">
        <f t="shared" si="32"/>
        <v>45</v>
      </c>
      <c r="K2083" t="s">
        <v>96</v>
      </c>
    </row>
    <row r="2084" spans="1:11" x14ac:dyDescent="0.25">
      <c r="A2084" s="22">
        <v>11058</v>
      </c>
      <c r="B2084" s="23">
        <v>43013</v>
      </c>
      <c r="C2084" s="7" t="s">
        <v>264</v>
      </c>
      <c r="D2084" s="7" t="s">
        <v>82</v>
      </c>
      <c r="E2084" s="7" t="s">
        <v>256</v>
      </c>
      <c r="F2084" s="7" t="s">
        <v>93</v>
      </c>
      <c r="G2084" s="24">
        <v>28.5</v>
      </c>
      <c r="H2084" s="22">
        <v>4</v>
      </c>
      <c r="I2084" s="25">
        <v>0</v>
      </c>
      <c r="J2084" s="26">
        <f t="shared" si="32"/>
        <v>114</v>
      </c>
      <c r="K2084" t="s">
        <v>116</v>
      </c>
    </row>
    <row r="2085" spans="1:11" x14ac:dyDescent="0.25">
      <c r="A2085" s="22">
        <v>11058</v>
      </c>
      <c r="B2085" s="23">
        <v>43013</v>
      </c>
      <c r="C2085" s="7" t="s">
        <v>264</v>
      </c>
      <c r="D2085" s="7" t="s">
        <v>82</v>
      </c>
      <c r="E2085" s="7" t="s">
        <v>101</v>
      </c>
      <c r="F2085" s="7" t="s">
        <v>76</v>
      </c>
      <c r="G2085" s="24">
        <v>34</v>
      </c>
      <c r="H2085" s="22">
        <v>21</v>
      </c>
      <c r="I2085" s="25">
        <v>0</v>
      </c>
      <c r="J2085" s="26">
        <f t="shared" si="32"/>
        <v>714</v>
      </c>
      <c r="K2085" t="s">
        <v>116</v>
      </c>
    </row>
    <row r="2086" spans="1:11" x14ac:dyDescent="0.25">
      <c r="A2086" s="22">
        <v>11058</v>
      </c>
      <c r="B2086" s="23">
        <v>43013</v>
      </c>
      <c r="C2086" s="7" t="s">
        <v>264</v>
      </c>
      <c r="D2086" s="7" t="s">
        <v>82</v>
      </c>
      <c r="E2086" s="7" t="s">
        <v>133</v>
      </c>
      <c r="F2086" s="7" t="s">
        <v>103</v>
      </c>
      <c r="G2086" s="24">
        <v>10</v>
      </c>
      <c r="H2086" s="22">
        <v>3</v>
      </c>
      <c r="I2086" s="25">
        <v>0</v>
      </c>
      <c r="J2086" s="26">
        <f t="shared" si="32"/>
        <v>30</v>
      </c>
      <c r="K2086" t="s">
        <v>116</v>
      </c>
    </row>
    <row r="2087" spans="1:11" x14ac:dyDescent="0.25">
      <c r="A2087" s="22">
        <v>11059</v>
      </c>
      <c r="B2087" s="23">
        <v>43013</v>
      </c>
      <c r="C2087" s="7" t="s">
        <v>184</v>
      </c>
      <c r="D2087" s="7" t="s">
        <v>88</v>
      </c>
      <c r="E2087" s="7" t="s">
        <v>149</v>
      </c>
      <c r="F2087" s="7" t="s">
        <v>112</v>
      </c>
      <c r="G2087" s="24">
        <v>39</v>
      </c>
      <c r="H2087" s="22">
        <v>12</v>
      </c>
      <c r="I2087" s="25">
        <v>0</v>
      </c>
      <c r="J2087" s="26">
        <f t="shared" si="32"/>
        <v>468</v>
      </c>
      <c r="K2087" t="s">
        <v>150</v>
      </c>
    </row>
    <row r="2088" spans="1:11" x14ac:dyDescent="0.25">
      <c r="A2088" s="22">
        <v>11059</v>
      </c>
      <c r="B2088" s="23">
        <v>43013</v>
      </c>
      <c r="C2088" s="7" t="s">
        <v>184</v>
      </c>
      <c r="D2088" s="7" t="s">
        <v>88</v>
      </c>
      <c r="E2088" s="7" t="s">
        <v>101</v>
      </c>
      <c r="F2088" s="7" t="s">
        <v>76</v>
      </c>
      <c r="G2088" s="24">
        <v>34</v>
      </c>
      <c r="H2088" s="22">
        <v>35</v>
      </c>
      <c r="I2088" s="25">
        <v>0</v>
      </c>
      <c r="J2088" s="26">
        <f t="shared" si="32"/>
        <v>1190</v>
      </c>
      <c r="K2088" t="s">
        <v>150</v>
      </c>
    </row>
    <row r="2089" spans="1:11" x14ac:dyDescent="0.25">
      <c r="A2089" s="22">
        <v>11059</v>
      </c>
      <c r="B2089" s="23">
        <v>43013</v>
      </c>
      <c r="C2089" s="7" t="s">
        <v>184</v>
      </c>
      <c r="D2089" s="7" t="s">
        <v>88</v>
      </c>
      <c r="E2089" s="7" t="s">
        <v>168</v>
      </c>
      <c r="F2089" s="7" t="s">
        <v>91</v>
      </c>
      <c r="G2089" s="24">
        <v>6</v>
      </c>
      <c r="H2089" s="22">
        <v>30</v>
      </c>
      <c r="I2089" s="25">
        <v>0</v>
      </c>
      <c r="J2089" s="26">
        <f t="shared" si="32"/>
        <v>180</v>
      </c>
      <c r="K2089" t="s">
        <v>150</v>
      </c>
    </row>
    <row r="2090" spans="1:11" x14ac:dyDescent="0.25">
      <c r="A2090" s="22">
        <v>11060</v>
      </c>
      <c r="B2090" s="23">
        <v>43014</v>
      </c>
      <c r="C2090" s="7" t="s">
        <v>258</v>
      </c>
      <c r="D2090" s="7" t="s">
        <v>166</v>
      </c>
      <c r="E2090" s="7" t="s">
        <v>101</v>
      </c>
      <c r="F2090" s="7" t="s">
        <v>76</v>
      </c>
      <c r="G2090" s="24">
        <v>34</v>
      </c>
      <c r="H2090" s="22">
        <v>4</v>
      </c>
      <c r="I2090" s="25">
        <v>0</v>
      </c>
      <c r="J2090" s="26">
        <f t="shared" si="32"/>
        <v>136</v>
      </c>
      <c r="K2090" t="s">
        <v>150</v>
      </c>
    </row>
    <row r="2091" spans="1:11" x14ac:dyDescent="0.25">
      <c r="A2091" s="22">
        <v>11060</v>
      </c>
      <c r="B2091" s="23">
        <v>43014</v>
      </c>
      <c r="C2091" s="7" t="s">
        <v>258</v>
      </c>
      <c r="D2091" s="7" t="s">
        <v>166</v>
      </c>
      <c r="E2091" s="7" t="s">
        <v>122</v>
      </c>
      <c r="F2091" s="7" t="s">
        <v>93</v>
      </c>
      <c r="G2091" s="24">
        <v>13</v>
      </c>
      <c r="H2091" s="22">
        <v>10</v>
      </c>
      <c r="I2091" s="25">
        <v>0</v>
      </c>
      <c r="J2091" s="26">
        <f t="shared" si="32"/>
        <v>130</v>
      </c>
      <c r="K2091" t="s">
        <v>150</v>
      </c>
    </row>
    <row r="2092" spans="1:11" x14ac:dyDescent="0.25">
      <c r="A2092" s="22">
        <v>11061</v>
      </c>
      <c r="B2092" s="23">
        <v>43014</v>
      </c>
      <c r="C2092" s="7" t="s">
        <v>267</v>
      </c>
      <c r="D2092" s="7" t="s">
        <v>141</v>
      </c>
      <c r="E2092" s="7" t="s">
        <v>101</v>
      </c>
      <c r="F2092" s="7" t="s">
        <v>76</v>
      </c>
      <c r="G2092" s="24">
        <v>34</v>
      </c>
      <c r="H2092" s="22">
        <v>15</v>
      </c>
      <c r="I2092" s="25">
        <v>0</v>
      </c>
      <c r="J2092" s="26">
        <f t="shared" si="32"/>
        <v>510</v>
      </c>
      <c r="K2092" t="s">
        <v>89</v>
      </c>
    </row>
    <row r="2093" spans="1:11" x14ac:dyDescent="0.25">
      <c r="A2093" s="22">
        <v>11062</v>
      </c>
      <c r="B2093" s="23">
        <v>43014</v>
      </c>
      <c r="C2093" s="7" t="s">
        <v>187</v>
      </c>
      <c r="D2093" s="7" t="s">
        <v>166</v>
      </c>
      <c r="E2093" s="7" t="s">
        <v>136</v>
      </c>
      <c r="F2093" s="7" t="s">
        <v>105</v>
      </c>
      <c r="G2093" s="24">
        <v>15</v>
      </c>
      <c r="H2093" s="22">
        <v>12</v>
      </c>
      <c r="I2093" s="25">
        <v>0.2</v>
      </c>
      <c r="J2093" s="26">
        <f t="shared" si="32"/>
        <v>144</v>
      </c>
      <c r="K2093" t="s">
        <v>89</v>
      </c>
    </row>
    <row r="2094" spans="1:11" x14ac:dyDescent="0.25">
      <c r="A2094" s="22">
        <v>11062</v>
      </c>
      <c r="B2094" s="23">
        <v>43014</v>
      </c>
      <c r="C2094" s="7" t="s">
        <v>187</v>
      </c>
      <c r="D2094" s="7" t="s">
        <v>166</v>
      </c>
      <c r="E2094" s="7" t="s">
        <v>121</v>
      </c>
      <c r="F2094" s="7" t="s">
        <v>112</v>
      </c>
      <c r="G2094" s="24">
        <v>32.799999999999997</v>
      </c>
      <c r="H2094" s="22">
        <v>10</v>
      </c>
      <c r="I2094" s="25">
        <v>0.2</v>
      </c>
      <c r="J2094" s="26">
        <f t="shared" si="32"/>
        <v>262.39999999999998</v>
      </c>
      <c r="K2094" t="s">
        <v>89</v>
      </c>
    </row>
    <row r="2095" spans="1:11" x14ac:dyDescent="0.25">
      <c r="A2095" s="22">
        <v>11063</v>
      </c>
      <c r="B2095" s="23">
        <v>43014</v>
      </c>
      <c r="C2095" s="7" t="s">
        <v>199</v>
      </c>
      <c r="D2095" s="7" t="s">
        <v>200</v>
      </c>
      <c r="E2095" s="7" t="s">
        <v>90</v>
      </c>
      <c r="F2095" s="7" t="s">
        <v>91</v>
      </c>
      <c r="G2095" s="24">
        <v>9.65</v>
      </c>
      <c r="H2095" s="22">
        <v>30</v>
      </c>
      <c r="I2095" s="25">
        <v>0.1</v>
      </c>
      <c r="J2095" s="26">
        <f t="shared" si="32"/>
        <v>260.55</v>
      </c>
      <c r="K2095" t="s">
        <v>96</v>
      </c>
    </row>
    <row r="2096" spans="1:11" x14ac:dyDescent="0.25">
      <c r="A2096" s="22">
        <v>11063</v>
      </c>
      <c r="B2096" s="23">
        <v>43014</v>
      </c>
      <c r="C2096" s="7" t="s">
        <v>199</v>
      </c>
      <c r="D2096" s="7" t="s">
        <v>200</v>
      </c>
      <c r="E2096" s="7" t="s">
        <v>186</v>
      </c>
      <c r="F2096" s="7" t="s">
        <v>105</v>
      </c>
      <c r="G2096" s="24">
        <v>14</v>
      </c>
      <c r="H2096" s="22">
        <v>30</v>
      </c>
      <c r="I2096" s="25">
        <v>0</v>
      </c>
      <c r="J2096" s="26">
        <f t="shared" si="32"/>
        <v>420</v>
      </c>
      <c r="K2096" t="s">
        <v>96</v>
      </c>
    </row>
    <row r="2097" spans="1:11" x14ac:dyDescent="0.25">
      <c r="A2097" s="22">
        <v>11063</v>
      </c>
      <c r="B2097" s="23">
        <v>43014</v>
      </c>
      <c r="C2097" s="7" t="s">
        <v>199</v>
      </c>
      <c r="D2097" s="7" t="s">
        <v>200</v>
      </c>
      <c r="E2097" s="7" t="s">
        <v>156</v>
      </c>
      <c r="F2097" s="7" t="s">
        <v>91</v>
      </c>
      <c r="G2097" s="24">
        <v>18.399999999999999</v>
      </c>
      <c r="H2097" s="22">
        <v>40</v>
      </c>
      <c r="I2097" s="25">
        <v>0.1</v>
      </c>
      <c r="J2097" s="26">
        <f t="shared" si="32"/>
        <v>662.4</v>
      </c>
      <c r="K2097" t="s">
        <v>96</v>
      </c>
    </row>
    <row r="2098" spans="1:11" x14ac:dyDescent="0.25">
      <c r="A2098" s="22">
        <v>11064</v>
      </c>
      <c r="B2098" s="23">
        <v>43015</v>
      </c>
      <c r="C2098" s="7" t="s">
        <v>217</v>
      </c>
      <c r="D2098" s="7" t="s">
        <v>141</v>
      </c>
      <c r="E2098" s="7" t="s">
        <v>149</v>
      </c>
      <c r="F2098" s="7" t="s">
        <v>112</v>
      </c>
      <c r="G2098" s="24">
        <v>39</v>
      </c>
      <c r="H2098" s="22">
        <v>77</v>
      </c>
      <c r="I2098" s="25">
        <v>0.1</v>
      </c>
      <c r="J2098" s="26">
        <f t="shared" si="32"/>
        <v>2702.7</v>
      </c>
      <c r="K2098" t="s">
        <v>129</v>
      </c>
    </row>
    <row r="2099" spans="1:11" x14ac:dyDescent="0.25">
      <c r="A2099" s="22">
        <v>11064</v>
      </c>
      <c r="B2099" s="23">
        <v>43015</v>
      </c>
      <c r="C2099" s="7" t="s">
        <v>217</v>
      </c>
      <c r="D2099" s="7" t="s">
        <v>141</v>
      </c>
      <c r="E2099" s="7" t="s">
        <v>121</v>
      </c>
      <c r="F2099" s="7" t="s">
        <v>112</v>
      </c>
      <c r="G2099" s="24">
        <v>32.799999999999997</v>
      </c>
      <c r="H2099" s="22">
        <v>25</v>
      </c>
      <c r="I2099" s="25">
        <v>0.1</v>
      </c>
      <c r="J2099" s="26">
        <f t="shared" si="32"/>
        <v>738</v>
      </c>
      <c r="K2099" t="s">
        <v>129</v>
      </c>
    </row>
    <row r="2100" spans="1:11" x14ac:dyDescent="0.25">
      <c r="A2100" s="22">
        <v>11064</v>
      </c>
      <c r="B2100" s="23">
        <v>43015</v>
      </c>
      <c r="C2100" s="7" t="s">
        <v>217</v>
      </c>
      <c r="D2100" s="7" t="s">
        <v>141</v>
      </c>
      <c r="E2100" s="7" t="s">
        <v>90</v>
      </c>
      <c r="F2100" s="7" t="s">
        <v>91</v>
      </c>
      <c r="G2100" s="24">
        <v>9.65</v>
      </c>
      <c r="H2100" s="22">
        <v>12</v>
      </c>
      <c r="I2100" s="25">
        <v>0</v>
      </c>
      <c r="J2100" s="26">
        <f t="shared" si="32"/>
        <v>115.8</v>
      </c>
      <c r="K2100" t="s">
        <v>129</v>
      </c>
    </row>
    <row r="2101" spans="1:11" x14ac:dyDescent="0.25">
      <c r="A2101" s="22">
        <v>11064</v>
      </c>
      <c r="B2101" s="23">
        <v>43015</v>
      </c>
      <c r="C2101" s="7" t="s">
        <v>217</v>
      </c>
      <c r="D2101" s="7" t="s">
        <v>141</v>
      </c>
      <c r="E2101" s="7" t="s">
        <v>188</v>
      </c>
      <c r="F2101" s="7" t="s">
        <v>103</v>
      </c>
      <c r="G2101" s="24">
        <v>12.5</v>
      </c>
      <c r="H2101" s="22">
        <v>55</v>
      </c>
      <c r="I2101" s="25">
        <v>0</v>
      </c>
      <c r="J2101" s="26">
        <f t="shared" si="32"/>
        <v>687.5</v>
      </c>
      <c r="K2101" t="s">
        <v>129</v>
      </c>
    </row>
    <row r="2102" spans="1:11" x14ac:dyDescent="0.25">
      <c r="A2102" s="22">
        <v>11064</v>
      </c>
      <c r="B2102" s="23">
        <v>43015</v>
      </c>
      <c r="C2102" s="7" t="s">
        <v>217</v>
      </c>
      <c r="D2102" s="7" t="s">
        <v>141</v>
      </c>
      <c r="E2102" s="7" t="s">
        <v>111</v>
      </c>
      <c r="F2102" s="7" t="s">
        <v>112</v>
      </c>
      <c r="G2102" s="24">
        <v>24</v>
      </c>
      <c r="H2102" s="22">
        <v>4</v>
      </c>
      <c r="I2102" s="25">
        <v>0.1</v>
      </c>
      <c r="J2102" s="26">
        <f t="shared" si="32"/>
        <v>86.4</v>
      </c>
      <c r="K2102" t="s">
        <v>129</v>
      </c>
    </row>
    <row r="2103" spans="1:11" x14ac:dyDescent="0.25">
      <c r="A2103" s="22">
        <v>11065</v>
      </c>
      <c r="B2103" s="23">
        <v>43015</v>
      </c>
      <c r="C2103" s="7" t="s">
        <v>180</v>
      </c>
      <c r="D2103" s="7" t="s">
        <v>124</v>
      </c>
      <c r="E2103" s="7" t="s">
        <v>189</v>
      </c>
      <c r="F2103" s="7" t="s">
        <v>112</v>
      </c>
      <c r="G2103" s="24">
        <v>7.45</v>
      </c>
      <c r="H2103" s="22">
        <v>20</v>
      </c>
      <c r="I2103" s="25">
        <v>0.25</v>
      </c>
      <c r="J2103" s="26">
        <f t="shared" si="32"/>
        <v>111.75</v>
      </c>
      <c r="K2103" t="s">
        <v>142</v>
      </c>
    </row>
    <row r="2104" spans="1:11" x14ac:dyDescent="0.25">
      <c r="A2104" s="22">
        <v>11065</v>
      </c>
      <c r="B2104" s="23">
        <v>43015</v>
      </c>
      <c r="C2104" s="7" t="s">
        <v>180</v>
      </c>
      <c r="D2104" s="7" t="s">
        <v>124</v>
      </c>
      <c r="E2104" s="7" t="s">
        <v>145</v>
      </c>
      <c r="F2104" s="7" t="s">
        <v>91</v>
      </c>
      <c r="G2104" s="24">
        <v>25.89</v>
      </c>
      <c r="H2104" s="22">
        <v>4</v>
      </c>
      <c r="I2104" s="25">
        <v>0.25</v>
      </c>
      <c r="J2104" s="26">
        <f t="shared" si="32"/>
        <v>77.67</v>
      </c>
      <c r="K2104" t="s">
        <v>142</v>
      </c>
    </row>
    <row r="2105" spans="1:11" x14ac:dyDescent="0.25">
      <c r="A2105" s="22">
        <v>11066</v>
      </c>
      <c r="B2105" s="23">
        <v>43015</v>
      </c>
      <c r="C2105" s="7" t="s">
        <v>159</v>
      </c>
      <c r="D2105" s="7" t="s">
        <v>141</v>
      </c>
      <c r="E2105" s="7" t="s">
        <v>118</v>
      </c>
      <c r="F2105" s="7" t="s">
        <v>103</v>
      </c>
      <c r="G2105" s="24">
        <v>17.45</v>
      </c>
      <c r="H2105" s="22">
        <v>3</v>
      </c>
      <c r="I2105" s="25">
        <v>0</v>
      </c>
      <c r="J2105" s="26">
        <f t="shared" si="32"/>
        <v>52.35</v>
      </c>
      <c r="K2105" t="s">
        <v>193</v>
      </c>
    </row>
    <row r="2106" spans="1:11" x14ac:dyDescent="0.25">
      <c r="A2106" s="22">
        <v>11066</v>
      </c>
      <c r="B2106" s="23">
        <v>43015</v>
      </c>
      <c r="C2106" s="7" t="s">
        <v>159</v>
      </c>
      <c r="D2106" s="7" t="s">
        <v>141</v>
      </c>
      <c r="E2106" s="7" t="s">
        <v>186</v>
      </c>
      <c r="F2106" s="7" t="s">
        <v>105</v>
      </c>
      <c r="G2106" s="24">
        <v>14</v>
      </c>
      <c r="H2106" s="22">
        <v>35</v>
      </c>
      <c r="I2106" s="25">
        <v>0</v>
      </c>
      <c r="J2106" s="26">
        <f t="shared" si="32"/>
        <v>490</v>
      </c>
      <c r="K2106" t="s">
        <v>193</v>
      </c>
    </row>
    <row r="2107" spans="1:11" x14ac:dyDescent="0.25">
      <c r="A2107" s="22">
        <v>11066</v>
      </c>
      <c r="B2107" s="23">
        <v>43015</v>
      </c>
      <c r="C2107" s="7" t="s">
        <v>159</v>
      </c>
      <c r="D2107" s="7" t="s">
        <v>141</v>
      </c>
      <c r="E2107" s="7" t="s">
        <v>179</v>
      </c>
      <c r="F2107" s="7" t="s">
        <v>103</v>
      </c>
      <c r="G2107" s="24">
        <v>9.1999999999999993</v>
      </c>
      <c r="H2107" s="22">
        <v>42</v>
      </c>
      <c r="I2107" s="25">
        <v>0</v>
      </c>
      <c r="J2107" s="26">
        <f t="shared" si="32"/>
        <v>386.4</v>
      </c>
      <c r="K2107" t="s">
        <v>193</v>
      </c>
    </row>
    <row r="2108" spans="1:11" x14ac:dyDescent="0.25">
      <c r="A2108" s="22">
        <v>11067</v>
      </c>
      <c r="B2108" s="23">
        <v>43018</v>
      </c>
      <c r="C2108" s="7" t="s">
        <v>238</v>
      </c>
      <c r="D2108" s="7" t="s">
        <v>82</v>
      </c>
      <c r="E2108" s="7" t="s">
        <v>90</v>
      </c>
      <c r="F2108" s="7" t="s">
        <v>91</v>
      </c>
      <c r="G2108" s="24">
        <v>9.65</v>
      </c>
      <c r="H2108" s="22">
        <v>9</v>
      </c>
      <c r="I2108" s="25">
        <v>0</v>
      </c>
      <c r="J2108" s="26">
        <f t="shared" si="32"/>
        <v>86.85</v>
      </c>
      <c r="K2108" t="s">
        <v>129</v>
      </c>
    </row>
    <row r="2109" spans="1:11" x14ac:dyDescent="0.25">
      <c r="A2109" s="22">
        <v>11068</v>
      </c>
      <c r="B2109" s="23">
        <v>43018</v>
      </c>
      <c r="C2109" s="7" t="s">
        <v>243</v>
      </c>
      <c r="D2109" s="7" t="s">
        <v>88</v>
      </c>
      <c r="E2109" s="7" t="s">
        <v>160</v>
      </c>
      <c r="F2109" s="7" t="s">
        <v>105</v>
      </c>
      <c r="G2109" s="24">
        <v>46</v>
      </c>
      <c r="H2109" s="22">
        <v>36</v>
      </c>
      <c r="I2109" s="25">
        <v>0.15</v>
      </c>
      <c r="J2109" s="26">
        <f t="shared" si="32"/>
        <v>1407.6</v>
      </c>
      <c r="K2109" t="s">
        <v>142</v>
      </c>
    </row>
    <row r="2110" spans="1:11" x14ac:dyDescent="0.25">
      <c r="A2110" s="22">
        <v>11068</v>
      </c>
      <c r="B2110" s="23">
        <v>43018</v>
      </c>
      <c r="C2110" s="7" t="s">
        <v>243</v>
      </c>
      <c r="D2110" s="7" t="s">
        <v>88</v>
      </c>
      <c r="E2110" s="7" t="s">
        <v>170</v>
      </c>
      <c r="F2110" s="7" t="s">
        <v>84</v>
      </c>
      <c r="G2110" s="24">
        <v>45.6</v>
      </c>
      <c r="H2110" s="22">
        <v>8</v>
      </c>
      <c r="I2110" s="25">
        <v>0.15</v>
      </c>
      <c r="J2110" s="26">
        <f t="shared" si="32"/>
        <v>310.08</v>
      </c>
      <c r="K2110" t="s">
        <v>142</v>
      </c>
    </row>
    <row r="2111" spans="1:11" x14ac:dyDescent="0.25">
      <c r="A2111" s="22">
        <v>11068</v>
      </c>
      <c r="B2111" s="23">
        <v>43018</v>
      </c>
      <c r="C2111" s="7" t="s">
        <v>243</v>
      </c>
      <c r="D2111" s="7" t="s">
        <v>88</v>
      </c>
      <c r="E2111" s="7" t="s">
        <v>122</v>
      </c>
      <c r="F2111" s="7" t="s">
        <v>93</v>
      </c>
      <c r="G2111" s="24">
        <v>13</v>
      </c>
      <c r="H2111" s="22">
        <v>28</v>
      </c>
      <c r="I2111" s="25">
        <v>0.15</v>
      </c>
      <c r="J2111" s="26">
        <f t="shared" si="32"/>
        <v>309.39999999999998</v>
      </c>
      <c r="K2111" t="s">
        <v>142</v>
      </c>
    </row>
    <row r="2112" spans="1:11" x14ac:dyDescent="0.25">
      <c r="A2112" s="22">
        <v>11069</v>
      </c>
      <c r="B2112" s="23">
        <v>43018</v>
      </c>
      <c r="C2112" s="7" t="s">
        <v>167</v>
      </c>
      <c r="D2112" s="7" t="s">
        <v>132</v>
      </c>
      <c r="E2112" s="7" t="s">
        <v>104</v>
      </c>
      <c r="F2112" s="7" t="s">
        <v>105</v>
      </c>
      <c r="G2112" s="24">
        <v>18</v>
      </c>
      <c r="H2112" s="22">
        <v>20</v>
      </c>
      <c r="I2112" s="25">
        <v>0</v>
      </c>
      <c r="J2112" s="26">
        <f t="shared" si="32"/>
        <v>360</v>
      </c>
      <c r="K2112" t="s">
        <v>129</v>
      </c>
    </row>
    <row r="2113" spans="1:11" x14ac:dyDescent="0.25">
      <c r="A2113" s="22">
        <v>11070</v>
      </c>
      <c r="B2113" s="23">
        <v>43019</v>
      </c>
      <c r="C2113" s="7" t="s">
        <v>175</v>
      </c>
      <c r="D2113" s="7" t="s">
        <v>82</v>
      </c>
      <c r="E2113" s="7" t="s">
        <v>115</v>
      </c>
      <c r="F2113" s="7" t="s">
        <v>105</v>
      </c>
      <c r="G2113" s="24">
        <v>19</v>
      </c>
      <c r="H2113" s="22">
        <v>20</v>
      </c>
      <c r="I2113" s="25">
        <v>0.15</v>
      </c>
      <c r="J2113" s="26">
        <f t="shared" si="32"/>
        <v>323</v>
      </c>
      <c r="K2113" t="s">
        <v>150</v>
      </c>
    </row>
    <row r="2114" spans="1:11" x14ac:dyDescent="0.25">
      <c r="A2114" s="22">
        <v>11070</v>
      </c>
      <c r="B2114" s="23">
        <v>43019</v>
      </c>
      <c r="C2114" s="7" t="s">
        <v>175</v>
      </c>
      <c r="D2114" s="7" t="s">
        <v>82</v>
      </c>
      <c r="E2114" s="7" t="s">
        <v>118</v>
      </c>
      <c r="F2114" s="7" t="s">
        <v>103</v>
      </c>
      <c r="G2114" s="24">
        <v>17.45</v>
      </c>
      <c r="H2114" s="22">
        <v>30</v>
      </c>
      <c r="I2114" s="25">
        <v>0.15</v>
      </c>
      <c r="J2114" s="26">
        <f t="shared" si="32"/>
        <v>444.98</v>
      </c>
      <c r="K2114" t="s">
        <v>150</v>
      </c>
    </row>
    <row r="2115" spans="1:11" x14ac:dyDescent="0.25">
      <c r="A2115" s="22">
        <v>11070</v>
      </c>
      <c r="B2115" s="23">
        <v>43019</v>
      </c>
      <c r="C2115" s="7" t="s">
        <v>175</v>
      </c>
      <c r="D2115" s="7" t="s">
        <v>82</v>
      </c>
      <c r="E2115" s="7" t="s">
        <v>183</v>
      </c>
      <c r="F2115" s="7" t="s">
        <v>105</v>
      </c>
      <c r="G2115" s="24">
        <v>18</v>
      </c>
      <c r="H2115" s="22">
        <v>40</v>
      </c>
      <c r="I2115" s="25">
        <v>0.15</v>
      </c>
      <c r="J2115" s="26">
        <f t="shared" ref="J2115:J2156" si="33">ROUND((G2115*H2115)*(1-I2115),2)</f>
        <v>612</v>
      </c>
      <c r="K2115" t="s">
        <v>150</v>
      </c>
    </row>
    <row r="2116" spans="1:11" x14ac:dyDescent="0.25">
      <c r="A2116" s="22">
        <v>11070</v>
      </c>
      <c r="B2116" s="23">
        <v>43019</v>
      </c>
      <c r="C2116" s="7" t="s">
        <v>175</v>
      </c>
      <c r="D2116" s="7" t="s">
        <v>82</v>
      </c>
      <c r="E2116" s="7" t="s">
        <v>106</v>
      </c>
      <c r="F2116" s="7" t="s">
        <v>76</v>
      </c>
      <c r="G2116" s="24">
        <v>12.5</v>
      </c>
      <c r="H2116" s="22">
        <v>20</v>
      </c>
      <c r="I2116" s="25">
        <v>0</v>
      </c>
      <c r="J2116" s="26">
        <f t="shared" si="33"/>
        <v>250</v>
      </c>
      <c r="K2116" t="s">
        <v>150</v>
      </c>
    </row>
    <row r="2117" spans="1:11" x14ac:dyDescent="0.25">
      <c r="A2117" s="22">
        <v>11071</v>
      </c>
      <c r="B2117" s="23">
        <v>43019</v>
      </c>
      <c r="C2117" s="7" t="s">
        <v>180</v>
      </c>
      <c r="D2117" s="7" t="s">
        <v>124</v>
      </c>
      <c r="E2117" s="7" t="s">
        <v>168</v>
      </c>
      <c r="F2117" s="7" t="s">
        <v>91</v>
      </c>
      <c r="G2117" s="24">
        <v>6</v>
      </c>
      <c r="H2117" s="22">
        <v>10</v>
      </c>
      <c r="I2117" s="25">
        <v>0.05</v>
      </c>
      <c r="J2117" s="26">
        <f t="shared" si="33"/>
        <v>57</v>
      </c>
      <c r="K2117" t="s">
        <v>129</v>
      </c>
    </row>
    <row r="2118" spans="1:11" x14ac:dyDescent="0.25">
      <c r="A2118" s="22">
        <v>11071</v>
      </c>
      <c r="B2118" s="23">
        <v>43019</v>
      </c>
      <c r="C2118" s="7" t="s">
        <v>180</v>
      </c>
      <c r="D2118" s="7" t="s">
        <v>124</v>
      </c>
      <c r="E2118" s="7" t="s">
        <v>143</v>
      </c>
      <c r="F2118" s="7" t="s">
        <v>84</v>
      </c>
      <c r="G2118" s="24">
        <v>30</v>
      </c>
      <c r="H2118" s="22">
        <v>15</v>
      </c>
      <c r="I2118" s="25">
        <v>0.05</v>
      </c>
      <c r="J2118" s="26">
        <f t="shared" si="33"/>
        <v>427.5</v>
      </c>
      <c r="K2118" t="s">
        <v>129</v>
      </c>
    </row>
    <row r="2119" spans="1:11" x14ac:dyDescent="0.25">
      <c r="A2119" s="22">
        <v>11072</v>
      </c>
      <c r="B2119" s="23">
        <v>43019</v>
      </c>
      <c r="C2119" s="7" t="s">
        <v>126</v>
      </c>
      <c r="D2119" s="7" t="s">
        <v>127</v>
      </c>
      <c r="E2119" s="7" t="s">
        <v>194</v>
      </c>
      <c r="F2119" s="7" t="s">
        <v>79</v>
      </c>
      <c r="G2119" s="24">
        <v>33.25</v>
      </c>
      <c r="H2119" s="22">
        <v>130</v>
      </c>
      <c r="I2119" s="25">
        <v>0</v>
      </c>
      <c r="J2119" s="26">
        <f t="shared" si="33"/>
        <v>4322.5</v>
      </c>
      <c r="K2119" t="s">
        <v>89</v>
      </c>
    </row>
    <row r="2120" spans="1:11" x14ac:dyDescent="0.25">
      <c r="A2120" s="22">
        <v>11072</v>
      </c>
      <c r="B2120" s="23">
        <v>43019</v>
      </c>
      <c r="C2120" s="7" t="s">
        <v>126</v>
      </c>
      <c r="D2120" s="7" t="s">
        <v>127</v>
      </c>
      <c r="E2120" s="7" t="s">
        <v>90</v>
      </c>
      <c r="F2120" s="7" t="s">
        <v>91</v>
      </c>
      <c r="G2120" s="24">
        <v>9.65</v>
      </c>
      <c r="H2120" s="22">
        <v>40</v>
      </c>
      <c r="I2120" s="25">
        <v>0</v>
      </c>
      <c r="J2120" s="26">
        <f t="shared" si="33"/>
        <v>386</v>
      </c>
      <c r="K2120" t="s">
        <v>89</v>
      </c>
    </row>
    <row r="2121" spans="1:11" x14ac:dyDescent="0.25">
      <c r="A2121" s="22">
        <v>11072</v>
      </c>
      <c r="B2121" s="23">
        <v>43019</v>
      </c>
      <c r="C2121" s="7" t="s">
        <v>126</v>
      </c>
      <c r="D2121" s="7" t="s">
        <v>127</v>
      </c>
      <c r="E2121" s="7" t="s">
        <v>115</v>
      </c>
      <c r="F2121" s="7" t="s">
        <v>105</v>
      </c>
      <c r="G2121" s="24">
        <v>19</v>
      </c>
      <c r="H2121" s="22">
        <v>8</v>
      </c>
      <c r="I2121" s="25">
        <v>0</v>
      </c>
      <c r="J2121" s="26">
        <f t="shared" si="33"/>
        <v>152</v>
      </c>
      <c r="K2121" t="s">
        <v>89</v>
      </c>
    </row>
    <row r="2122" spans="1:11" x14ac:dyDescent="0.25">
      <c r="A2122" s="22">
        <v>11072</v>
      </c>
      <c r="B2122" s="23">
        <v>43019</v>
      </c>
      <c r="C2122" s="7" t="s">
        <v>126</v>
      </c>
      <c r="D2122" s="7" t="s">
        <v>127</v>
      </c>
      <c r="E2122" s="7" t="s">
        <v>234</v>
      </c>
      <c r="F2122" s="7" t="s">
        <v>103</v>
      </c>
      <c r="G2122" s="24">
        <v>16.25</v>
      </c>
      <c r="H2122" s="22">
        <v>22</v>
      </c>
      <c r="I2122" s="25">
        <v>0</v>
      </c>
      <c r="J2122" s="26">
        <f t="shared" si="33"/>
        <v>357.5</v>
      </c>
      <c r="K2122" t="s">
        <v>89</v>
      </c>
    </row>
    <row r="2123" spans="1:11" x14ac:dyDescent="0.25">
      <c r="A2123" s="22">
        <v>11073</v>
      </c>
      <c r="B2123" s="23">
        <v>43019</v>
      </c>
      <c r="C2123" s="7" t="s">
        <v>213</v>
      </c>
      <c r="D2123" s="7" t="s">
        <v>132</v>
      </c>
      <c r="E2123" s="7" t="s">
        <v>113</v>
      </c>
      <c r="F2123" s="7" t="s">
        <v>105</v>
      </c>
      <c r="G2123" s="24">
        <v>4.5</v>
      </c>
      <c r="H2123" s="22">
        <v>20</v>
      </c>
      <c r="I2123" s="25">
        <v>0</v>
      </c>
      <c r="J2123" s="26">
        <f t="shared" si="33"/>
        <v>90</v>
      </c>
      <c r="K2123" t="s">
        <v>150</v>
      </c>
    </row>
    <row r="2124" spans="1:11" x14ac:dyDescent="0.25">
      <c r="A2124" s="22">
        <v>11073</v>
      </c>
      <c r="B2124" s="23">
        <v>43019</v>
      </c>
      <c r="C2124" s="7" t="s">
        <v>213</v>
      </c>
      <c r="D2124" s="7" t="s">
        <v>132</v>
      </c>
      <c r="E2124" s="7" t="s">
        <v>80</v>
      </c>
      <c r="F2124" s="7" t="s">
        <v>76</v>
      </c>
      <c r="G2124" s="24">
        <v>21</v>
      </c>
      <c r="H2124" s="22">
        <v>10</v>
      </c>
      <c r="I2124" s="25">
        <v>0</v>
      </c>
      <c r="J2124" s="26">
        <f t="shared" si="33"/>
        <v>210</v>
      </c>
      <c r="K2124" t="s">
        <v>150</v>
      </c>
    </row>
    <row r="2125" spans="1:11" x14ac:dyDescent="0.25">
      <c r="A2125" s="22">
        <v>11074</v>
      </c>
      <c r="B2125" s="23">
        <v>43020</v>
      </c>
      <c r="C2125" s="7" t="s">
        <v>229</v>
      </c>
      <c r="D2125" s="7" t="s">
        <v>230</v>
      </c>
      <c r="E2125" s="7" t="s">
        <v>118</v>
      </c>
      <c r="F2125" s="7" t="s">
        <v>103</v>
      </c>
      <c r="G2125" s="24">
        <v>17.45</v>
      </c>
      <c r="H2125" s="22">
        <v>14</v>
      </c>
      <c r="I2125" s="25">
        <v>0.05</v>
      </c>
      <c r="J2125" s="26">
        <f t="shared" si="33"/>
        <v>232.09</v>
      </c>
      <c r="K2125" t="s">
        <v>193</v>
      </c>
    </row>
    <row r="2126" spans="1:11" x14ac:dyDescent="0.25">
      <c r="A2126" s="22">
        <v>11075</v>
      </c>
      <c r="B2126" s="23">
        <v>43020</v>
      </c>
      <c r="C2126" s="7" t="s">
        <v>114</v>
      </c>
      <c r="D2126" s="7" t="s">
        <v>109</v>
      </c>
      <c r="E2126" s="7" t="s">
        <v>155</v>
      </c>
      <c r="F2126" s="7" t="s">
        <v>105</v>
      </c>
      <c r="G2126" s="24">
        <v>18</v>
      </c>
      <c r="H2126" s="22">
        <v>2</v>
      </c>
      <c r="I2126" s="25">
        <v>0.15</v>
      </c>
      <c r="J2126" s="26">
        <f t="shared" si="33"/>
        <v>30.6</v>
      </c>
      <c r="K2126" t="s">
        <v>142</v>
      </c>
    </row>
    <row r="2127" spans="1:11" x14ac:dyDescent="0.25">
      <c r="A2127" s="22">
        <v>11075</v>
      </c>
      <c r="B2127" s="23">
        <v>43020</v>
      </c>
      <c r="C2127" s="7" t="s">
        <v>114</v>
      </c>
      <c r="D2127" s="7" t="s">
        <v>109</v>
      </c>
      <c r="E2127" s="7" t="s">
        <v>185</v>
      </c>
      <c r="F2127" s="7" t="s">
        <v>91</v>
      </c>
      <c r="G2127" s="24">
        <v>12</v>
      </c>
      <c r="H2127" s="22">
        <v>30</v>
      </c>
      <c r="I2127" s="25">
        <v>0.15</v>
      </c>
      <c r="J2127" s="26">
        <f t="shared" si="33"/>
        <v>306</v>
      </c>
      <c r="K2127" t="s">
        <v>142</v>
      </c>
    </row>
    <row r="2128" spans="1:11" x14ac:dyDescent="0.25">
      <c r="A2128" s="22">
        <v>11075</v>
      </c>
      <c r="B2128" s="23">
        <v>43020</v>
      </c>
      <c r="C2128" s="7" t="s">
        <v>114</v>
      </c>
      <c r="D2128" s="7" t="s">
        <v>109</v>
      </c>
      <c r="E2128" s="7" t="s">
        <v>115</v>
      </c>
      <c r="F2128" s="7" t="s">
        <v>105</v>
      </c>
      <c r="G2128" s="24">
        <v>19</v>
      </c>
      <c r="H2128" s="22">
        <v>10</v>
      </c>
      <c r="I2128" s="25">
        <v>0.15</v>
      </c>
      <c r="J2128" s="26">
        <f t="shared" si="33"/>
        <v>161.5</v>
      </c>
      <c r="K2128" t="s">
        <v>142</v>
      </c>
    </row>
    <row r="2129" spans="1:11" x14ac:dyDescent="0.25">
      <c r="A2129" s="22">
        <v>11076</v>
      </c>
      <c r="B2129" s="23">
        <v>43020</v>
      </c>
      <c r="C2129" s="7" t="s">
        <v>223</v>
      </c>
      <c r="D2129" s="7" t="s">
        <v>74</v>
      </c>
      <c r="E2129" s="7" t="s">
        <v>207</v>
      </c>
      <c r="F2129" s="7" t="s">
        <v>93</v>
      </c>
      <c r="G2129" s="24">
        <v>25</v>
      </c>
      <c r="H2129" s="22">
        <v>20</v>
      </c>
      <c r="I2129" s="25">
        <v>0.25</v>
      </c>
      <c r="J2129" s="26">
        <f t="shared" si="33"/>
        <v>375</v>
      </c>
      <c r="K2129" t="s">
        <v>89</v>
      </c>
    </row>
    <row r="2130" spans="1:11" x14ac:dyDescent="0.25">
      <c r="A2130" s="22">
        <v>11076</v>
      </c>
      <c r="B2130" s="23">
        <v>43020</v>
      </c>
      <c r="C2130" s="7" t="s">
        <v>223</v>
      </c>
      <c r="D2130" s="7" t="s">
        <v>74</v>
      </c>
      <c r="E2130" s="7" t="s">
        <v>179</v>
      </c>
      <c r="F2130" s="7" t="s">
        <v>103</v>
      </c>
      <c r="G2130" s="24">
        <v>9.1999999999999993</v>
      </c>
      <c r="H2130" s="22">
        <v>10</v>
      </c>
      <c r="I2130" s="25">
        <v>0.25</v>
      </c>
      <c r="J2130" s="26">
        <f t="shared" si="33"/>
        <v>69</v>
      </c>
      <c r="K2130" t="s">
        <v>89</v>
      </c>
    </row>
    <row r="2131" spans="1:11" x14ac:dyDescent="0.25">
      <c r="A2131" s="22">
        <v>11076</v>
      </c>
      <c r="B2131" s="23">
        <v>43020</v>
      </c>
      <c r="C2131" s="7" t="s">
        <v>223</v>
      </c>
      <c r="D2131" s="7" t="s">
        <v>74</v>
      </c>
      <c r="E2131" s="7" t="s">
        <v>86</v>
      </c>
      <c r="F2131" s="7" t="s">
        <v>84</v>
      </c>
      <c r="G2131" s="24">
        <v>23.25</v>
      </c>
      <c r="H2131" s="22">
        <v>20</v>
      </c>
      <c r="I2131" s="25">
        <v>0.25</v>
      </c>
      <c r="J2131" s="26">
        <f t="shared" si="33"/>
        <v>348.75</v>
      </c>
      <c r="K2131" t="s">
        <v>89</v>
      </c>
    </row>
    <row r="2132" spans="1:11" x14ac:dyDescent="0.25">
      <c r="A2132" s="22">
        <v>11077</v>
      </c>
      <c r="B2132" s="23">
        <v>43020</v>
      </c>
      <c r="C2132" s="7" t="s">
        <v>140</v>
      </c>
      <c r="D2132" s="7" t="s">
        <v>141</v>
      </c>
      <c r="E2132" s="7" t="s">
        <v>102</v>
      </c>
      <c r="F2132" s="7" t="s">
        <v>103</v>
      </c>
      <c r="G2132" s="24">
        <v>81</v>
      </c>
      <c r="H2132" s="22">
        <v>1</v>
      </c>
      <c r="I2132" s="25">
        <v>0.04</v>
      </c>
      <c r="J2132" s="26">
        <f t="shared" si="33"/>
        <v>77.760000000000005</v>
      </c>
      <c r="K2132" t="s">
        <v>129</v>
      </c>
    </row>
    <row r="2133" spans="1:11" x14ac:dyDescent="0.25">
      <c r="A2133" s="22">
        <v>11077</v>
      </c>
      <c r="B2133" s="23">
        <v>43020</v>
      </c>
      <c r="C2133" s="7" t="s">
        <v>140</v>
      </c>
      <c r="D2133" s="7" t="s">
        <v>141</v>
      </c>
      <c r="E2133" s="7" t="s">
        <v>228</v>
      </c>
      <c r="F2133" s="7" t="s">
        <v>79</v>
      </c>
      <c r="G2133" s="24">
        <v>9</v>
      </c>
      <c r="H2133" s="22">
        <v>2</v>
      </c>
      <c r="I2133" s="25">
        <v>0</v>
      </c>
      <c r="J2133" s="26">
        <f t="shared" si="33"/>
        <v>18</v>
      </c>
      <c r="K2133" t="s">
        <v>129</v>
      </c>
    </row>
    <row r="2134" spans="1:11" x14ac:dyDescent="0.25">
      <c r="A2134" s="22">
        <v>11077</v>
      </c>
      <c r="B2134" s="23">
        <v>43020</v>
      </c>
      <c r="C2134" s="7" t="s">
        <v>140</v>
      </c>
      <c r="D2134" s="7" t="s">
        <v>141</v>
      </c>
      <c r="E2134" s="7" t="s">
        <v>153</v>
      </c>
      <c r="F2134" s="7" t="s">
        <v>76</v>
      </c>
      <c r="G2134" s="24">
        <v>38</v>
      </c>
      <c r="H2134" s="22">
        <v>2</v>
      </c>
      <c r="I2134" s="25">
        <v>0.05</v>
      </c>
      <c r="J2134" s="26">
        <f t="shared" si="33"/>
        <v>72.2</v>
      </c>
      <c r="K2134" t="s">
        <v>129</v>
      </c>
    </row>
    <row r="2135" spans="1:11" x14ac:dyDescent="0.25">
      <c r="A2135" s="22">
        <v>11077</v>
      </c>
      <c r="B2135" s="23">
        <v>43020</v>
      </c>
      <c r="C2135" s="7" t="s">
        <v>140</v>
      </c>
      <c r="D2135" s="7" t="s">
        <v>141</v>
      </c>
      <c r="E2135" s="7" t="s">
        <v>122</v>
      </c>
      <c r="F2135" s="7" t="s">
        <v>93</v>
      </c>
      <c r="G2135" s="24">
        <v>13</v>
      </c>
      <c r="H2135" s="22">
        <v>2</v>
      </c>
      <c r="I2135" s="25">
        <v>0</v>
      </c>
      <c r="J2135" s="26">
        <f t="shared" si="33"/>
        <v>26</v>
      </c>
      <c r="K2135" t="s">
        <v>129</v>
      </c>
    </row>
    <row r="2136" spans="1:11" x14ac:dyDescent="0.25">
      <c r="A2136" s="22">
        <v>11077</v>
      </c>
      <c r="B2136" s="23">
        <v>43020</v>
      </c>
      <c r="C2136" s="7" t="s">
        <v>140</v>
      </c>
      <c r="D2136" s="7" t="s">
        <v>141</v>
      </c>
      <c r="E2136" s="7" t="s">
        <v>163</v>
      </c>
      <c r="F2136" s="7" t="s">
        <v>91</v>
      </c>
      <c r="G2136" s="24">
        <v>31</v>
      </c>
      <c r="H2136" s="22">
        <v>1</v>
      </c>
      <c r="I2136" s="25">
        <v>0</v>
      </c>
      <c r="J2136" s="26">
        <f t="shared" si="33"/>
        <v>31</v>
      </c>
      <c r="K2136" t="s">
        <v>129</v>
      </c>
    </row>
    <row r="2137" spans="1:11" x14ac:dyDescent="0.25">
      <c r="A2137" s="22">
        <v>11077</v>
      </c>
      <c r="B2137" s="23">
        <v>43020</v>
      </c>
      <c r="C2137" s="7" t="s">
        <v>140</v>
      </c>
      <c r="D2137" s="7" t="s">
        <v>141</v>
      </c>
      <c r="E2137" s="7" t="s">
        <v>201</v>
      </c>
      <c r="F2137" s="7" t="s">
        <v>93</v>
      </c>
      <c r="G2137" s="24">
        <v>17</v>
      </c>
      <c r="H2137" s="22">
        <v>1</v>
      </c>
      <c r="I2137" s="25">
        <v>0</v>
      </c>
      <c r="J2137" s="26">
        <f t="shared" si="33"/>
        <v>17</v>
      </c>
      <c r="K2137" t="s">
        <v>129</v>
      </c>
    </row>
    <row r="2138" spans="1:11" x14ac:dyDescent="0.25">
      <c r="A2138" s="22">
        <v>11077</v>
      </c>
      <c r="B2138" s="23">
        <v>43020</v>
      </c>
      <c r="C2138" s="7" t="s">
        <v>140</v>
      </c>
      <c r="D2138" s="7" t="s">
        <v>141</v>
      </c>
      <c r="E2138" s="7" t="s">
        <v>192</v>
      </c>
      <c r="F2138" s="7" t="s">
        <v>93</v>
      </c>
      <c r="G2138" s="24">
        <v>10</v>
      </c>
      <c r="H2138" s="22">
        <v>4</v>
      </c>
      <c r="I2138" s="25">
        <v>0</v>
      </c>
      <c r="J2138" s="26">
        <f t="shared" si="33"/>
        <v>40</v>
      </c>
      <c r="K2138" t="s">
        <v>129</v>
      </c>
    </row>
    <row r="2139" spans="1:11" x14ac:dyDescent="0.25">
      <c r="A2139" s="22">
        <v>11077</v>
      </c>
      <c r="B2139" s="23">
        <v>43020</v>
      </c>
      <c r="C2139" s="7" t="s">
        <v>140</v>
      </c>
      <c r="D2139" s="7" t="s">
        <v>141</v>
      </c>
      <c r="E2139" s="7" t="s">
        <v>118</v>
      </c>
      <c r="F2139" s="7" t="s">
        <v>103</v>
      </c>
      <c r="G2139" s="24">
        <v>17.45</v>
      </c>
      <c r="H2139" s="22">
        <v>2</v>
      </c>
      <c r="I2139" s="25">
        <v>0.03</v>
      </c>
      <c r="J2139" s="26">
        <f t="shared" si="33"/>
        <v>33.85</v>
      </c>
      <c r="K2139" t="s">
        <v>129</v>
      </c>
    </row>
    <row r="2140" spans="1:11" x14ac:dyDescent="0.25">
      <c r="A2140" s="22">
        <v>11077</v>
      </c>
      <c r="B2140" s="23">
        <v>43020</v>
      </c>
      <c r="C2140" s="7" t="s">
        <v>140</v>
      </c>
      <c r="D2140" s="7" t="s">
        <v>141</v>
      </c>
      <c r="E2140" s="7" t="s">
        <v>194</v>
      </c>
      <c r="F2140" s="7" t="s">
        <v>79</v>
      </c>
      <c r="G2140" s="24">
        <v>33.25</v>
      </c>
      <c r="H2140" s="22">
        <v>2</v>
      </c>
      <c r="I2140" s="25">
        <v>0.03</v>
      </c>
      <c r="J2140" s="26">
        <f t="shared" si="33"/>
        <v>64.510000000000005</v>
      </c>
      <c r="K2140" t="s">
        <v>129</v>
      </c>
    </row>
    <row r="2141" spans="1:11" x14ac:dyDescent="0.25">
      <c r="A2141" s="22">
        <v>11077</v>
      </c>
      <c r="B2141" s="23">
        <v>43020</v>
      </c>
      <c r="C2141" s="7" t="s">
        <v>140</v>
      </c>
      <c r="D2141" s="7" t="s">
        <v>141</v>
      </c>
      <c r="E2141" s="7" t="s">
        <v>86</v>
      </c>
      <c r="F2141" s="7" t="s">
        <v>84</v>
      </c>
      <c r="G2141" s="24">
        <v>23.25</v>
      </c>
      <c r="H2141" s="22">
        <v>1</v>
      </c>
      <c r="I2141" s="25">
        <v>0.03</v>
      </c>
      <c r="J2141" s="26">
        <f t="shared" si="33"/>
        <v>22.55</v>
      </c>
      <c r="K2141" t="s">
        <v>129</v>
      </c>
    </row>
    <row r="2142" spans="1:11" x14ac:dyDescent="0.25">
      <c r="A2142" s="22">
        <v>11077</v>
      </c>
      <c r="B2142" s="23">
        <v>43020</v>
      </c>
      <c r="C2142" s="7" t="s">
        <v>140</v>
      </c>
      <c r="D2142" s="7" t="s">
        <v>141</v>
      </c>
      <c r="E2142" s="7" t="s">
        <v>185</v>
      </c>
      <c r="F2142" s="7" t="s">
        <v>91</v>
      </c>
      <c r="G2142" s="24">
        <v>12</v>
      </c>
      <c r="H2142" s="22">
        <v>3</v>
      </c>
      <c r="I2142" s="25">
        <v>0.02</v>
      </c>
      <c r="J2142" s="26">
        <f t="shared" si="33"/>
        <v>35.28</v>
      </c>
      <c r="K2142" t="s">
        <v>129</v>
      </c>
    </row>
    <row r="2143" spans="1:11" x14ac:dyDescent="0.25">
      <c r="A2143" s="22">
        <v>11077</v>
      </c>
      <c r="B2143" s="23">
        <v>43020</v>
      </c>
      <c r="C2143" s="7" t="s">
        <v>140</v>
      </c>
      <c r="D2143" s="7" t="s">
        <v>141</v>
      </c>
      <c r="E2143" s="7" t="s">
        <v>214</v>
      </c>
      <c r="F2143" s="7" t="s">
        <v>79</v>
      </c>
      <c r="G2143" s="24">
        <v>7</v>
      </c>
      <c r="H2143" s="22">
        <v>2</v>
      </c>
      <c r="I2143" s="25">
        <v>0</v>
      </c>
      <c r="J2143" s="26">
        <f t="shared" si="33"/>
        <v>14</v>
      </c>
      <c r="K2143" t="s">
        <v>129</v>
      </c>
    </row>
    <row r="2144" spans="1:11" x14ac:dyDescent="0.25">
      <c r="A2144" s="22">
        <v>11077</v>
      </c>
      <c r="B2144" s="23">
        <v>43020</v>
      </c>
      <c r="C2144" s="7" t="s">
        <v>140</v>
      </c>
      <c r="D2144" s="7" t="s">
        <v>141</v>
      </c>
      <c r="E2144" s="7" t="s">
        <v>176</v>
      </c>
      <c r="F2144" s="7" t="s">
        <v>105</v>
      </c>
      <c r="G2144" s="24">
        <v>7.75</v>
      </c>
      <c r="H2144" s="22">
        <v>4</v>
      </c>
      <c r="I2144" s="25">
        <v>0</v>
      </c>
      <c r="J2144" s="26">
        <f t="shared" si="33"/>
        <v>31</v>
      </c>
      <c r="K2144" t="s">
        <v>129</v>
      </c>
    </row>
    <row r="2145" spans="1:11" x14ac:dyDescent="0.25">
      <c r="A2145" s="22">
        <v>11077</v>
      </c>
      <c r="B2145" s="23">
        <v>43020</v>
      </c>
      <c r="C2145" s="7" t="s">
        <v>140</v>
      </c>
      <c r="D2145" s="7" t="s">
        <v>141</v>
      </c>
      <c r="E2145" s="7" t="s">
        <v>207</v>
      </c>
      <c r="F2145" s="7" t="s">
        <v>93</v>
      </c>
      <c r="G2145" s="24">
        <v>25</v>
      </c>
      <c r="H2145" s="22">
        <v>1</v>
      </c>
      <c r="I2145" s="25">
        <v>0.02</v>
      </c>
      <c r="J2145" s="26">
        <f t="shared" si="33"/>
        <v>24.5</v>
      </c>
      <c r="K2145" t="s">
        <v>129</v>
      </c>
    </row>
    <row r="2146" spans="1:11" x14ac:dyDescent="0.25">
      <c r="A2146" s="22">
        <v>11077</v>
      </c>
      <c r="B2146" s="23">
        <v>43020</v>
      </c>
      <c r="C2146" s="7" t="s">
        <v>140</v>
      </c>
      <c r="D2146" s="7" t="s">
        <v>141</v>
      </c>
      <c r="E2146" s="7" t="s">
        <v>104</v>
      </c>
      <c r="F2146" s="7" t="s">
        <v>105</v>
      </c>
      <c r="G2146" s="24">
        <v>18</v>
      </c>
      <c r="H2146" s="22">
        <v>2</v>
      </c>
      <c r="I2146" s="25">
        <v>0.05</v>
      </c>
      <c r="J2146" s="26">
        <f t="shared" si="33"/>
        <v>34.200000000000003</v>
      </c>
      <c r="K2146" t="s">
        <v>129</v>
      </c>
    </row>
    <row r="2147" spans="1:11" x14ac:dyDescent="0.25">
      <c r="A2147" s="22">
        <v>11077</v>
      </c>
      <c r="B2147" s="23">
        <v>43020</v>
      </c>
      <c r="C2147" s="7" t="s">
        <v>140</v>
      </c>
      <c r="D2147" s="7" t="s">
        <v>141</v>
      </c>
      <c r="E2147" s="7" t="s">
        <v>231</v>
      </c>
      <c r="F2147" s="7" t="s">
        <v>93</v>
      </c>
      <c r="G2147" s="24">
        <v>40</v>
      </c>
      <c r="H2147" s="22">
        <v>2</v>
      </c>
      <c r="I2147" s="25">
        <v>0.1</v>
      </c>
      <c r="J2147" s="26">
        <f t="shared" si="33"/>
        <v>72</v>
      </c>
      <c r="K2147" t="s">
        <v>129</v>
      </c>
    </row>
    <row r="2148" spans="1:11" x14ac:dyDescent="0.25">
      <c r="A2148" s="22">
        <v>11077</v>
      </c>
      <c r="B2148" s="23">
        <v>43020</v>
      </c>
      <c r="C2148" s="7" t="s">
        <v>140</v>
      </c>
      <c r="D2148" s="7" t="s">
        <v>141</v>
      </c>
      <c r="E2148" s="7" t="s">
        <v>130</v>
      </c>
      <c r="F2148" s="7" t="s">
        <v>76</v>
      </c>
      <c r="G2148" s="24">
        <v>32</v>
      </c>
      <c r="H2148" s="22">
        <v>1</v>
      </c>
      <c r="I2148" s="25">
        <v>0</v>
      </c>
      <c r="J2148" s="26">
        <f t="shared" si="33"/>
        <v>32</v>
      </c>
      <c r="K2148" t="s">
        <v>129</v>
      </c>
    </row>
    <row r="2149" spans="1:11" x14ac:dyDescent="0.25">
      <c r="A2149" s="22">
        <v>11077</v>
      </c>
      <c r="B2149" s="23">
        <v>43020</v>
      </c>
      <c r="C2149" s="7" t="s">
        <v>140</v>
      </c>
      <c r="D2149" s="7" t="s">
        <v>141</v>
      </c>
      <c r="E2149" s="7" t="s">
        <v>101</v>
      </c>
      <c r="F2149" s="7" t="s">
        <v>76</v>
      </c>
      <c r="G2149" s="24">
        <v>34</v>
      </c>
      <c r="H2149" s="22">
        <v>2</v>
      </c>
      <c r="I2149" s="25">
        <v>0.06</v>
      </c>
      <c r="J2149" s="26">
        <f t="shared" si="33"/>
        <v>63.92</v>
      </c>
      <c r="K2149" t="s">
        <v>129</v>
      </c>
    </row>
    <row r="2150" spans="1:11" x14ac:dyDescent="0.25">
      <c r="A2150" s="22">
        <v>11077</v>
      </c>
      <c r="B2150" s="23">
        <v>43020</v>
      </c>
      <c r="C2150" s="7" t="s">
        <v>140</v>
      </c>
      <c r="D2150" s="7" t="s">
        <v>141</v>
      </c>
      <c r="E2150" s="7" t="s">
        <v>115</v>
      </c>
      <c r="F2150" s="7" t="s">
        <v>105</v>
      </c>
      <c r="G2150" s="24">
        <v>19</v>
      </c>
      <c r="H2150" s="22">
        <v>24</v>
      </c>
      <c r="I2150" s="25">
        <v>0.2</v>
      </c>
      <c r="J2150" s="26">
        <f t="shared" si="33"/>
        <v>364.8</v>
      </c>
      <c r="K2150" t="s">
        <v>129</v>
      </c>
    </row>
    <row r="2151" spans="1:11" x14ac:dyDescent="0.25">
      <c r="A2151" s="22">
        <v>11077</v>
      </c>
      <c r="B2151" s="23">
        <v>43020</v>
      </c>
      <c r="C2151" s="7" t="s">
        <v>140</v>
      </c>
      <c r="D2151" s="7" t="s">
        <v>141</v>
      </c>
      <c r="E2151" s="7" t="s">
        <v>168</v>
      </c>
      <c r="F2151" s="7" t="s">
        <v>91</v>
      </c>
      <c r="G2151" s="24">
        <v>6</v>
      </c>
      <c r="H2151" s="22">
        <v>4</v>
      </c>
      <c r="I2151" s="25">
        <v>0</v>
      </c>
      <c r="J2151" s="26">
        <f t="shared" si="33"/>
        <v>24</v>
      </c>
      <c r="K2151" t="s">
        <v>129</v>
      </c>
    </row>
    <row r="2152" spans="1:11" x14ac:dyDescent="0.25">
      <c r="A2152" s="22">
        <v>11077</v>
      </c>
      <c r="B2152" s="23">
        <v>43020</v>
      </c>
      <c r="C2152" s="7" t="s">
        <v>140</v>
      </c>
      <c r="D2152" s="7" t="s">
        <v>141</v>
      </c>
      <c r="E2152" s="7" t="s">
        <v>172</v>
      </c>
      <c r="F2152" s="7" t="s">
        <v>91</v>
      </c>
      <c r="G2152" s="24">
        <v>15</v>
      </c>
      <c r="H2152" s="22">
        <v>2</v>
      </c>
      <c r="I2152" s="25">
        <v>0.01</v>
      </c>
      <c r="J2152" s="26">
        <f t="shared" si="33"/>
        <v>29.7</v>
      </c>
      <c r="K2152" t="s">
        <v>129</v>
      </c>
    </row>
    <row r="2153" spans="1:11" x14ac:dyDescent="0.25">
      <c r="A2153" s="22">
        <v>11077</v>
      </c>
      <c r="B2153" s="23">
        <v>43020</v>
      </c>
      <c r="C2153" s="7" t="s">
        <v>140</v>
      </c>
      <c r="D2153" s="7" t="s">
        <v>141</v>
      </c>
      <c r="E2153" s="7" t="s">
        <v>143</v>
      </c>
      <c r="F2153" s="7" t="s">
        <v>84</v>
      </c>
      <c r="G2153" s="24">
        <v>30</v>
      </c>
      <c r="H2153" s="22">
        <v>1</v>
      </c>
      <c r="I2153" s="25">
        <v>0.05</v>
      </c>
      <c r="J2153" s="26">
        <f t="shared" si="33"/>
        <v>28.5</v>
      </c>
      <c r="K2153" t="s">
        <v>129</v>
      </c>
    </row>
    <row r="2154" spans="1:11" x14ac:dyDescent="0.25">
      <c r="A2154" s="22">
        <v>11077</v>
      </c>
      <c r="B2154" s="23">
        <v>43020</v>
      </c>
      <c r="C2154" s="7" t="s">
        <v>140</v>
      </c>
      <c r="D2154" s="7" t="s">
        <v>141</v>
      </c>
      <c r="E2154" s="7" t="s">
        <v>111</v>
      </c>
      <c r="F2154" s="7" t="s">
        <v>112</v>
      </c>
      <c r="G2154" s="24">
        <v>24</v>
      </c>
      <c r="H2154" s="22">
        <v>2</v>
      </c>
      <c r="I2154" s="25">
        <v>0</v>
      </c>
      <c r="J2154" s="26">
        <f t="shared" si="33"/>
        <v>48</v>
      </c>
      <c r="K2154" t="s">
        <v>129</v>
      </c>
    </row>
    <row r="2155" spans="1:11" x14ac:dyDescent="0.25">
      <c r="A2155" s="22">
        <v>11077</v>
      </c>
      <c r="B2155" s="23">
        <v>43020</v>
      </c>
      <c r="C2155" s="7" t="s">
        <v>140</v>
      </c>
      <c r="D2155" s="7" t="s">
        <v>141</v>
      </c>
      <c r="E2155" s="7" t="s">
        <v>90</v>
      </c>
      <c r="F2155" s="7" t="s">
        <v>91</v>
      </c>
      <c r="G2155" s="24">
        <v>9.65</v>
      </c>
      <c r="H2155" s="22">
        <v>3</v>
      </c>
      <c r="I2155" s="25">
        <v>0</v>
      </c>
      <c r="J2155" s="26">
        <f t="shared" si="33"/>
        <v>28.95</v>
      </c>
      <c r="K2155" t="s">
        <v>129</v>
      </c>
    </row>
    <row r="2156" spans="1:11" x14ac:dyDescent="0.25">
      <c r="A2156" s="22">
        <v>11077</v>
      </c>
      <c r="B2156" s="23">
        <v>43020</v>
      </c>
      <c r="C2156" s="7" t="s">
        <v>140</v>
      </c>
      <c r="D2156" s="7" t="s">
        <v>141</v>
      </c>
      <c r="E2156" s="7" t="s">
        <v>208</v>
      </c>
      <c r="F2156" s="7" t="s">
        <v>93</v>
      </c>
      <c r="G2156" s="24">
        <v>22</v>
      </c>
      <c r="H2156" s="22">
        <v>1</v>
      </c>
      <c r="I2156" s="25">
        <v>0</v>
      </c>
      <c r="J2156" s="26">
        <f t="shared" si="33"/>
        <v>22</v>
      </c>
      <c r="K2156" t="s">
        <v>129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40911-D9F4-42A8-8F98-A2A5810EDF6E}">
  <dimension ref="A1:D9"/>
  <sheetViews>
    <sheetView zoomScale="175" zoomScaleNormal="175" workbookViewId="0">
      <selection activeCell="F9" sqref="F9"/>
    </sheetView>
  </sheetViews>
  <sheetFormatPr defaultRowHeight="15" x14ac:dyDescent="0.25"/>
  <cols>
    <col min="2" max="2" width="13.7109375" bestFit="1" customWidth="1"/>
    <col min="3" max="3" width="7.28515625" customWidth="1"/>
  </cols>
  <sheetData>
    <row r="1" spans="1:4" x14ac:dyDescent="0.25">
      <c r="A1" s="2" t="s">
        <v>0</v>
      </c>
      <c r="B1" s="2" t="s">
        <v>2</v>
      </c>
      <c r="C1" s="2" t="s">
        <v>280</v>
      </c>
      <c r="D1" s="2" t="s">
        <v>6</v>
      </c>
    </row>
    <row r="2" spans="1:4" x14ac:dyDescent="0.25">
      <c r="A2">
        <v>1265</v>
      </c>
      <c r="B2" t="s">
        <v>3</v>
      </c>
      <c r="C2" s="30">
        <v>5</v>
      </c>
      <c r="D2">
        <v>55</v>
      </c>
    </row>
    <row r="3" spans="1:4" x14ac:dyDescent="0.25">
      <c r="A3">
        <v>1542</v>
      </c>
      <c r="B3" t="s">
        <v>4</v>
      </c>
      <c r="C3" s="30">
        <v>2</v>
      </c>
      <c r="D3">
        <v>65</v>
      </c>
    </row>
    <row r="4" spans="1:4" x14ac:dyDescent="0.25">
      <c r="A4">
        <v>2734</v>
      </c>
      <c r="B4" t="s">
        <v>5</v>
      </c>
      <c r="C4" s="30">
        <v>7</v>
      </c>
      <c r="D4">
        <v>80</v>
      </c>
    </row>
    <row r="5" spans="1:4" x14ac:dyDescent="0.25">
      <c r="A5">
        <v>2145</v>
      </c>
      <c r="B5" t="s">
        <v>4</v>
      </c>
      <c r="C5" s="30">
        <v>4</v>
      </c>
      <c r="D5">
        <v>65</v>
      </c>
    </row>
    <row r="6" spans="1:4" x14ac:dyDescent="0.25">
      <c r="A6">
        <v>1460</v>
      </c>
      <c r="B6" t="s">
        <v>5</v>
      </c>
      <c r="C6" s="30">
        <v>9</v>
      </c>
      <c r="D6">
        <v>80</v>
      </c>
    </row>
    <row r="7" spans="1:4" x14ac:dyDescent="0.25">
      <c r="A7">
        <v>1298</v>
      </c>
      <c r="B7" t="s">
        <v>3</v>
      </c>
      <c r="C7" s="30">
        <v>3</v>
      </c>
      <c r="D7">
        <v>55</v>
      </c>
    </row>
    <row r="8" spans="1:4" x14ac:dyDescent="0.25">
      <c r="A8">
        <v>1498</v>
      </c>
      <c r="B8" t="s">
        <v>3</v>
      </c>
      <c r="C8" s="30">
        <v>3</v>
      </c>
      <c r="D8">
        <v>55</v>
      </c>
    </row>
    <row r="9" spans="1:4" x14ac:dyDescent="0.25">
      <c r="A9">
        <v>1859</v>
      </c>
      <c r="B9" t="s">
        <v>5</v>
      </c>
      <c r="C9" s="30">
        <v>4</v>
      </c>
      <c r="D9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B3ED-79A4-4E47-B9B0-6C211D7713D6}">
  <dimension ref="A1:C8"/>
  <sheetViews>
    <sheetView zoomScale="145" zoomScaleNormal="145" workbookViewId="0">
      <selection activeCell="B7" sqref="B7"/>
    </sheetView>
  </sheetViews>
  <sheetFormatPr defaultRowHeight="15" x14ac:dyDescent="0.25"/>
  <cols>
    <col min="2" max="2" width="16.28515625" bestFit="1" customWidth="1"/>
    <col min="3" max="3" width="13.140625" customWidth="1"/>
  </cols>
  <sheetData>
    <row r="1" spans="1:3" x14ac:dyDescent="0.25">
      <c r="A1" s="2" t="s">
        <v>0</v>
      </c>
      <c r="B1" s="2" t="s">
        <v>19</v>
      </c>
      <c r="C1" s="2" t="s">
        <v>11</v>
      </c>
    </row>
    <row r="2" spans="1:3" x14ac:dyDescent="0.25">
      <c r="A2">
        <v>1310</v>
      </c>
      <c r="B2" t="s">
        <v>12</v>
      </c>
      <c r="C2" s="1">
        <f ca="1">TODAY()-2</f>
        <v>44049</v>
      </c>
    </row>
    <row r="3" spans="1:3" x14ac:dyDescent="0.25">
      <c r="A3">
        <v>1333</v>
      </c>
      <c r="B3" t="s">
        <v>13</v>
      </c>
      <c r="C3" s="1">
        <f ca="1">TODAY()+5</f>
        <v>44056</v>
      </c>
    </row>
    <row r="4" spans="1:3" x14ac:dyDescent="0.25">
      <c r="A4">
        <v>1265</v>
      </c>
      <c r="B4" t="s">
        <v>14</v>
      </c>
      <c r="C4" s="1">
        <f ca="1">TODAY()+45</f>
        <v>44096</v>
      </c>
    </row>
    <row r="5" spans="1:3" x14ac:dyDescent="0.25">
      <c r="A5">
        <v>1454</v>
      </c>
      <c r="B5" t="s">
        <v>15</v>
      </c>
      <c r="C5" s="1">
        <f ca="1">TODAY()+1</f>
        <v>44052</v>
      </c>
    </row>
    <row r="6" spans="1:3" x14ac:dyDescent="0.25">
      <c r="A6">
        <v>1223</v>
      </c>
      <c r="B6" t="s">
        <v>16</v>
      </c>
      <c r="C6" s="1">
        <f ca="1">TODAY()+5</f>
        <v>44056</v>
      </c>
    </row>
    <row r="7" spans="1:3" x14ac:dyDescent="0.25">
      <c r="A7">
        <v>1339</v>
      </c>
      <c r="B7" t="s">
        <v>17</v>
      </c>
      <c r="C7" s="1">
        <f ca="1">TODAY()+17</f>
        <v>44068</v>
      </c>
    </row>
    <row r="8" spans="1:3" x14ac:dyDescent="0.25">
      <c r="A8">
        <v>1368</v>
      </c>
      <c r="B8" t="s">
        <v>18</v>
      </c>
      <c r="C8" s="1">
        <f ca="1">TODAY()+27</f>
        <v>44078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07A4-8F36-4C46-A81A-957B072D575F}">
  <dimension ref="A1:F20"/>
  <sheetViews>
    <sheetView zoomScale="115" zoomScaleNormal="115" workbookViewId="0">
      <selection activeCell="F8" sqref="F8"/>
    </sheetView>
  </sheetViews>
  <sheetFormatPr defaultRowHeight="15" x14ac:dyDescent="0.25"/>
  <cols>
    <col min="1" max="1" width="11.85546875" bestFit="1" customWidth="1"/>
    <col min="3" max="3" width="10.140625" customWidth="1"/>
    <col min="6" max="6" width="11.85546875" bestFit="1" customWidth="1"/>
  </cols>
  <sheetData>
    <row r="1" spans="1:6" x14ac:dyDescent="0.25">
      <c r="A1" s="2" t="s">
        <v>0</v>
      </c>
      <c r="B1" s="2" t="s">
        <v>8</v>
      </c>
      <c r="C1" s="2" t="s">
        <v>9</v>
      </c>
      <c r="D1" s="2" t="s">
        <v>10</v>
      </c>
      <c r="F1" s="3" t="s">
        <v>7</v>
      </c>
    </row>
    <row r="2" spans="1:6" x14ac:dyDescent="0.25">
      <c r="A2" s="1">
        <v>44049</v>
      </c>
      <c r="B2">
        <v>435</v>
      </c>
      <c r="C2">
        <v>422</v>
      </c>
      <c r="D2">
        <v>358</v>
      </c>
      <c r="F2" s="1">
        <v>44057</v>
      </c>
    </row>
    <row r="3" spans="1:6" x14ac:dyDescent="0.25">
      <c r="A3" s="1">
        <v>44050</v>
      </c>
      <c r="B3">
        <v>723</v>
      </c>
      <c r="C3">
        <v>768</v>
      </c>
      <c r="D3">
        <v>382</v>
      </c>
      <c r="F3" s="1">
        <v>44061</v>
      </c>
    </row>
    <row r="4" spans="1:6" x14ac:dyDescent="0.25">
      <c r="A4" s="1">
        <v>44051</v>
      </c>
      <c r="B4">
        <v>421</v>
      </c>
      <c r="C4">
        <v>766</v>
      </c>
      <c r="D4">
        <v>866</v>
      </c>
      <c r="F4" s="1">
        <v>44068</v>
      </c>
    </row>
    <row r="5" spans="1:6" x14ac:dyDescent="0.25">
      <c r="A5" s="1">
        <v>44052</v>
      </c>
      <c r="B5">
        <v>724</v>
      </c>
      <c r="C5">
        <v>885</v>
      </c>
      <c r="D5">
        <v>429</v>
      </c>
      <c r="F5" s="1">
        <v>44069</v>
      </c>
    </row>
    <row r="6" spans="1:6" x14ac:dyDescent="0.25">
      <c r="A6" s="1">
        <v>44053</v>
      </c>
      <c r="B6">
        <v>312</v>
      </c>
      <c r="C6">
        <v>253</v>
      </c>
      <c r="D6">
        <v>702</v>
      </c>
    </row>
    <row r="7" spans="1:6" x14ac:dyDescent="0.25">
      <c r="A7" s="1">
        <v>44054</v>
      </c>
      <c r="B7">
        <v>700</v>
      </c>
      <c r="C7">
        <v>829</v>
      </c>
      <c r="D7">
        <v>691</v>
      </c>
    </row>
    <row r="8" spans="1:6" x14ac:dyDescent="0.25">
      <c r="A8" s="1">
        <v>44055</v>
      </c>
      <c r="B8">
        <v>852</v>
      </c>
      <c r="C8">
        <v>792</v>
      </c>
      <c r="D8">
        <v>703</v>
      </c>
    </row>
    <row r="9" spans="1:6" x14ac:dyDescent="0.25">
      <c r="A9" s="1">
        <v>44056</v>
      </c>
      <c r="B9">
        <v>744</v>
      </c>
      <c r="C9">
        <v>512</v>
      </c>
      <c r="D9">
        <v>437</v>
      </c>
    </row>
    <row r="10" spans="1:6" x14ac:dyDescent="0.25">
      <c r="A10" s="1">
        <v>44057</v>
      </c>
      <c r="B10">
        <v>666</v>
      </c>
      <c r="C10">
        <v>311</v>
      </c>
      <c r="D10">
        <v>443</v>
      </c>
    </row>
    <row r="11" spans="1:6" x14ac:dyDescent="0.25">
      <c r="A11" s="1">
        <v>44058</v>
      </c>
      <c r="B11">
        <v>841</v>
      </c>
      <c r="C11">
        <v>297</v>
      </c>
      <c r="D11">
        <v>618</v>
      </c>
    </row>
    <row r="12" spans="1:6" x14ac:dyDescent="0.25">
      <c r="A12" s="1">
        <v>44059</v>
      </c>
      <c r="B12">
        <v>437</v>
      </c>
      <c r="C12">
        <v>386</v>
      </c>
      <c r="D12">
        <v>873</v>
      </c>
    </row>
    <row r="13" spans="1:6" x14ac:dyDescent="0.25">
      <c r="A13" s="1">
        <v>44060</v>
      </c>
      <c r="B13">
        <v>363</v>
      </c>
      <c r="C13">
        <v>392</v>
      </c>
      <c r="D13">
        <v>597</v>
      </c>
    </row>
    <row r="14" spans="1:6" x14ac:dyDescent="0.25">
      <c r="A14" s="1">
        <v>44061</v>
      </c>
      <c r="B14">
        <v>859</v>
      </c>
      <c r="C14">
        <v>882</v>
      </c>
      <c r="D14">
        <v>663</v>
      </c>
    </row>
    <row r="15" spans="1:6" x14ac:dyDescent="0.25">
      <c r="A15" s="1">
        <v>44062</v>
      </c>
      <c r="B15">
        <v>875</v>
      </c>
      <c r="C15">
        <v>598</v>
      </c>
      <c r="D15">
        <v>791</v>
      </c>
    </row>
    <row r="16" spans="1:6" x14ac:dyDescent="0.25">
      <c r="A16" s="1">
        <v>44063</v>
      </c>
      <c r="B16">
        <v>311</v>
      </c>
      <c r="C16">
        <v>754</v>
      </c>
      <c r="D16">
        <v>601</v>
      </c>
    </row>
    <row r="17" spans="1:4" x14ac:dyDescent="0.25">
      <c r="A17" s="1">
        <v>44064</v>
      </c>
      <c r="B17">
        <v>457</v>
      </c>
      <c r="C17">
        <v>335</v>
      </c>
      <c r="D17">
        <v>450</v>
      </c>
    </row>
    <row r="18" spans="1:4" x14ac:dyDescent="0.25">
      <c r="A18" s="1">
        <v>44065</v>
      </c>
      <c r="B18">
        <v>881</v>
      </c>
      <c r="C18">
        <v>852</v>
      </c>
      <c r="D18">
        <v>680</v>
      </c>
    </row>
    <row r="19" spans="1:4" x14ac:dyDescent="0.25">
      <c r="A19" s="1">
        <v>44066</v>
      </c>
      <c r="B19">
        <v>482</v>
      </c>
      <c r="C19">
        <v>492</v>
      </c>
      <c r="D19">
        <v>586</v>
      </c>
    </row>
    <row r="20" spans="1:4" x14ac:dyDescent="0.25">
      <c r="A20" s="1">
        <v>44067</v>
      </c>
      <c r="B20">
        <v>454</v>
      </c>
      <c r="C20">
        <v>369</v>
      </c>
      <c r="D20">
        <v>851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911A-B327-45A8-BE91-ABF66A4EC360}">
  <dimension ref="A1:F11"/>
  <sheetViews>
    <sheetView zoomScale="145" zoomScaleNormal="145" workbookViewId="0">
      <selection activeCell="E9" sqref="E9"/>
    </sheetView>
  </sheetViews>
  <sheetFormatPr defaultRowHeight="15" x14ac:dyDescent="0.25"/>
  <cols>
    <col min="1" max="1" width="9.140625" customWidth="1"/>
    <col min="2" max="2" width="18.140625" customWidth="1"/>
    <col min="3" max="4" width="6.7109375" customWidth="1"/>
    <col min="6" max="6" width="16.28515625" bestFit="1" customWidth="1"/>
  </cols>
  <sheetData>
    <row r="1" spans="1:6" x14ac:dyDescent="0.25">
      <c r="A1" s="2" t="s">
        <v>0</v>
      </c>
      <c r="B1" s="2" t="s">
        <v>19</v>
      </c>
      <c r="E1" s="3" t="s">
        <v>0</v>
      </c>
      <c r="F1" s="3" t="s">
        <v>19</v>
      </c>
    </row>
    <row r="2" spans="1:6" x14ac:dyDescent="0.25">
      <c r="A2">
        <v>1517</v>
      </c>
      <c r="B2" s="13" t="s">
        <v>38</v>
      </c>
      <c r="E2">
        <v>1454</v>
      </c>
      <c r="F2" t="s">
        <v>15</v>
      </c>
    </row>
    <row r="3" spans="1:6" x14ac:dyDescent="0.25">
      <c r="A3">
        <v>1310</v>
      </c>
      <c r="B3" t="s">
        <v>12</v>
      </c>
      <c r="E3">
        <v>1310</v>
      </c>
      <c r="F3" t="s">
        <v>12</v>
      </c>
    </row>
    <row r="4" spans="1:6" x14ac:dyDescent="0.25">
      <c r="A4">
        <v>1333</v>
      </c>
      <c r="B4" t="s">
        <v>13</v>
      </c>
      <c r="E4">
        <v>1368</v>
      </c>
      <c r="F4" t="s">
        <v>18</v>
      </c>
    </row>
    <row r="5" spans="1:6" x14ac:dyDescent="0.25">
      <c r="A5">
        <v>1265</v>
      </c>
      <c r="B5" t="s">
        <v>14</v>
      </c>
      <c r="E5">
        <v>1265</v>
      </c>
      <c r="F5" t="s">
        <v>14</v>
      </c>
    </row>
    <row r="6" spans="1:6" x14ac:dyDescent="0.25">
      <c r="A6">
        <v>1149</v>
      </c>
      <c r="B6" s="13" t="s">
        <v>37</v>
      </c>
      <c r="E6">
        <v>1223</v>
      </c>
      <c r="F6" t="s">
        <v>16</v>
      </c>
    </row>
    <row r="7" spans="1:6" x14ac:dyDescent="0.25">
      <c r="A7">
        <v>1454</v>
      </c>
      <c r="B7" t="s">
        <v>15</v>
      </c>
      <c r="E7">
        <v>1339</v>
      </c>
      <c r="F7" t="s">
        <v>17</v>
      </c>
    </row>
    <row r="8" spans="1:6" x14ac:dyDescent="0.25">
      <c r="A8">
        <v>1223</v>
      </c>
      <c r="B8" t="s">
        <v>16</v>
      </c>
      <c r="E8">
        <v>1333</v>
      </c>
      <c r="F8" t="s">
        <v>13</v>
      </c>
    </row>
    <row r="9" spans="1:6" x14ac:dyDescent="0.25">
      <c r="A9">
        <v>1339</v>
      </c>
      <c r="B9" t="s">
        <v>17</v>
      </c>
    </row>
    <row r="10" spans="1:6" x14ac:dyDescent="0.25">
      <c r="A10">
        <v>2018</v>
      </c>
      <c r="B10" t="s">
        <v>39</v>
      </c>
    </row>
    <row r="11" spans="1:6" x14ac:dyDescent="0.25">
      <c r="A11">
        <v>1368</v>
      </c>
      <c r="B11" t="s">
        <v>18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D3494-C18D-45D0-B54C-5A79B6A339E3}">
  <dimension ref="A1:D8"/>
  <sheetViews>
    <sheetView zoomScale="175" zoomScaleNormal="175" workbookViewId="0">
      <selection activeCell="H7" sqref="H7"/>
    </sheetView>
  </sheetViews>
  <sheetFormatPr defaultRowHeight="15" x14ac:dyDescent="0.25"/>
  <cols>
    <col min="2" max="2" width="10.28515625" customWidth="1"/>
    <col min="3" max="3" width="10.7109375" customWidth="1"/>
  </cols>
  <sheetData>
    <row r="1" spans="1:4" x14ac:dyDescent="0.25">
      <c r="A1" s="15" t="s">
        <v>19</v>
      </c>
      <c r="B1" s="15" t="s">
        <v>47</v>
      </c>
      <c r="C1" s="15" t="s">
        <v>48</v>
      </c>
      <c r="D1" s="16" t="s">
        <v>49</v>
      </c>
    </row>
    <row r="2" spans="1:4" x14ac:dyDescent="0.25">
      <c r="A2" t="s">
        <v>40</v>
      </c>
      <c r="B2" s="14">
        <v>14000</v>
      </c>
      <c r="C2" s="14">
        <v>15698</v>
      </c>
      <c r="D2" s="17">
        <f>(Weekly_Sales[[#This Row],[This Week]]-Weekly_Sales[[#This Row],[Last Week]])/Weekly_Sales[[#This Row],[Last Week]]</f>
        <v>0.12128571428571429</v>
      </c>
    </row>
    <row r="3" spans="1:4" x14ac:dyDescent="0.25">
      <c r="A3" t="s">
        <v>41</v>
      </c>
      <c r="B3" s="14">
        <v>5000</v>
      </c>
      <c r="C3" s="14">
        <v>6424</v>
      </c>
      <c r="D3" s="17">
        <f>(Weekly_Sales[[#This Row],[This Week]]-Weekly_Sales[[#This Row],[Last Week]])/Weekly_Sales[[#This Row],[Last Week]]</f>
        <v>0.2848</v>
      </c>
    </row>
    <row r="4" spans="1:4" x14ac:dyDescent="0.25">
      <c r="A4" t="s">
        <v>42</v>
      </c>
      <c r="B4" s="14">
        <v>7000</v>
      </c>
      <c r="C4" s="14">
        <v>14127</v>
      </c>
      <c r="D4" s="17">
        <f>(Weekly_Sales[[#This Row],[This Week]]-Weekly_Sales[[#This Row],[Last Week]])/Weekly_Sales[[#This Row],[Last Week]]</f>
        <v>1.0181428571428572</v>
      </c>
    </row>
    <row r="5" spans="1:4" x14ac:dyDescent="0.25">
      <c r="A5" t="s">
        <v>43</v>
      </c>
      <c r="B5" s="14">
        <v>12000</v>
      </c>
      <c r="C5" s="14">
        <v>5361</v>
      </c>
      <c r="D5" s="17">
        <f>(Weekly_Sales[[#This Row],[This Week]]-Weekly_Sales[[#This Row],[Last Week]])/Weekly_Sales[[#This Row],[Last Week]]</f>
        <v>-0.55325000000000002</v>
      </c>
    </row>
    <row r="6" spans="1:4" x14ac:dyDescent="0.25">
      <c r="A6" t="s">
        <v>44</v>
      </c>
      <c r="B6" s="14">
        <v>5000</v>
      </c>
      <c r="C6" s="14">
        <v>8535</v>
      </c>
      <c r="D6" s="17">
        <f>(Weekly_Sales[[#This Row],[This Week]]-Weekly_Sales[[#This Row],[Last Week]])/Weekly_Sales[[#This Row],[Last Week]]</f>
        <v>0.70699999999999996</v>
      </c>
    </row>
    <row r="7" spans="1:4" x14ac:dyDescent="0.25">
      <c r="A7" t="s">
        <v>45</v>
      </c>
      <c r="B7" s="14">
        <v>7000</v>
      </c>
      <c r="C7" s="14">
        <v>7440</v>
      </c>
      <c r="D7" s="17">
        <f>(Weekly_Sales[[#This Row],[This Week]]-Weekly_Sales[[#This Row],[Last Week]])/Weekly_Sales[[#This Row],[Last Week]]</f>
        <v>6.2857142857142861E-2</v>
      </c>
    </row>
    <row r="8" spans="1:4" x14ac:dyDescent="0.25">
      <c r="A8" t="s">
        <v>46</v>
      </c>
      <c r="B8" s="14">
        <v>7000</v>
      </c>
      <c r="C8" s="14">
        <v>4875</v>
      </c>
      <c r="D8" s="17">
        <f>(Weekly_Sales[[#This Row],[This Week]]-Weekly_Sales[[#This Row],[Last Week]])/Weekly_Sales[[#This Row],[Last Week]]</f>
        <v>-0.30357142857142855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B0AD-EB23-49FF-A2F4-9B6D396EB58D}">
  <dimension ref="A1:B6"/>
  <sheetViews>
    <sheetView zoomScale="175" zoomScaleNormal="175" workbookViewId="0">
      <selection activeCell="B3" sqref="B3"/>
    </sheetView>
  </sheetViews>
  <sheetFormatPr defaultRowHeight="12.75" x14ac:dyDescent="0.2"/>
  <cols>
    <col min="1" max="1" width="9.140625" style="8"/>
    <col min="2" max="2" width="16.140625" style="8" customWidth="1"/>
    <col min="3" max="16384" width="9.140625" style="8"/>
  </cols>
  <sheetData>
    <row r="1" spans="1:2" ht="31.5" customHeight="1" x14ac:dyDescent="0.2">
      <c r="A1" s="20" t="s">
        <v>28</v>
      </c>
      <c r="B1" s="20" t="s">
        <v>29</v>
      </c>
    </row>
    <row r="2" spans="1:2" ht="24.95" customHeight="1" x14ac:dyDescent="0.2">
      <c r="A2" s="9" t="s">
        <v>32</v>
      </c>
      <c r="B2" s="10">
        <v>23000</v>
      </c>
    </row>
    <row r="3" spans="1:2" ht="24.95" customHeight="1" x14ac:dyDescent="0.2">
      <c r="A3" s="9" t="s">
        <v>33</v>
      </c>
      <c r="B3" s="10">
        <v>14650</v>
      </c>
    </row>
    <row r="4" spans="1:2" ht="24.95" customHeight="1" x14ac:dyDescent="0.2">
      <c r="A4" s="9" t="s">
        <v>34</v>
      </c>
      <c r="B4" s="10">
        <v>29500</v>
      </c>
    </row>
    <row r="5" spans="1:2" ht="24.95" customHeight="1" x14ac:dyDescent="0.2">
      <c r="A5" s="9" t="s">
        <v>35</v>
      </c>
      <c r="B5" s="10">
        <v>18000</v>
      </c>
    </row>
    <row r="6" spans="1:2" ht="24.95" customHeight="1" x14ac:dyDescent="0.2">
      <c r="A6" s="9" t="s">
        <v>36</v>
      </c>
      <c r="B6" s="10">
        <v>20500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7BEF-5A70-419D-B4CF-9E5A138286B6}">
  <dimension ref="A1:B6"/>
  <sheetViews>
    <sheetView zoomScale="175" zoomScaleNormal="175" workbookViewId="0">
      <selection activeCell="D5" sqref="D5"/>
    </sheetView>
  </sheetViews>
  <sheetFormatPr defaultRowHeight="12.75" x14ac:dyDescent="0.2"/>
  <cols>
    <col min="1" max="1" width="9.140625" style="8"/>
    <col min="2" max="2" width="12.28515625" style="8" customWidth="1"/>
    <col min="3" max="16384" width="9.140625" style="8"/>
  </cols>
  <sheetData>
    <row r="1" spans="1:2" ht="31.5" customHeight="1" x14ac:dyDescent="0.2">
      <c r="A1" s="21" t="s">
        <v>30</v>
      </c>
      <c r="B1" s="21" t="s">
        <v>31</v>
      </c>
    </row>
    <row r="2" spans="1:2" ht="24.95" customHeight="1" x14ac:dyDescent="0.2">
      <c r="A2" s="8">
        <v>1</v>
      </c>
      <c r="B2" s="11">
        <v>0.23</v>
      </c>
    </row>
    <row r="3" spans="1:2" ht="24.95" customHeight="1" x14ac:dyDescent="0.25">
      <c r="A3" s="8">
        <v>2</v>
      </c>
      <c r="B3" s="12">
        <v>0.14000000000000001</v>
      </c>
    </row>
    <row r="4" spans="1:2" ht="24.95" customHeight="1" x14ac:dyDescent="0.2">
      <c r="A4" s="8">
        <v>3</v>
      </c>
      <c r="B4" s="11">
        <v>0.4</v>
      </c>
    </row>
    <row r="5" spans="1:2" ht="24.95" customHeight="1" x14ac:dyDescent="0.2">
      <c r="A5" s="8">
        <v>4</v>
      </c>
      <c r="B5" s="11">
        <v>0.67</v>
      </c>
    </row>
    <row r="6" spans="1:2" ht="24.95" customHeight="1" x14ac:dyDescent="0.2">
      <c r="A6" s="8">
        <v>5</v>
      </c>
      <c r="B6" s="11">
        <v>0.12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2186-CB44-4B88-B9E3-602D4E6D53A8}">
  <dimension ref="A2:M74"/>
  <sheetViews>
    <sheetView zoomScale="115" zoomScaleNormal="115" workbookViewId="0">
      <selection activeCell="G10" sqref="G10"/>
    </sheetView>
  </sheetViews>
  <sheetFormatPr defaultRowHeight="15" x14ac:dyDescent="0.25"/>
  <cols>
    <col min="1" max="1" width="16.140625" style="5" bestFit="1" customWidth="1"/>
    <col min="2" max="13" width="9.7109375" style="5" customWidth="1"/>
    <col min="14" max="16384" width="9.140625" style="5"/>
  </cols>
  <sheetData>
    <row r="2" spans="1:13" ht="26.25" x14ac:dyDescent="0.4">
      <c r="A2" s="4" t="s">
        <v>20</v>
      </c>
    </row>
    <row r="3" spans="1:13" x14ac:dyDescent="0.25">
      <c r="A3" s="18" t="s">
        <v>28</v>
      </c>
      <c r="B3" s="19" t="s">
        <v>50</v>
      </c>
      <c r="C3" s="19" t="s">
        <v>51</v>
      </c>
      <c r="D3" s="19" t="s">
        <v>52</v>
      </c>
      <c r="E3" s="19" t="s">
        <v>53</v>
      </c>
      <c r="F3" s="19" t="s">
        <v>54</v>
      </c>
      <c r="G3" s="19" t="s">
        <v>55</v>
      </c>
      <c r="H3" s="19" t="s">
        <v>56</v>
      </c>
      <c r="I3" s="19" t="s">
        <v>57</v>
      </c>
      <c r="J3" s="19" t="s">
        <v>58</v>
      </c>
      <c r="K3" s="19" t="s">
        <v>59</v>
      </c>
      <c r="L3" s="19" t="s">
        <v>60</v>
      </c>
      <c r="M3" s="19" t="s">
        <v>61</v>
      </c>
    </row>
    <row r="4" spans="1:13" x14ac:dyDescent="0.25">
      <c r="A4" s="6" t="s">
        <v>8</v>
      </c>
      <c r="B4" s="5">
        <v>48</v>
      </c>
      <c r="C4" s="5">
        <v>48</v>
      </c>
      <c r="D4" s="5">
        <v>134</v>
      </c>
      <c r="E4" s="5">
        <v>183</v>
      </c>
      <c r="F4" s="5">
        <v>269</v>
      </c>
      <c r="G4" s="5">
        <v>349</v>
      </c>
      <c r="H4" s="5">
        <v>292</v>
      </c>
      <c r="I4" s="5">
        <v>242</v>
      </c>
      <c r="J4" s="5">
        <v>181</v>
      </c>
      <c r="K4" s="5">
        <v>163</v>
      </c>
      <c r="L4" s="5">
        <v>75</v>
      </c>
      <c r="M4" s="5">
        <v>38</v>
      </c>
    </row>
    <row r="5" spans="1:13" x14ac:dyDescent="0.25">
      <c r="A5" s="7" t="s">
        <v>9</v>
      </c>
      <c r="B5" s="5">
        <v>97</v>
      </c>
      <c r="C5" s="5">
        <v>112.99999999999999</v>
      </c>
      <c r="D5" s="5">
        <v>141</v>
      </c>
      <c r="E5" s="5">
        <v>167</v>
      </c>
      <c r="F5" s="5">
        <v>283</v>
      </c>
      <c r="G5" s="5">
        <v>306</v>
      </c>
      <c r="H5" s="5">
        <v>169</v>
      </c>
      <c r="I5" s="5">
        <v>263</v>
      </c>
      <c r="J5" s="5">
        <v>291</v>
      </c>
      <c r="K5" s="5">
        <v>290</v>
      </c>
      <c r="L5" s="5">
        <v>130</v>
      </c>
      <c r="M5" s="5">
        <v>127</v>
      </c>
    </row>
    <row r="6" spans="1:13" x14ac:dyDescent="0.25">
      <c r="A6" s="7" t="s">
        <v>21</v>
      </c>
      <c r="B6" s="5">
        <v>249.00000000000003</v>
      </c>
      <c r="C6" s="5">
        <v>227.99999999999997</v>
      </c>
      <c r="D6" s="5">
        <v>315</v>
      </c>
      <c r="E6" s="5">
        <v>339</v>
      </c>
      <c r="F6" s="5">
        <v>396</v>
      </c>
      <c r="G6" s="5">
        <v>355</v>
      </c>
      <c r="H6" s="5">
        <v>401.99999999999994</v>
      </c>
      <c r="I6" s="5">
        <v>365</v>
      </c>
      <c r="J6" s="5">
        <v>343</v>
      </c>
      <c r="K6" s="5">
        <v>252.99999999999997</v>
      </c>
      <c r="L6" s="5">
        <v>304</v>
      </c>
      <c r="M6" s="5">
        <v>298</v>
      </c>
    </row>
    <row r="7" spans="1:13" x14ac:dyDescent="0.25">
      <c r="A7" s="7" t="s">
        <v>22</v>
      </c>
      <c r="B7" s="5">
        <v>25</v>
      </c>
      <c r="C7" s="5">
        <v>21</v>
      </c>
      <c r="D7" s="5">
        <v>46</v>
      </c>
      <c r="E7" s="5">
        <v>54</v>
      </c>
      <c r="F7" s="5">
        <v>70</v>
      </c>
      <c r="G7" s="5">
        <v>59</v>
      </c>
      <c r="H7" s="5">
        <v>94</v>
      </c>
      <c r="I7" s="5">
        <v>119</v>
      </c>
      <c r="J7" s="5">
        <v>89</v>
      </c>
      <c r="K7" s="5">
        <v>67</v>
      </c>
      <c r="L7" s="5">
        <v>48</v>
      </c>
      <c r="M7" s="5">
        <v>33</v>
      </c>
    </row>
    <row r="8" spans="1:13" x14ac:dyDescent="0.25">
      <c r="A8" s="7" t="s">
        <v>10</v>
      </c>
      <c r="B8" s="5">
        <v>271</v>
      </c>
      <c r="C8" s="5">
        <v>227</v>
      </c>
      <c r="D8" s="5">
        <v>317</v>
      </c>
      <c r="E8" s="5">
        <v>325</v>
      </c>
      <c r="F8" s="5">
        <v>367</v>
      </c>
      <c r="G8" s="5">
        <v>374</v>
      </c>
      <c r="H8" s="5">
        <v>350</v>
      </c>
      <c r="I8" s="5">
        <v>368</v>
      </c>
      <c r="J8" s="5">
        <v>331</v>
      </c>
      <c r="K8" s="5">
        <v>323</v>
      </c>
      <c r="L8" s="5">
        <v>331</v>
      </c>
      <c r="M8" s="5">
        <v>276</v>
      </c>
    </row>
    <row r="9" spans="1:13" x14ac:dyDescent="0.25">
      <c r="A9" s="7" t="s">
        <v>23</v>
      </c>
      <c r="B9" s="5">
        <v>49</v>
      </c>
      <c r="C9" s="5">
        <v>44</v>
      </c>
      <c r="D9" s="5">
        <v>61</v>
      </c>
      <c r="E9" s="5">
        <v>50</v>
      </c>
      <c r="F9" s="5">
        <v>60</v>
      </c>
      <c r="G9" s="5">
        <v>65</v>
      </c>
      <c r="H9" s="5">
        <v>127</v>
      </c>
      <c r="I9" s="5">
        <v>173</v>
      </c>
      <c r="J9" s="5">
        <v>107</v>
      </c>
      <c r="K9" s="5">
        <v>100</v>
      </c>
      <c r="L9" s="5">
        <v>62</v>
      </c>
      <c r="M9" s="5">
        <v>49</v>
      </c>
    </row>
    <row r="10" spans="1:13" x14ac:dyDescent="0.25">
      <c r="A10" s="7" t="s">
        <v>24</v>
      </c>
      <c r="B10" s="5">
        <v>350</v>
      </c>
      <c r="C10" s="5">
        <v>275</v>
      </c>
      <c r="D10" s="5">
        <v>356</v>
      </c>
      <c r="E10" s="5">
        <v>349</v>
      </c>
      <c r="F10" s="5">
        <v>447</v>
      </c>
      <c r="G10" s="5">
        <v>399</v>
      </c>
      <c r="H10" s="5">
        <v>426.99999999999994</v>
      </c>
      <c r="I10" s="5">
        <v>434.99999999999994</v>
      </c>
      <c r="J10" s="5">
        <v>437</v>
      </c>
      <c r="K10" s="5">
        <v>333</v>
      </c>
      <c r="L10" s="5">
        <v>370</v>
      </c>
      <c r="M10" s="5">
        <v>339</v>
      </c>
    </row>
    <row r="11" spans="1:13" x14ac:dyDescent="0.25">
      <c r="A11" s="7" t="s">
        <v>25</v>
      </c>
      <c r="B11" s="5">
        <v>176</v>
      </c>
      <c r="C11" s="5">
        <v>135</v>
      </c>
      <c r="D11" s="5">
        <v>213</v>
      </c>
      <c r="E11" s="5">
        <v>231</v>
      </c>
      <c r="F11" s="5">
        <v>261</v>
      </c>
      <c r="G11" s="5">
        <v>252.99999999999997</v>
      </c>
      <c r="H11" s="5">
        <v>317</v>
      </c>
      <c r="I11" s="5">
        <v>350</v>
      </c>
      <c r="J11" s="5">
        <v>280</v>
      </c>
      <c r="K11" s="5">
        <v>233</v>
      </c>
      <c r="L11" s="5">
        <v>208</v>
      </c>
      <c r="M11" s="5">
        <v>183</v>
      </c>
    </row>
    <row r="12" spans="1:13" x14ac:dyDescent="0.25">
      <c r="A12" s="7" t="s">
        <v>26</v>
      </c>
      <c r="B12" s="5">
        <v>63</v>
      </c>
      <c r="C12" s="5">
        <v>55.000000000000007</v>
      </c>
      <c r="D12" s="5">
        <v>112.99999999999999</v>
      </c>
      <c r="E12" s="5">
        <v>133</v>
      </c>
      <c r="F12" s="5">
        <v>250</v>
      </c>
      <c r="G12" s="5">
        <v>328</v>
      </c>
      <c r="H12" s="5">
        <v>268</v>
      </c>
      <c r="I12" s="5">
        <v>294</v>
      </c>
      <c r="J12" s="5">
        <v>188</v>
      </c>
      <c r="K12" s="5">
        <v>150</v>
      </c>
      <c r="L12" s="5">
        <v>68</v>
      </c>
      <c r="M12" s="5">
        <v>61</v>
      </c>
    </row>
    <row r="13" spans="1:13" x14ac:dyDescent="0.25">
      <c r="A13" s="7" t="s">
        <v>27</v>
      </c>
      <c r="B13" s="5">
        <v>68</v>
      </c>
      <c r="C13" s="5">
        <v>74</v>
      </c>
      <c r="D13" s="5">
        <v>65</v>
      </c>
      <c r="E13" s="5">
        <v>52</v>
      </c>
      <c r="F13" s="5">
        <v>69</v>
      </c>
      <c r="G13" s="5">
        <v>106</v>
      </c>
      <c r="H13" s="5">
        <v>170</v>
      </c>
      <c r="I13" s="5">
        <v>293</v>
      </c>
      <c r="J13" s="5">
        <v>287</v>
      </c>
      <c r="K13" s="5">
        <v>208</v>
      </c>
      <c r="L13" s="5">
        <v>109.00000000000001</v>
      </c>
      <c r="M13" s="5">
        <v>105</v>
      </c>
    </row>
    <row r="14" spans="1:13" x14ac:dyDescent="0.25">
      <c r="A14" s="8"/>
    </row>
    <row r="15" spans="1:13" x14ac:dyDescent="0.25">
      <c r="A15" s="8"/>
    </row>
    <row r="16" spans="1:13" x14ac:dyDescent="0.25">
      <c r="A16" s="8"/>
    </row>
    <row r="17" spans="1:1" x14ac:dyDescent="0.25">
      <c r="A17" s="8"/>
    </row>
    <row r="18" spans="1:1" x14ac:dyDescent="0.25">
      <c r="A18" s="8"/>
    </row>
    <row r="19" spans="1:1" x14ac:dyDescent="0.25">
      <c r="A19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1" spans="1:1" x14ac:dyDescent="0.25">
      <c r="A51" s="8"/>
    </row>
    <row r="52" spans="1:1" x14ac:dyDescent="0.25">
      <c r="A52" s="8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  <row r="59" spans="1:1" x14ac:dyDescent="0.25">
      <c r="A59" s="8"/>
    </row>
    <row r="60" spans="1:1" x14ac:dyDescent="0.25">
      <c r="A60" s="8"/>
    </row>
    <row r="61" spans="1:1" x14ac:dyDescent="0.25">
      <c r="A61" s="8"/>
    </row>
    <row r="62" spans="1:1" x14ac:dyDescent="0.25">
      <c r="A62" s="8"/>
    </row>
    <row r="63" spans="1:1" x14ac:dyDescent="0.25">
      <c r="A63" s="8"/>
    </row>
    <row r="64" spans="1:1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8"/>
    </row>
    <row r="73" spans="1:1" x14ac:dyDescent="0.25">
      <c r="A73" s="8"/>
    </row>
    <row r="74" spans="1:1" x14ac:dyDescent="0.25">
      <c r="A74" s="8"/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Entire Row</vt:lpstr>
      <vt:lpstr>Multiple Columns</vt:lpstr>
      <vt:lpstr>Due Dates</vt:lpstr>
      <vt:lpstr>Weekends and Other Dates</vt:lpstr>
      <vt:lpstr>Compare Lists</vt:lpstr>
      <vt:lpstr>Icon Sets</vt:lpstr>
      <vt:lpstr>Data Bars - Compare</vt:lpstr>
      <vt:lpstr>Data Bars - Progress</vt:lpstr>
      <vt:lpstr>Color Scales</vt:lpstr>
      <vt:lpstr>CF with Pivots</vt:lpstr>
      <vt:lpstr>Pivot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2020-08-01T11:54:38Z</dcterms:created>
  <dcterms:modified xsi:type="dcterms:W3CDTF">2020-08-08T21:18:46Z</dcterms:modified>
</cp:coreProperties>
</file>