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128GB/Repos/MigratingToAzure/Chapter06/"/>
    </mc:Choice>
  </mc:AlternateContent>
  <xr:revisionPtr revIDLastSave="0" documentId="13_ncr:1_{4FEB6713-B954-1F49-A66B-B135BE094D4E}" xr6:coauthVersionLast="40" xr6:coauthVersionMax="40" xr10:uidLastSave="{00000000-0000-0000-0000-000000000000}"/>
  <bookViews>
    <workbookView xWindow="80" yWindow="460" windowWidth="25440" windowHeight="15000" activeTab="2" xr2:uid="{DDEEA0D7-152E-D54F-B0FA-49F05DCF4ED2}"/>
  </bookViews>
  <sheets>
    <sheet name="Andromeda" sheetId="1" r:id="rId1"/>
    <sheet name="Gamecorp-Omaha" sheetId="2" r:id="rId2"/>
    <sheet name="Gamecorp-Chicago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B51" i="3"/>
  <c r="P50" i="3"/>
  <c r="B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B9" i="3"/>
  <c r="B10" i="3" s="1"/>
  <c r="P8" i="3"/>
  <c r="B11" i="3" l="1"/>
  <c r="B52" i="3"/>
  <c r="P3" i="3"/>
  <c r="P4" i="3"/>
  <c r="P5" i="3"/>
  <c r="P6" i="3"/>
  <c r="P7" i="3"/>
  <c r="T3" i="3"/>
  <c r="T4" i="3"/>
  <c r="T5" i="3"/>
  <c r="T6" i="3"/>
  <c r="T7" i="3"/>
  <c r="V3" i="3"/>
  <c r="V4" i="3"/>
  <c r="V5" i="3"/>
  <c r="V6" i="3"/>
  <c r="V7" i="3"/>
  <c r="B4" i="3"/>
  <c r="T291" i="2"/>
  <c r="T292" i="2"/>
  <c r="T290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B353" i="2"/>
  <c r="B354" i="2" s="1"/>
  <c r="B355" i="2" s="1"/>
  <c r="D352" i="2"/>
  <c r="B348" i="2"/>
  <c r="B349" i="2" s="1"/>
  <c r="B350" i="2" s="1"/>
  <c r="D347" i="2"/>
  <c r="B343" i="2"/>
  <c r="D342" i="2"/>
  <c r="B337" i="2"/>
  <c r="B338" i="2" s="1"/>
  <c r="B336" i="2"/>
  <c r="D336" i="2" s="1"/>
  <c r="D335" i="2"/>
  <c r="B320" i="2"/>
  <c r="B321" i="2" s="1"/>
  <c r="D319" i="2"/>
  <c r="B279" i="2"/>
  <c r="D278" i="2"/>
  <c r="B263" i="2"/>
  <c r="B264" i="2" s="1"/>
  <c r="D262" i="2"/>
  <c r="B222" i="2"/>
  <c r="D221" i="2"/>
  <c r="B206" i="2"/>
  <c r="B207" i="2" s="1"/>
  <c r="D205" i="2"/>
  <c r="B165" i="2"/>
  <c r="D164" i="2"/>
  <c r="D148" i="2"/>
  <c r="D107" i="2"/>
  <c r="B53" i="3" l="1"/>
  <c r="B12" i="3"/>
  <c r="B5" i="3"/>
  <c r="B6" i="3"/>
  <c r="D353" i="2"/>
  <c r="D348" i="2"/>
  <c r="B356" i="2"/>
  <c r="D355" i="2"/>
  <c r="D354" i="2"/>
  <c r="B351" i="2"/>
  <c r="D350" i="2"/>
  <c r="D349" i="2"/>
  <c r="D337" i="2"/>
  <c r="D338" i="2"/>
  <c r="B339" i="2"/>
  <c r="B344" i="2"/>
  <c r="B345" i="2" s="1"/>
  <c r="D345" i="2" s="1"/>
  <c r="D343" i="2"/>
  <c r="B322" i="2"/>
  <c r="D321" i="2"/>
  <c r="D279" i="2"/>
  <c r="B280" i="2"/>
  <c r="D320" i="2"/>
  <c r="D264" i="2"/>
  <c r="B265" i="2"/>
  <c r="D222" i="2"/>
  <c r="B223" i="2"/>
  <c r="D263" i="2"/>
  <c r="B208" i="2"/>
  <c r="D207" i="2"/>
  <c r="D165" i="2"/>
  <c r="B166" i="2"/>
  <c r="D206" i="2"/>
  <c r="B108" i="2"/>
  <c r="D3" i="2"/>
  <c r="A3" i="2"/>
  <c r="B4" i="2"/>
  <c r="B5" i="2" s="1"/>
  <c r="B13" i="3" l="1"/>
  <c r="B54" i="3"/>
  <c r="B7" i="3"/>
  <c r="B346" i="2"/>
  <c r="D346" i="2" s="1"/>
  <c r="D356" i="2"/>
  <c r="D351" i="2"/>
  <c r="D339" i="2"/>
  <c r="B340" i="2"/>
  <c r="B109" i="2"/>
  <c r="D109" i="2" s="1"/>
  <c r="D108" i="2"/>
  <c r="D344" i="2"/>
  <c r="D280" i="2"/>
  <c r="B281" i="2"/>
  <c r="B323" i="2"/>
  <c r="D322" i="2"/>
  <c r="B266" i="2"/>
  <c r="D265" i="2"/>
  <c r="D223" i="2"/>
  <c r="B224" i="2"/>
  <c r="D166" i="2"/>
  <c r="B167" i="2"/>
  <c r="B209" i="2"/>
  <c r="D208" i="2"/>
  <c r="B110" i="2"/>
  <c r="D110" i="2" s="1"/>
  <c r="A4" i="2"/>
  <c r="D4" i="2"/>
  <c r="B6" i="2"/>
  <c r="D5" i="2"/>
  <c r="A5" i="2"/>
  <c r="B55" i="3" l="1"/>
  <c r="B14" i="3"/>
  <c r="B111" i="2"/>
  <c r="D111" i="2" s="1"/>
  <c r="D340" i="2"/>
  <c r="B341" i="2"/>
  <c r="D341" i="2" s="1"/>
  <c r="D281" i="2"/>
  <c r="B282" i="2"/>
  <c r="B324" i="2"/>
  <c r="D323" i="2"/>
  <c r="B225" i="2"/>
  <c r="D224" i="2"/>
  <c r="D266" i="2"/>
  <c r="B267" i="2"/>
  <c r="B168" i="2"/>
  <c r="D167" i="2"/>
  <c r="D209" i="2"/>
  <c r="B210" i="2"/>
  <c r="B112" i="2"/>
  <c r="D112" i="2" s="1"/>
  <c r="B7" i="2"/>
  <c r="D6" i="2"/>
  <c r="A6" i="2"/>
  <c r="B56" i="3" l="1"/>
  <c r="B15" i="3"/>
  <c r="B113" i="2"/>
  <c r="D113" i="2" s="1"/>
  <c r="D282" i="2"/>
  <c r="B283" i="2"/>
  <c r="B325" i="2"/>
  <c r="D324" i="2"/>
  <c r="B268" i="2"/>
  <c r="D267" i="2"/>
  <c r="D225" i="2"/>
  <c r="B226" i="2"/>
  <c r="B211" i="2"/>
  <c r="D210" i="2"/>
  <c r="D168" i="2"/>
  <c r="B169" i="2"/>
  <c r="B114" i="2"/>
  <c r="D114" i="2" s="1"/>
  <c r="B8" i="2"/>
  <c r="D7" i="2"/>
  <c r="A7" i="2"/>
  <c r="B16" i="3" l="1"/>
  <c r="B57" i="3"/>
  <c r="D325" i="2"/>
  <c r="B326" i="2"/>
  <c r="D283" i="2"/>
  <c r="B284" i="2"/>
  <c r="B227" i="2"/>
  <c r="D226" i="2"/>
  <c r="D268" i="2"/>
  <c r="B269" i="2"/>
  <c r="B170" i="2"/>
  <c r="D169" i="2"/>
  <c r="D211" i="2"/>
  <c r="B212" i="2"/>
  <c r="B115" i="2"/>
  <c r="D115" i="2" s="1"/>
  <c r="B9" i="2"/>
  <c r="D8" i="2"/>
  <c r="A8" i="2"/>
  <c r="B17" i="3" l="1"/>
  <c r="B58" i="3"/>
  <c r="D284" i="2"/>
  <c r="B285" i="2"/>
  <c r="B327" i="2"/>
  <c r="D326" i="2"/>
  <c r="B270" i="2"/>
  <c r="D269" i="2"/>
  <c r="D227" i="2"/>
  <c r="B228" i="2"/>
  <c r="B213" i="2"/>
  <c r="D212" i="2"/>
  <c r="D170" i="2"/>
  <c r="B171" i="2"/>
  <c r="B116" i="2"/>
  <c r="D116" i="2" s="1"/>
  <c r="B10" i="2"/>
  <c r="D9" i="2"/>
  <c r="A9" i="2"/>
  <c r="B59" i="3" l="1"/>
  <c r="B18" i="3"/>
  <c r="B286" i="2"/>
  <c r="D285" i="2"/>
  <c r="B328" i="2"/>
  <c r="D327" i="2"/>
  <c r="B271" i="2"/>
  <c r="D270" i="2"/>
  <c r="B229" i="2"/>
  <c r="D228" i="2"/>
  <c r="B214" i="2"/>
  <c r="D213" i="2"/>
  <c r="B172" i="2"/>
  <c r="D171" i="2"/>
  <c r="B117" i="2"/>
  <c r="D117" i="2" s="1"/>
  <c r="B11" i="2"/>
  <c r="D10" i="2"/>
  <c r="A10" i="2"/>
  <c r="B19" i="3" l="1"/>
  <c r="B60" i="3"/>
  <c r="B329" i="2"/>
  <c r="D328" i="2"/>
  <c r="D286" i="2"/>
  <c r="B287" i="2"/>
  <c r="D229" i="2"/>
  <c r="B230" i="2"/>
  <c r="B272" i="2"/>
  <c r="D271" i="2"/>
  <c r="B215" i="2"/>
  <c r="D214" i="2"/>
  <c r="D172" i="2"/>
  <c r="B173" i="2"/>
  <c r="B118" i="2"/>
  <c r="D118" i="2" s="1"/>
  <c r="B12" i="2"/>
  <c r="D11" i="2"/>
  <c r="A11" i="2"/>
  <c r="B61" i="3" l="1"/>
  <c r="B20" i="3"/>
  <c r="B288" i="2"/>
  <c r="D287" i="2"/>
  <c r="B330" i="2"/>
  <c r="D329" i="2"/>
  <c r="D272" i="2"/>
  <c r="B273" i="2"/>
  <c r="B231" i="2"/>
  <c r="D230" i="2"/>
  <c r="B174" i="2"/>
  <c r="D173" i="2"/>
  <c r="D215" i="2"/>
  <c r="B216" i="2"/>
  <c r="B119" i="2"/>
  <c r="D119" i="2" s="1"/>
  <c r="B13" i="2"/>
  <c r="D12" i="2"/>
  <c r="A12" i="2"/>
  <c r="B21" i="3" l="1"/>
  <c r="B62" i="3"/>
  <c r="B331" i="2"/>
  <c r="D330" i="2"/>
  <c r="D288" i="2"/>
  <c r="B289" i="2"/>
  <c r="D231" i="2"/>
  <c r="B232" i="2"/>
  <c r="B274" i="2"/>
  <c r="D273" i="2"/>
  <c r="D174" i="2"/>
  <c r="B175" i="2"/>
  <c r="B217" i="2"/>
  <c r="D216" i="2"/>
  <c r="B120" i="2"/>
  <c r="D120" i="2" s="1"/>
  <c r="B14" i="2"/>
  <c r="A13" i="2"/>
  <c r="D13" i="2"/>
  <c r="B63" i="3" l="1"/>
  <c r="B22" i="3"/>
  <c r="D289" i="2"/>
  <c r="B290" i="2"/>
  <c r="B332" i="2"/>
  <c r="D331" i="2"/>
  <c r="B233" i="2"/>
  <c r="D232" i="2"/>
  <c r="D274" i="2"/>
  <c r="B275" i="2"/>
  <c r="B176" i="2"/>
  <c r="D175" i="2"/>
  <c r="B218" i="2"/>
  <c r="D217" i="2"/>
  <c r="B121" i="2"/>
  <c r="D121" i="2" s="1"/>
  <c r="B15" i="2"/>
  <c r="A14" i="2"/>
  <c r="D14" i="2"/>
  <c r="B23" i="3" l="1"/>
  <c r="B64" i="3"/>
  <c r="D290" i="2"/>
  <c r="B291" i="2"/>
  <c r="B333" i="2"/>
  <c r="D332" i="2"/>
  <c r="B276" i="2"/>
  <c r="D275" i="2"/>
  <c r="D233" i="2"/>
  <c r="B234" i="2"/>
  <c r="B219" i="2"/>
  <c r="D218" i="2"/>
  <c r="D176" i="2"/>
  <c r="B177" i="2"/>
  <c r="B122" i="2"/>
  <c r="D122" i="2" s="1"/>
  <c r="B16" i="2"/>
  <c r="D15" i="2"/>
  <c r="A15" i="2"/>
  <c r="B24" i="3" l="1"/>
  <c r="D333" i="2"/>
  <c r="B334" i="2"/>
  <c r="B292" i="2"/>
  <c r="D291" i="2"/>
  <c r="B235" i="2"/>
  <c r="D234" i="2"/>
  <c r="D276" i="2"/>
  <c r="B277" i="2"/>
  <c r="B178" i="2"/>
  <c r="D177" i="2"/>
  <c r="D219" i="2"/>
  <c r="B220" i="2"/>
  <c r="B123" i="2"/>
  <c r="D123" i="2" s="1"/>
  <c r="A16" i="2"/>
  <c r="D16" i="2"/>
  <c r="B17" i="2"/>
  <c r="B25" i="3" l="1"/>
  <c r="D334" i="2"/>
  <c r="D292" i="2"/>
  <c r="B293" i="2"/>
  <c r="D277" i="2"/>
  <c r="D235" i="2"/>
  <c r="B236" i="2"/>
  <c r="D220" i="2"/>
  <c r="D178" i="2"/>
  <c r="B179" i="2"/>
  <c r="B124" i="2"/>
  <c r="D124" i="2" s="1"/>
  <c r="A17" i="2"/>
  <c r="B18" i="2"/>
  <c r="D17" i="2"/>
  <c r="B26" i="3" l="1"/>
  <c r="D293" i="2"/>
  <c r="B294" i="2"/>
  <c r="B237" i="2"/>
  <c r="D236" i="2"/>
  <c r="B180" i="2"/>
  <c r="D179" i="2"/>
  <c r="B125" i="2"/>
  <c r="D125" i="2" s="1"/>
  <c r="A18" i="2"/>
  <c r="B19" i="2"/>
  <c r="D18" i="2"/>
  <c r="B27" i="3" l="1"/>
  <c r="D294" i="2"/>
  <c r="B295" i="2"/>
  <c r="D237" i="2"/>
  <c r="B238" i="2"/>
  <c r="D180" i="2"/>
  <c r="B181" i="2"/>
  <c r="B126" i="2"/>
  <c r="D126" i="2" s="1"/>
  <c r="B20" i="2"/>
  <c r="A19" i="2"/>
  <c r="D19" i="2"/>
  <c r="B28" i="3" l="1"/>
  <c r="B296" i="2"/>
  <c r="D295" i="2"/>
  <c r="B239" i="2"/>
  <c r="D238" i="2"/>
  <c r="B182" i="2"/>
  <c r="D181" i="2"/>
  <c r="B127" i="2"/>
  <c r="D127" i="2" s="1"/>
  <c r="B21" i="2"/>
  <c r="D20" i="2"/>
  <c r="A20" i="2"/>
  <c r="B29" i="3" l="1"/>
  <c r="D296" i="2"/>
  <c r="B297" i="2"/>
  <c r="D239" i="2"/>
  <c r="B240" i="2"/>
  <c r="D182" i="2"/>
  <c r="B183" i="2"/>
  <c r="B128" i="2"/>
  <c r="D128" i="2" s="1"/>
  <c r="A21" i="2"/>
  <c r="B22" i="2"/>
  <c r="D21" i="2"/>
  <c r="B30" i="3" l="1"/>
  <c r="D297" i="2"/>
  <c r="B298" i="2"/>
  <c r="B241" i="2"/>
  <c r="D240" i="2"/>
  <c r="B184" i="2"/>
  <c r="D183" i="2"/>
  <c r="B129" i="2"/>
  <c r="D129" i="2" s="1"/>
  <c r="A22" i="2"/>
  <c r="B23" i="2"/>
  <c r="D22" i="2"/>
  <c r="B31" i="3" l="1"/>
  <c r="D298" i="2"/>
  <c r="B299" i="2"/>
  <c r="D241" i="2"/>
  <c r="B242" i="2"/>
  <c r="D184" i="2"/>
  <c r="B185" i="2"/>
  <c r="B130" i="2"/>
  <c r="D130" i="2" s="1"/>
  <c r="D23" i="2"/>
  <c r="A23" i="2"/>
  <c r="B24" i="2"/>
  <c r="B32" i="3" l="1"/>
  <c r="B300" i="2"/>
  <c r="D299" i="2"/>
  <c r="B243" i="2"/>
  <c r="D242" i="2"/>
  <c r="B186" i="2"/>
  <c r="D185" i="2"/>
  <c r="B131" i="2"/>
  <c r="D131" i="2" s="1"/>
  <c r="B25" i="2"/>
  <c r="D24" i="2"/>
  <c r="A24" i="2"/>
  <c r="B33" i="3" l="1"/>
  <c r="D300" i="2"/>
  <c r="B301" i="2"/>
  <c r="D243" i="2"/>
  <c r="B244" i="2"/>
  <c r="D186" i="2"/>
  <c r="B187" i="2"/>
  <c r="B132" i="2"/>
  <c r="D132" i="2" s="1"/>
  <c r="B26" i="2"/>
  <c r="D25" i="2"/>
  <c r="A25" i="2"/>
  <c r="B34" i="3" l="1"/>
  <c r="D301" i="2"/>
  <c r="B302" i="2"/>
  <c r="B245" i="2"/>
  <c r="D244" i="2"/>
  <c r="B188" i="2"/>
  <c r="D187" i="2"/>
  <c r="B133" i="2"/>
  <c r="D133" i="2" s="1"/>
  <c r="A26" i="2"/>
  <c r="B27" i="2"/>
  <c r="D26" i="2"/>
  <c r="B35" i="3" l="1"/>
  <c r="D302" i="2"/>
  <c r="B303" i="2"/>
  <c r="D245" i="2"/>
  <c r="B246" i="2"/>
  <c r="D188" i="2"/>
  <c r="B189" i="2"/>
  <c r="B134" i="2"/>
  <c r="D134" i="2" s="1"/>
  <c r="D27" i="2"/>
  <c r="A27" i="2"/>
  <c r="B28" i="2"/>
  <c r="B36" i="3" l="1"/>
  <c r="B304" i="2"/>
  <c r="D303" i="2"/>
  <c r="B247" i="2"/>
  <c r="D246" i="2"/>
  <c r="B190" i="2"/>
  <c r="D189" i="2"/>
  <c r="B135" i="2"/>
  <c r="D135" i="2" s="1"/>
  <c r="D28" i="2"/>
  <c r="A28" i="2"/>
  <c r="B29" i="2"/>
  <c r="B37" i="3" l="1"/>
  <c r="D304" i="2"/>
  <c r="B305" i="2"/>
  <c r="D247" i="2"/>
  <c r="B248" i="2"/>
  <c r="D190" i="2"/>
  <c r="B191" i="2"/>
  <c r="B136" i="2"/>
  <c r="D136" i="2" s="1"/>
  <c r="B30" i="2"/>
  <c r="D29" i="2"/>
  <c r="A29" i="2"/>
  <c r="B38" i="3" l="1"/>
  <c r="D305" i="2"/>
  <c r="B306" i="2"/>
  <c r="B249" i="2"/>
  <c r="D248" i="2"/>
  <c r="B192" i="2"/>
  <c r="D191" i="2"/>
  <c r="B137" i="2"/>
  <c r="D137" i="2" s="1"/>
  <c r="A30" i="2"/>
  <c r="B31" i="2"/>
  <c r="D30" i="2"/>
  <c r="B39" i="3" l="1"/>
  <c r="D306" i="2"/>
  <c r="B307" i="2"/>
  <c r="D249" i="2"/>
  <c r="B250" i="2"/>
  <c r="D192" i="2"/>
  <c r="B193" i="2"/>
  <c r="B138" i="2"/>
  <c r="D138" i="2" s="1"/>
  <c r="B32" i="2"/>
  <c r="D31" i="2"/>
  <c r="A31" i="2"/>
  <c r="B40" i="3" l="1"/>
  <c r="B308" i="2"/>
  <c r="D307" i="2"/>
  <c r="B251" i="2"/>
  <c r="D250" i="2"/>
  <c r="B194" i="2"/>
  <c r="D193" i="2"/>
  <c r="B139" i="2"/>
  <c r="D139" i="2" s="1"/>
  <c r="B33" i="2"/>
  <c r="D32" i="2"/>
  <c r="A32" i="2"/>
  <c r="B41" i="3" l="1"/>
  <c r="D308" i="2"/>
  <c r="B309" i="2"/>
  <c r="D251" i="2"/>
  <c r="B252" i="2"/>
  <c r="D194" i="2"/>
  <c r="B195" i="2"/>
  <c r="B140" i="2"/>
  <c r="D140" i="2" s="1"/>
  <c r="A33" i="2"/>
  <c r="D33" i="2"/>
  <c r="B34" i="2"/>
  <c r="B42" i="3" l="1"/>
  <c r="D309" i="2"/>
  <c r="B310" i="2"/>
  <c r="B253" i="2"/>
  <c r="D252" i="2"/>
  <c r="B196" i="2"/>
  <c r="D195" i="2"/>
  <c r="B141" i="2"/>
  <c r="D141" i="2" s="1"/>
  <c r="A34" i="2"/>
  <c r="B35" i="2"/>
  <c r="D34" i="2"/>
  <c r="B43" i="3" l="1"/>
  <c r="D310" i="2"/>
  <c r="B311" i="2"/>
  <c r="D253" i="2"/>
  <c r="B254" i="2"/>
  <c r="D196" i="2"/>
  <c r="B197" i="2"/>
  <c r="B142" i="2"/>
  <c r="D142" i="2" s="1"/>
  <c r="B36" i="2"/>
  <c r="D35" i="2"/>
  <c r="A35" i="2"/>
  <c r="B44" i="3" l="1"/>
  <c r="B312" i="2"/>
  <c r="D311" i="2"/>
  <c r="B255" i="2"/>
  <c r="D254" i="2"/>
  <c r="B198" i="2"/>
  <c r="D197" i="2"/>
  <c r="B143" i="2"/>
  <c r="D143" i="2" s="1"/>
  <c r="B37" i="2"/>
  <c r="D36" i="2"/>
  <c r="A36" i="2"/>
  <c r="B45" i="3" l="1"/>
  <c r="D312" i="2"/>
  <c r="B313" i="2"/>
  <c r="D255" i="2"/>
  <c r="B256" i="2"/>
  <c r="D198" i="2"/>
  <c r="B199" i="2"/>
  <c r="B144" i="2"/>
  <c r="D144" i="2" s="1"/>
  <c r="B38" i="2"/>
  <c r="D37" i="2"/>
  <c r="A37" i="2"/>
  <c r="B46" i="3" l="1"/>
  <c r="D313" i="2"/>
  <c r="B314" i="2"/>
  <c r="B257" i="2"/>
  <c r="D256" i="2"/>
  <c r="B200" i="2"/>
  <c r="D199" i="2"/>
  <c r="B145" i="2"/>
  <c r="D145" i="2" s="1"/>
  <c r="D38" i="2"/>
  <c r="B39" i="2"/>
  <c r="A38" i="2"/>
  <c r="B47" i="3" l="1"/>
  <c r="D314" i="2"/>
  <c r="B315" i="2"/>
  <c r="D257" i="2"/>
  <c r="B258" i="2"/>
  <c r="D200" i="2"/>
  <c r="B201" i="2"/>
  <c r="B146" i="2"/>
  <c r="D146" i="2" s="1"/>
  <c r="A39" i="2"/>
  <c r="B40" i="2"/>
  <c r="D39" i="2"/>
  <c r="B48" i="3" l="1"/>
  <c r="D315" i="2"/>
  <c r="B316" i="2"/>
  <c r="B259" i="2"/>
  <c r="D258" i="2"/>
  <c r="B202" i="2"/>
  <c r="D201" i="2"/>
  <c r="B147" i="2"/>
  <c r="D147" i="2" s="1"/>
  <c r="A40" i="2"/>
  <c r="B41" i="2"/>
  <c r="D40" i="2"/>
  <c r="D316" i="2" l="1"/>
  <c r="B317" i="2"/>
  <c r="D259" i="2"/>
  <c r="B260" i="2"/>
  <c r="D202" i="2"/>
  <c r="B203" i="2"/>
  <c r="A41" i="2"/>
  <c r="B42" i="2"/>
  <c r="D41" i="2"/>
  <c r="D317" i="2" l="1"/>
  <c r="B318" i="2"/>
  <c r="B261" i="2"/>
  <c r="D260" i="2"/>
  <c r="B204" i="2"/>
  <c r="D203" i="2"/>
  <c r="B149" i="2"/>
  <c r="D149" i="2" s="1"/>
  <c r="A42" i="2"/>
  <c r="D42" i="2"/>
  <c r="B43" i="2"/>
  <c r="D318" i="2" l="1"/>
  <c r="D261" i="2"/>
  <c r="D204" i="2"/>
  <c r="B150" i="2"/>
  <c r="D150" i="2" s="1"/>
  <c r="B44" i="2"/>
  <c r="D43" i="2"/>
  <c r="A43" i="2"/>
  <c r="B151" i="2" l="1"/>
  <c r="D151" i="2" s="1"/>
  <c r="A44" i="2"/>
  <c r="B45" i="2"/>
  <c r="D44" i="2"/>
  <c r="B152" i="2" l="1"/>
  <c r="D152" i="2" s="1"/>
  <c r="A45" i="2"/>
  <c r="B46" i="2"/>
  <c r="D45" i="2"/>
  <c r="B153" i="2" l="1"/>
  <c r="D153" i="2" s="1"/>
  <c r="A46" i="2"/>
  <c r="B47" i="2"/>
  <c r="D46" i="2"/>
  <c r="B154" i="2" l="1"/>
  <c r="D154" i="2" s="1"/>
  <c r="B48" i="2"/>
  <c r="D47" i="2"/>
  <c r="A47" i="2"/>
  <c r="B155" i="2" l="1"/>
  <c r="D155" i="2" s="1"/>
  <c r="D48" i="2"/>
  <c r="B49" i="2"/>
  <c r="A48" i="2"/>
  <c r="B156" i="2" l="1"/>
  <c r="D156" i="2" s="1"/>
  <c r="B50" i="2"/>
  <c r="A49" i="2"/>
  <c r="D49" i="2"/>
  <c r="B157" i="2" l="1"/>
  <c r="D157" i="2" s="1"/>
  <c r="A50" i="2"/>
  <c r="D50" i="2"/>
  <c r="B51" i="2"/>
  <c r="B158" i="2" l="1"/>
  <c r="D158" i="2" s="1"/>
  <c r="D51" i="2"/>
  <c r="A51" i="2"/>
  <c r="B52" i="2"/>
  <c r="B159" i="2" l="1"/>
  <c r="D159" i="2" s="1"/>
  <c r="D52" i="2"/>
  <c r="A52" i="2"/>
  <c r="B53" i="2"/>
  <c r="B160" i="2" l="1"/>
  <c r="D160" i="2" s="1"/>
  <c r="D53" i="2"/>
  <c r="A53" i="2"/>
  <c r="B54" i="2"/>
  <c r="B161" i="2" l="1"/>
  <c r="D161" i="2" s="1"/>
  <c r="A54" i="2"/>
  <c r="B55" i="2"/>
  <c r="D54" i="2"/>
  <c r="B162" i="2" l="1"/>
  <c r="D162" i="2" s="1"/>
  <c r="A55" i="2"/>
  <c r="B56" i="2"/>
  <c r="D55" i="2"/>
  <c r="B163" i="2" l="1"/>
  <c r="D163" i="2" s="1"/>
  <c r="D56" i="2"/>
  <c r="B57" i="2"/>
  <c r="A56" i="2"/>
  <c r="A57" i="2" l="1"/>
  <c r="D57" i="2"/>
  <c r="B58" i="2"/>
  <c r="B59" i="2" l="1"/>
  <c r="A58" i="2"/>
  <c r="D58" i="2"/>
  <c r="D59" i="2" l="1"/>
  <c r="A59" i="2"/>
  <c r="B60" i="2"/>
  <c r="B61" i="2" l="1"/>
  <c r="D60" i="2"/>
  <c r="A60" i="2"/>
  <c r="A61" i="2" l="1"/>
  <c r="B62" i="2"/>
  <c r="D61" i="2"/>
  <c r="B63" i="2" l="1"/>
  <c r="D62" i="2"/>
  <c r="A62" i="2"/>
  <c r="B64" i="2" l="1"/>
  <c r="D63" i="2"/>
  <c r="A63" i="2"/>
  <c r="D64" i="2" l="1"/>
  <c r="A64" i="2"/>
  <c r="B65" i="2"/>
  <c r="B66" i="2" l="1"/>
  <c r="A65" i="2"/>
  <c r="D65" i="2"/>
  <c r="A66" i="2" l="1"/>
  <c r="D66" i="2"/>
  <c r="B67" i="2"/>
  <c r="B68" i="2" l="1"/>
  <c r="D67" i="2"/>
  <c r="A67" i="2"/>
  <c r="A68" i="2" l="1"/>
  <c r="B69" i="2"/>
  <c r="D68" i="2"/>
  <c r="A69" i="2" l="1"/>
  <c r="B70" i="2"/>
  <c r="D69" i="2"/>
  <c r="B71" i="2" l="1"/>
  <c r="D70" i="2"/>
  <c r="A70" i="2"/>
  <c r="B72" i="2" l="1"/>
  <c r="D71" i="2"/>
  <c r="A71" i="2"/>
  <c r="A72" i="2" l="1"/>
  <c r="B73" i="2"/>
  <c r="D72" i="2"/>
  <c r="B74" i="2" l="1"/>
  <c r="A73" i="2"/>
  <c r="D73" i="2"/>
  <c r="B75" i="2" l="1"/>
  <c r="D74" i="2"/>
  <c r="A74" i="2"/>
  <c r="B76" i="2" l="1"/>
  <c r="D75" i="2"/>
  <c r="A75" i="2"/>
  <c r="B77" i="2" l="1"/>
  <c r="D76" i="2"/>
  <c r="A76" i="2"/>
  <c r="A77" i="2" l="1"/>
  <c r="B78" i="2"/>
  <c r="D77" i="2"/>
  <c r="D78" i="2" l="1"/>
  <c r="A78" i="2"/>
  <c r="B79" i="2"/>
  <c r="B80" i="2" l="1"/>
  <c r="D79" i="2"/>
  <c r="A79" i="2"/>
  <c r="D80" i="2" l="1"/>
  <c r="A80" i="2"/>
  <c r="B81" i="2"/>
  <c r="B82" i="2" l="1"/>
  <c r="D81" i="2"/>
  <c r="A81" i="2"/>
  <c r="B83" i="2" l="1"/>
  <c r="A82" i="2"/>
  <c r="D82" i="2"/>
  <c r="A83" i="2" l="1"/>
  <c r="D83" i="2"/>
  <c r="B84" i="2"/>
  <c r="B85" i="2" l="1"/>
  <c r="D84" i="2"/>
  <c r="A84" i="2"/>
  <c r="A85" i="2" l="1"/>
  <c r="B86" i="2"/>
  <c r="D85" i="2"/>
  <c r="A86" i="2" l="1"/>
  <c r="B87" i="2"/>
  <c r="D86" i="2"/>
  <c r="B88" i="2" l="1"/>
  <c r="D87" i="2"/>
  <c r="A87" i="2"/>
  <c r="D88" i="2" l="1"/>
  <c r="A88" i="2"/>
  <c r="B89" i="2"/>
  <c r="B90" i="2" s="1"/>
  <c r="A90" i="2" l="1"/>
  <c r="D90" i="2"/>
  <c r="B91" i="2"/>
  <c r="D89" i="2"/>
  <c r="A89" i="2"/>
  <c r="D91" i="2" l="1"/>
  <c r="B92" i="2"/>
  <c r="A91" i="2"/>
  <c r="D92" i="2" l="1"/>
  <c r="A92" i="2"/>
  <c r="B93" i="2"/>
  <c r="B94" i="2" l="1"/>
  <c r="A93" i="2"/>
  <c r="D93" i="2"/>
  <c r="B95" i="2" l="1"/>
  <c r="A94" i="2"/>
  <c r="D94" i="2"/>
  <c r="B96" i="2" l="1"/>
  <c r="D95" i="2"/>
  <c r="A95" i="2"/>
  <c r="A96" i="2" l="1"/>
  <c r="B97" i="2"/>
  <c r="D96" i="2"/>
  <c r="B98" i="2" l="1"/>
  <c r="D97" i="2"/>
  <c r="A97" i="2"/>
  <c r="B99" i="2" l="1"/>
  <c r="D98" i="2"/>
  <c r="A98" i="2"/>
  <c r="B100" i="2" l="1"/>
  <c r="D99" i="2"/>
  <c r="A99" i="2"/>
  <c r="A100" i="2" l="1"/>
  <c r="B101" i="2"/>
  <c r="D100" i="2"/>
  <c r="D101" i="2" l="1"/>
  <c r="A101" i="2"/>
  <c r="B102" i="2"/>
  <c r="D102" i="2" l="1"/>
  <c r="A102" i="2"/>
  <c r="B103" i="2"/>
  <c r="A103" i="2" l="1"/>
  <c r="D103" i="2"/>
  <c r="B104" i="2"/>
  <c r="B105" i="2" l="1"/>
  <c r="A104" i="2"/>
  <c r="D104" i="2"/>
  <c r="B106" i="2" l="1"/>
  <c r="D105" i="2"/>
  <c r="A105" i="2"/>
  <c r="A106" i="2" l="1"/>
  <c r="D10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Garverick</author>
  </authors>
  <commentList>
    <comment ref="G1" authorId="0" shapeId="0" xr:uid="{51E7B71B-07B1-374B-A0E8-01924532C811}">
      <text>
        <r>
          <rPr>
            <b/>
            <sz val="10"/>
            <color rgb="FF000000"/>
            <rFont val="Tahoma"/>
            <family val="2"/>
          </rPr>
          <t>Josh Garverick: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D: Development
</t>
        </r>
        <r>
          <rPr>
            <sz val="10"/>
            <color rgb="FF000000"/>
            <rFont val="Tahoma"/>
            <family val="2"/>
          </rPr>
          <t xml:space="preserve">Q: Quality
</t>
        </r>
        <r>
          <rPr>
            <sz val="10"/>
            <color rgb="FF000000"/>
            <rFont val="Tahoma"/>
            <family val="2"/>
          </rPr>
          <t xml:space="preserve">S: Staging
</t>
        </r>
        <r>
          <rPr>
            <sz val="10"/>
            <color rgb="FF000000"/>
            <rFont val="Tahoma"/>
            <family val="2"/>
          </rPr>
          <t>P: Production</t>
        </r>
      </text>
    </comment>
    <comment ref="H1" authorId="0" shapeId="0" xr:uid="{2DB2ABF6-9191-6448-8BE7-75FD154EB7F8}">
      <text>
        <r>
          <rPr>
            <b/>
            <sz val="10"/>
            <color rgb="FF000000"/>
            <rFont val="Tahoma"/>
            <family val="2"/>
          </rPr>
          <t>Josh Garverick: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WEB: Web Application
</t>
        </r>
        <r>
          <rPr>
            <sz val="10"/>
            <color rgb="FF000000"/>
            <rFont val="Tahoma"/>
            <family val="2"/>
          </rPr>
          <t xml:space="preserve">APP: App Server
</t>
        </r>
        <r>
          <rPr>
            <sz val="10"/>
            <color rgb="FF000000"/>
            <rFont val="Tahoma"/>
            <family val="2"/>
          </rPr>
          <t xml:space="preserve">DBP: Primary Database
</t>
        </r>
        <r>
          <rPr>
            <sz val="10"/>
            <color rgb="FF000000"/>
            <rFont val="Tahoma"/>
            <family val="2"/>
          </rPr>
          <t>DBF: Failover Database</t>
        </r>
      </text>
    </comment>
  </commentList>
</comments>
</file>

<file path=xl/sharedStrings.xml><?xml version="1.0" encoding="utf-8"?>
<sst xmlns="http://schemas.openxmlformats.org/spreadsheetml/2006/main" count="2216" uniqueCount="99">
  <si>
    <t>Name</t>
  </si>
  <si>
    <t>Memory</t>
  </si>
  <si>
    <t>Storage</t>
  </si>
  <si>
    <t>Location</t>
  </si>
  <si>
    <t>Asset ID</t>
  </si>
  <si>
    <t>Physical / Virtual</t>
  </si>
  <si>
    <t>Asset Class</t>
  </si>
  <si>
    <t>OS</t>
  </si>
  <si>
    <t>Host</t>
  </si>
  <si>
    <t>Disk0</t>
  </si>
  <si>
    <t>Disk1</t>
  </si>
  <si>
    <t>Disk2</t>
  </si>
  <si>
    <t>Disk3</t>
  </si>
  <si>
    <t>Disk4</t>
  </si>
  <si>
    <t>Disk5</t>
  </si>
  <si>
    <t>OS Type</t>
  </si>
  <si>
    <t>OS Version</t>
  </si>
  <si>
    <t>Rack Bay</t>
  </si>
  <si>
    <t>Rack Unit</t>
  </si>
  <si>
    <t>Purpose</t>
  </si>
  <si>
    <t>Capacity</t>
  </si>
  <si>
    <t>Used</t>
  </si>
  <si>
    <t>CPU Cores</t>
  </si>
  <si>
    <t>Application</t>
  </si>
  <si>
    <t>GIT1</t>
  </si>
  <si>
    <t>JENKINS1</t>
  </si>
  <si>
    <t>WEB1</t>
  </si>
  <si>
    <t>WEB2</t>
  </si>
  <si>
    <t>AIMSAPP1</t>
  </si>
  <si>
    <t>AIMSAPP2</t>
  </si>
  <si>
    <t>AIMSDB1</t>
  </si>
  <si>
    <t>PORTALDB1</t>
  </si>
  <si>
    <t>Main</t>
  </si>
  <si>
    <t>Store A</t>
  </si>
  <si>
    <t>AIMSAPP3</t>
  </si>
  <si>
    <t>Store B</t>
  </si>
  <si>
    <t>FINANCE1</t>
  </si>
  <si>
    <t>FINANCE2</t>
  </si>
  <si>
    <t>Physical</t>
  </si>
  <si>
    <t>Virtual</t>
  </si>
  <si>
    <t>POSHOME1</t>
  </si>
  <si>
    <t>POSHOME2</t>
  </si>
  <si>
    <t>HRAPPS1</t>
  </si>
  <si>
    <t>HRAPPS2</t>
  </si>
  <si>
    <t>PORTALAPP1</t>
  </si>
  <si>
    <t>PORTALAPP2</t>
  </si>
  <si>
    <t>UTIL1</t>
  </si>
  <si>
    <t>Windows Server 2008 R2</t>
  </si>
  <si>
    <t>Windows Server 2012</t>
  </si>
  <si>
    <t>Windows Server 2012 R2</t>
  </si>
  <si>
    <t>4GB</t>
  </si>
  <si>
    <t>240GB</t>
  </si>
  <si>
    <t>CentOS 6</t>
  </si>
  <si>
    <t>8GB</t>
  </si>
  <si>
    <t>500GB</t>
  </si>
  <si>
    <t>Ubuntu 16.04</t>
  </si>
  <si>
    <t>16GB</t>
  </si>
  <si>
    <t>260GB</t>
  </si>
  <si>
    <t>750GB</t>
  </si>
  <si>
    <t>250GB</t>
  </si>
  <si>
    <t>320GB</t>
  </si>
  <si>
    <t>64GB</t>
  </si>
  <si>
    <t>4096GB</t>
  </si>
  <si>
    <t>32GB</t>
  </si>
  <si>
    <t>2048GB</t>
  </si>
  <si>
    <t>1750GB</t>
  </si>
  <si>
    <t>200GB</t>
  </si>
  <si>
    <t>440GB</t>
  </si>
  <si>
    <t>KEMPFW1</t>
  </si>
  <si>
    <t>RHEL 6.2</t>
  </si>
  <si>
    <t>Memory (GB)</t>
  </si>
  <si>
    <t>VMWare Hypervisor</t>
  </si>
  <si>
    <t>HV</t>
  </si>
  <si>
    <t>Make</t>
  </si>
  <si>
    <t>Model</t>
  </si>
  <si>
    <t>Dell PowerEdge</t>
  </si>
  <si>
    <t>R330</t>
  </si>
  <si>
    <t>R730</t>
  </si>
  <si>
    <t>VM</t>
  </si>
  <si>
    <t>GIMS</t>
  </si>
  <si>
    <t>APP</t>
  </si>
  <si>
    <t>GFMS</t>
  </si>
  <si>
    <t>GMWS</t>
  </si>
  <si>
    <t>GPTL</t>
  </si>
  <si>
    <t>CPRL</t>
  </si>
  <si>
    <t>CHRA</t>
  </si>
  <si>
    <t>WEB</t>
  </si>
  <si>
    <t>Environment</t>
  </si>
  <si>
    <t>P</t>
  </si>
  <si>
    <t>S</t>
  </si>
  <si>
    <t>Q</t>
  </si>
  <si>
    <t>D</t>
  </si>
  <si>
    <t>Windows</t>
  </si>
  <si>
    <t>Linux</t>
  </si>
  <si>
    <t>RHEL 7.1</t>
  </si>
  <si>
    <t>R</t>
  </si>
  <si>
    <t>2012 R2</t>
  </si>
  <si>
    <t>DBP</t>
  </si>
  <si>
    <t>DBF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</si>
</sst>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50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AE6125-D3D5-0D4E-8BEC-74C4EB57F1C7}" name="Table5" displayName="Table5" ref="A1:G24" totalsRowShown="0">
  <autoFilter ref="A1:G24" xr:uid="{948BC9DE-EB6B-1343-84F9-09B14AE5E5D7}"/>
  <tableColumns count="7">
    <tableColumn id="1" xr3:uid="{93D21F12-46F7-7949-AC51-489DC625E4E9}" name="Physical / Virtual"/>
    <tableColumn id="2" xr3:uid="{87D5C213-2442-D849-88A6-9FC2756C038C}" name="Name"/>
    <tableColumn id="3" xr3:uid="{B07197BD-03D3-2048-953E-D3E279193E6B}" name="Location"/>
    <tableColumn id="4" xr3:uid="{8CB83459-8227-CA46-9790-8B58EC0D9D9C}" name="Memory"/>
    <tableColumn id="5" xr3:uid="{D3AC8F09-4864-A24E-984E-0CADCA9BBEC3}" name="CPU Cores"/>
    <tableColumn id="6" xr3:uid="{CFB433D3-B8B7-1343-857F-4E04FED870B1}" name="Storage"/>
    <tableColumn id="7" xr3:uid="{AD91FCDA-2B96-8944-A11F-6976BA5F857E}" name="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26AA58-7E2A-B94E-83CE-D817DA514E6F}" name="Table2" displayName="Table2" ref="A3:AB356" headerRowCount="0" totalsRowShown="0">
  <tableColumns count="28">
    <tableColumn id="1" xr3:uid="{7390242C-3106-804E-9F5A-EB836A636A70}" name="Column1" dataDxfId="49">
      <calculatedColumnFormula>"G-OM"&amp;C3&amp;TEXT(B3,"00000")</calculatedColumnFormula>
    </tableColumn>
    <tableColumn id="25" xr3:uid="{59F67D74-BC0F-4F40-82BC-C3770EECEF63}" name="Column25"/>
    <tableColumn id="2" xr3:uid="{3FD2E688-418C-8D4C-8EFB-A505ACD8BE09}" name="Column2"/>
    <tableColumn id="3" xr3:uid="{19C7ADA9-E01D-E249-B194-B8BCF0C3B495}" name="Column3"/>
    <tableColumn id="4" xr3:uid="{55EE8419-8D6F-2647-8320-299C1CD9AED0}" name="Column4"/>
    <tableColumn id="24" xr3:uid="{1E35ABD3-0156-FE49-9DD0-13DF3706D019}" name="Column24"/>
    <tableColumn id="30" xr3:uid="{96E186EF-DCB3-7F42-8219-5DE1D97F1902}" name="Column28"/>
    <tableColumn id="23" xr3:uid="{0A45C0BF-428B-6F4E-96B8-BCEC74A0DEBC}" name="Column23"/>
    <tableColumn id="27" xr3:uid="{050D7CEB-AD51-3943-B3F9-8214849CC156}" name="Column27"/>
    <tableColumn id="26" xr3:uid="{8C9C0E2F-9179-F64D-ACAC-71E2F7CCA8AB}" name="Column26"/>
    <tableColumn id="5" xr3:uid="{D929BC24-CB75-0246-9709-DB1436A7EA7E}" name="Column5"/>
    <tableColumn id="6" xr3:uid="{EC601D41-A5B9-B04E-AC7B-CADBDAB73BA3}" name="Column6"/>
    <tableColumn id="19" xr3:uid="{7450F880-E4CB-8B4F-89AF-F2A8BB5FE544}" name="Column19"/>
    <tableColumn id="20" xr3:uid="{44757274-0108-2D40-A04B-A03FFE825213}" name="Column20"/>
    <tableColumn id="7" xr3:uid="{1792CE5F-1D97-034F-98EA-ACFE32F2D79C}" name="Column7" headerRowDxfId="48" dataDxfId="47"/>
    <tableColumn id="8" xr3:uid="{D8E6178B-E24D-5341-9BDA-38136FC52F54}" name="Column8" headerRowDxfId="46" dataDxfId="45">
      <calculatedColumnFormula>((RANDBETWEEN(30,85)/100)*O3)</calculatedColumnFormula>
    </tableColumn>
    <tableColumn id="9" xr3:uid="{E69E93C8-1B8E-D944-862F-308B8E8DF707}" name="Column9" headerRowDxfId="44" dataDxfId="43"/>
    <tableColumn id="10" xr3:uid="{34AE4FE1-6984-C046-AE5A-E6A0270B9F56}" name="Column10" headerRowDxfId="42" dataDxfId="41">
      <calculatedColumnFormula>((RANDBETWEEN(10,75)/100)*Q3)</calculatedColumnFormula>
    </tableColumn>
    <tableColumn id="11" xr3:uid="{BBC54903-EC53-3A41-9A51-0BD95528300F}" name="Column11" headerRowDxfId="40" dataDxfId="39"/>
    <tableColumn id="12" xr3:uid="{4C1B1FCB-86FD-1C43-9169-E8127DDB12C2}" name="Column12" headerRowDxfId="38" dataDxfId="37"/>
    <tableColumn id="13" xr3:uid="{160A88B4-9F35-B044-BCC7-DCFB408E6E94}" name="Column13" headerRowDxfId="36" dataDxfId="35"/>
    <tableColumn id="14" xr3:uid="{A55F9133-DD84-5942-AC31-77A4D6ECD025}" name="Column14" headerRowDxfId="34" dataDxfId="33"/>
    <tableColumn id="15" xr3:uid="{50CAE2E3-7AD4-3243-A622-9D95C664CA89}" name="Column15" headerRowDxfId="32" dataDxfId="31"/>
    <tableColumn id="16" xr3:uid="{1B8B85F9-C770-0A44-9AC1-CBD159F71B41}" name="Column16" headerRowDxfId="30" dataDxfId="29"/>
    <tableColumn id="17" xr3:uid="{F4091FE6-BD15-6B4C-AF54-2B19227BD452}" name="Column17" headerRowDxfId="28" dataDxfId="27"/>
    <tableColumn id="18" xr3:uid="{F11CB470-F107-D144-AC28-BB278B98004E}" name="Column18" headerRowDxfId="26" dataDxfId="25"/>
    <tableColumn id="21" xr3:uid="{A6CBA288-690B-084B-86B8-38A81D838EFE}" name="Column21"/>
    <tableColumn id="22" xr3:uid="{6EC10A36-8626-3944-95AA-A87CC79756A4}" name="Column2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A2A7CF-D1CF-E649-8B29-1AACB39D2817}" name="Table25" displayName="Table25" ref="A3:Y64" headerRowCount="0" totalsRowShown="0">
  <tableColumns count="25">
    <tableColumn id="1" xr3:uid="{BB6BEF81-DD61-784D-B4DE-FE0606D9E6D3}" name="Column1"/>
    <tableColumn id="25" xr3:uid="{1F4C2D75-57A7-CA47-A3BC-CEA3D91D4627}" name="Column25"/>
    <tableColumn id="2" xr3:uid="{E9554E8A-0637-C14D-B1DE-D178F1514103}" name="Column2"/>
    <tableColumn id="3" xr3:uid="{03C9E09B-6C19-A341-9D7B-F78B0D27886F}" name="Column3" dataDxfId="0">
      <calculatedColumnFormula>"US-CHI-"&amp;C3&amp;H3&amp;"-"&amp;TEXT(B3,"0##")&amp;G3</calculatedColumnFormula>
    </tableColumn>
    <tableColumn id="4" xr3:uid="{CFCDC579-1163-D149-BD9E-73C005D4F2AC}" name="Column4"/>
    <tableColumn id="24" xr3:uid="{DCCE6BB2-C485-2541-A6DB-5B0A3F3BDBB8}" name="Column24"/>
    <tableColumn id="23" xr3:uid="{9103F292-92CF-1B44-AC4C-830B44F3F775}" name="Column23"/>
    <tableColumn id="5" xr3:uid="{A4CD1D48-5031-5C46-96AD-11E2DC424B4A}" name="Column5"/>
    <tableColumn id="6" xr3:uid="{7B3504A3-9355-E549-BB13-03CB4F2F2E90}" name="Column6"/>
    <tableColumn id="19" xr3:uid="{48B8E516-DEA2-8F41-8D51-ABAD95DFFA7F}" name="Column19"/>
    <tableColumn id="20" xr3:uid="{235875F8-3BAE-CB49-8D87-6B0FF259D859}" name="Column20"/>
    <tableColumn id="7" xr3:uid="{ED4E0BAD-217E-AF47-BB2E-A07E01A155F4}" name="Column7" headerRowDxfId="24" dataDxfId="23"/>
    <tableColumn id="8" xr3:uid="{43298976-F571-EC4A-B8E5-A9991F2EFDF7}" name="Column8" headerRowDxfId="22" dataDxfId="21"/>
    <tableColumn id="9" xr3:uid="{CB117DD5-3934-7642-8A15-7154C0752330}" name="Column9" headerRowDxfId="20" dataDxfId="19"/>
    <tableColumn id="10" xr3:uid="{5BEEF002-41C4-714C-829A-54BB4E174CE6}" name="Column10" headerRowDxfId="18" dataDxfId="17"/>
    <tableColumn id="11" xr3:uid="{307D586E-180B-4D45-A18E-D87D0DB8140B}" name="Column11" headerRowDxfId="16" dataDxfId="15">
      <calculatedColumnFormula>((RANDBETWEEN(30,85)/100)*O3)</calculatedColumnFormula>
    </tableColumn>
    <tableColumn id="12" xr3:uid="{B91C82EF-D00A-904D-A0D8-FCF097F70555}" name="Column12" headerRowDxfId="14" dataDxfId="13"/>
    <tableColumn id="13" xr3:uid="{E8F0E401-3036-124D-AD16-D7157DD042EE}" name="Column13" headerRowDxfId="12" dataDxfId="1">
      <calculatedColumnFormula>((RANDBETWEEN(10,75)/100)*Q3)</calculatedColumnFormula>
    </tableColumn>
    <tableColumn id="14" xr3:uid="{B6DFD251-860A-884A-94A2-3FD61E1BABBA}" name="Column14" headerRowDxfId="11" dataDxfId="10"/>
    <tableColumn id="15" xr3:uid="{AF63A3E6-3954-5C4D-944F-87DCAEBD4A8C}" name="Column15" headerRowDxfId="9" dataDxfId="8">
      <calculatedColumnFormula>((RANDBETWEEN(60,95)/100)*S3)</calculatedColumnFormula>
    </tableColumn>
    <tableColumn id="16" xr3:uid="{279668CF-0303-8F4D-99D4-EC7C9B4D8A53}" name="Column16" headerRowDxfId="7" dataDxfId="6"/>
    <tableColumn id="17" xr3:uid="{4DDDEA0F-FC4A-D844-B50D-74465C6E6224}" name="Column17" headerRowDxfId="5" dataDxfId="4">
      <calculatedColumnFormula>((RANDBETWEEN(60,95)/100)*U3)</calculatedColumnFormula>
    </tableColumn>
    <tableColumn id="18" xr3:uid="{F3891348-E3E9-1347-A8C8-3129A16B5500}" name="Column18" headerRowDxfId="3" dataDxfId="2"/>
    <tableColumn id="21" xr3:uid="{79C40178-5C5B-6E46-A787-5A1F2072D878}" name="Column21"/>
    <tableColumn id="22" xr3:uid="{F4F5BC57-07D1-1A4B-8927-732B2380EE05}" name="Column2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F0FA-4897-9949-AA77-2014A6FC83A5}">
  <dimension ref="A1:G20"/>
  <sheetViews>
    <sheetView workbookViewId="0">
      <selection activeCell="C21" sqref="C21"/>
    </sheetView>
  </sheetViews>
  <sheetFormatPr baseColWidth="10" defaultRowHeight="16" x14ac:dyDescent="0.2"/>
  <cols>
    <col min="1" max="1" width="17.6640625" bestFit="1" customWidth="1"/>
    <col min="2" max="2" width="19" customWidth="1"/>
    <col min="3" max="3" width="17.5" customWidth="1"/>
    <col min="4" max="4" width="20.6640625" customWidth="1"/>
    <col min="5" max="5" width="20.33203125" customWidth="1"/>
    <col min="6" max="6" width="19" customWidth="1"/>
    <col min="7" max="7" width="22" bestFit="1" customWidth="1"/>
  </cols>
  <sheetData>
    <row r="1" spans="1:7" x14ac:dyDescent="0.2">
      <c r="A1" t="s">
        <v>5</v>
      </c>
      <c r="B1" t="s">
        <v>0</v>
      </c>
      <c r="C1" t="s">
        <v>3</v>
      </c>
      <c r="D1" t="s">
        <v>1</v>
      </c>
      <c r="E1" t="s">
        <v>22</v>
      </c>
      <c r="F1" t="s">
        <v>2</v>
      </c>
      <c r="G1" t="s">
        <v>7</v>
      </c>
    </row>
    <row r="2" spans="1:7" x14ac:dyDescent="0.2">
      <c r="A2" t="s">
        <v>39</v>
      </c>
      <c r="B2" t="s">
        <v>24</v>
      </c>
      <c r="C2" t="s">
        <v>32</v>
      </c>
      <c r="D2" t="s">
        <v>50</v>
      </c>
      <c r="E2">
        <v>2</v>
      </c>
      <c r="F2" t="s">
        <v>51</v>
      </c>
      <c r="G2" t="s">
        <v>52</v>
      </c>
    </row>
    <row r="3" spans="1:7" x14ac:dyDescent="0.2">
      <c r="A3" t="s">
        <v>39</v>
      </c>
      <c r="B3" t="s">
        <v>25</v>
      </c>
      <c r="C3" t="s">
        <v>32</v>
      </c>
      <c r="D3" t="s">
        <v>53</v>
      </c>
      <c r="E3">
        <v>4</v>
      </c>
      <c r="F3" t="s">
        <v>54</v>
      </c>
      <c r="G3" t="s">
        <v>55</v>
      </c>
    </row>
    <row r="4" spans="1:7" x14ac:dyDescent="0.2">
      <c r="A4" t="s">
        <v>39</v>
      </c>
      <c r="B4" t="s">
        <v>26</v>
      </c>
      <c r="C4" t="s">
        <v>32</v>
      </c>
      <c r="D4" t="s">
        <v>56</v>
      </c>
      <c r="E4">
        <v>8</v>
      </c>
      <c r="F4" t="s">
        <v>57</v>
      </c>
      <c r="G4" t="s">
        <v>48</v>
      </c>
    </row>
    <row r="5" spans="1:7" x14ac:dyDescent="0.2">
      <c r="A5" t="s">
        <v>39</v>
      </c>
      <c r="B5" t="s">
        <v>27</v>
      </c>
      <c r="C5" t="s">
        <v>32</v>
      </c>
      <c r="D5" t="s">
        <v>56</v>
      </c>
      <c r="E5">
        <v>8</v>
      </c>
      <c r="F5" t="s">
        <v>57</v>
      </c>
      <c r="G5" t="s">
        <v>48</v>
      </c>
    </row>
    <row r="6" spans="1:7" x14ac:dyDescent="0.2">
      <c r="A6" t="s">
        <v>39</v>
      </c>
      <c r="B6" t="s">
        <v>28</v>
      </c>
      <c r="C6" t="s">
        <v>32</v>
      </c>
      <c r="D6" t="s">
        <v>56</v>
      </c>
      <c r="E6">
        <v>8</v>
      </c>
      <c r="F6" t="s">
        <v>58</v>
      </c>
      <c r="G6" t="s">
        <v>47</v>
      </c>
    </row>
    <row r="7" spans="1:7" x14ac:dyDescent="0.2">
      <c r="A7" t="s">
        <v>38</v>
      </c>
      <c r="B7" t="s">
        <v>29</v>
      </c>
      <c r="C7" t="s">
        <v>33</v>
      </c>
      <c r="D7" t="s">
        <v>53</v>
      </c>
      <c r="E7">
        <v>4</v>
      </c>
      <c r="F7" t="s">
        <v>59</v>
      </c>
      <c r="G7" t="s">
        <v>47</v>
      </c>
    </row>
    <row r="8" spans="1:7" x14ac:dyDescent="0.2">
      <c r="A8" t="s">
        <v>38</v>
      </c>
      <c r="B8" t="s">
        <v>34</v>
      </c>
      <c r="C8" t="s">
        <v>35</v>
      </c>
      <c r="D8" t="s">
        <v>53</v>
      </c>
      <c r="E8">
        <v>4</v>
      </c>
      <c r="F8" t="s">
        <v>60</v>
      </c>
      <c r="G8" t="s">
        <v>47</v>
      </c>
    </row>
    <row r="9" spans="1:7" x14ac:dyDescent="0.2">
      <c r="A9" t="s">
        <v>38</v>
      </c>
      <c r="B9" t="s">
        <v>30</v>
      </c>
      <c r="C9" t="s">
        <v>32</v>
      </c>
      <c r="D9" t="s">
        <v>61</v>
      </c>
      <c r="E9">
        <v>24</v>
      </c>
      <c r="F9" t="s">
        <v>62</v>
      </c>
      <c r="G9" t="s">
        <v>47</v>
      </c>
    </row>
    <row r="10" spans="1:7" x14ac:dyDescent="0.2">
      <c r="A10" t="s">
        <v>39</v>
      </c>
      <c r="B10" t="s">
        <v>31</v>
      </c>
      <c r="C10" t="s">
        <v>32</v>
      </c>
      <c r="D10" t="s">
        <v>63</v>
      </c>
      <c r="E10">
        <v>16</v>
      </c>
      <c r="F10" t="s">
        <v>64</v>
      </c>
      <c r="G10" t="s">
        <v>48</v>
      </c>
    </row>
    <row r="11" spans="1:7" x14ac:dyDescent="0.2">
      <c r="A11" t="s">
        <v>39</v>
      </c>
      <c r="B11" t="s">
        <v>36</v>
      </c>
      <c r="C11" t="s">
        <v>32</v>
      </c>
      <c r="D11" t="s">
        <v>50</v>
      </c>
      <c r="E11">
        <v>2</v>
      </c>
      <c r="F11" t="s">
        <v>58</v>
      </c>
      <c r="G11" t="s">
        <v>49</v>
      </c>
    </row>
    <row r="12" spans="1:7" x14ac:dyDescent="0.2">
      <c r="A12" t="s">
        <v>39</v>
      </c>
      <c r="B12" t="s">
        <v>37</v>
      </c>
      <c r="C12" t="s">
        <v>32</v>
      </c>
      <c r="D12" t="s">
        <v>63</v>
      </c>
      <c r="E12">
        <v>12</v>
      </c>
      <c r="F12" t="s">
        <v>65</v>
      </c>
      <c r="G12" t="s">
        <v>49</v>
      </c>
    </row>
    <row r="13" spans="1:7" x14ac:dyDescent="0.2">
      <c r="A13" t="s">
        <v>38</v>
      </c>
      <c r="B13" t="s">
        <v>40</v>
      </c>
      <c r="C13" t="s">
        <v>33</v>
      </c>
      <c r="D13" t="s">
        <v>53</v>
      </c>
      <c r="E13">
        <v>4</v>
      </c>
      <c r="F13" t="s">
        <v>60</v>
      </c>
      <c r="G13" t="s">
        <v>47</v>
      </c>
    </row>
    <row r="14" spans="1:7" x14ac:dyDescent="0.2">
      <c r="A14" t="s">
        <v>38</v>
      </c>
      <c r="B14" t="s">
        <v>41</v>
      </c>
      <c r="C14" t="s">
        <v>35</v>
      </c>
      <c r="D14" t="s">
        <v>53</v>
      </c>
      <c r="E14">
        <v>4</v>
      </c>
      <c r="F14" t="s">
        <v>60</v>
      </c>
      <c r="G14" t="s">
        <v>47</v>
      </c>
    </row>
    <row r="15" spans="1:7" x14ac:dyDescent="0.2">
      <c r="A15" t="s">
        <v>39</v>
      </c>
      <c r="B15" t="s">
        <v>42</v>
      </c>
      <c r="C15" t="s">
        <v>32</v>
      </c>
      <c r="D15" t="s">
        <v>53</v>
      </c>
      <c r="E15">
        <v>4</v>
      </c>
      <c r="F15" t="s">
        <v>66</v>
      </c>
      <c r="G15" t="s">
        <v>47</v>
      </c>
    </row>
    <row r="16" spans="1:7" x14ac:dyDescent="0.2">
      <c r="A16" t="s">
        <v>39</v>
      </c>
      <c r="B16" t="s">
        <v>43</v>
      </c>
      <c r="C16" t="s">
        <v>32</v>
      </c>
      <c r="D16" t="s">
        <v>53</v>
      </c>
      <c r="E16">
        <v>4</v>
      </c>
      <c r="F16" t="s">
        <v>67</v>
      </c>
      <c r="G16" t="s">
        <v>48</v>
      </c>
    </row>
    <row r="17" spans="1:7" x14ac:dyDescent="0.2">
      <c r="A17" t="s">
        <v>39</v>
      </c>
      <c r="B17" t="s">
        <v>44</v>
      </c>
      <c r="C17" t="s">
        <v>32</v>
      </c>
      <c r="D17" t="s">
        <v>63</v>
      </c>
      <c r="E17">
        <v>8</v>
      </c>
      <c r="F17" t="s">
        <v>54</v>
      </c>
      <c r="G17" t="s">
        <v>48</v>
      </c>
    </row>
    <row r="18" spans="1:7" x14ac:dyDescent="0.2">
      <c r="A18" t="s">
        <v>39</v>
      </c>
      <c r="B18" t="s">
        <v>45</v>
      </c>
      <c r="C18" t="s">
        <v>32</v>
      </c>
      <c r="D18" t="s">
        <v>63</v>
      </c>
      <c r="E18">
        <v>8</v>
      </c>
      <c r="F18" t="s">
        <v>54</v>
      </c>
      <c r="G18" t="s">
        <v>48</v>
      </c>
    </row>
    <row r="19" spans="1:7" x14ac:dyDescent="0.2">
      <c r="A19" t="s">
        <v>39</v>
      </c>
      <c r="B19" t="s">
        <v>46</v>
      </c>
      <c r="C19" t="s">
        <v>32</v>
      </c>
      <c r="D19" t="s">
        <v>56</v>
      </c>
      <c r="E19">
        <v>8</v>
      </c>
      <c r="F19" t="s">
        <v>58</v>
      </c>
      <c r="G19" t="s">
        <v>48</v>
      </c>
    </row>
    <row r="20" spans="1:7" x14ac:dyDescent="0.2">
      <c r="A20" t="s">
        <v>38</v>
      </c>
      <c r="B20" t="s">
        <v>68</v>
      </c>
      <c r="C20" t="s">
        <v>32</v>
      </c>
      <c r="D20" t="s">
        <v>63</v>
      </c>
      <c r="E20">
        <v>8</v>
      </c>
      <c r="F20" t="s">
        <v>60</v>
      </c>
      <c r="G20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B433-2F93-7B41-81A8-DA37833874D1}">
  <dimension ref="A1:AB356"/>
  <sheetViews>
    <sheetView workbookViewId="0">
      <pane ySplit="2" topLeftCell="A331" activePane="bottomLeft" state="frozen"/>
      <selection pane="bottomLeft" activeCell="B221" sqref="B221:Z277"/>
    </sheetView>
  </sheetViews>
  <sheetFormatPr baseColWidth="10" defaultRowHeight="16" x14ac:dyDescent="0.2"/>
  <cols>
    <col min="1" max="1" width="13.5" bestFit="1" customWidth="1"/>
    <col min="2" max="2" width="6.1640625" bestFit="1" customWidth="1"/>
    <col min="4" max="4" width="21" bestFit="1" customWidth="1"/>
    <col min="7" max="7" width="11.5" bestFit="1" customWidth="1"/>
    <col min="8" max="8" width="17.6640625" bestFit="1" customWidth="1"/>
    <col min="9" max="10" width="17.6640625" customWidth="1"/>
    <col min="12" max="12" width="12.33203125" bestFit="1" customWidth="1"/>
    <col min="13" max="14" width="11.6640625" customWidth="1"/>
    <col min="15" max="17" width="10.83203125" style="1"/>
    <col min="18" max="26" width="11.6640625" style="1" customWidth="1"/>
    <col min="30" max="31" width="11.6640625" customWidth="1"/>
  </cols>
  <sheetData>
    <row r="1" spans="1:28" x14ac:dyDescent="0.2">
      <c r="A1" s="6" t="s">
        <v>4</v>
      </c>
      <c r="B1" s="2"/>
      <c r="C1" s="6" t="s">
        <v>6</v>
      </c>
      <c r="D1" s="6" t="s">
        <v>0</v>
      </c>
      <c r="E1" s="6" t="s">
        <v>8</v>
      </c>
      <c r="F1" s="6" t="s">
        <v>23</v>
      </c>
      <c r="G1" s="6" t="s">
        <v>87</v>
      </c>
      <c r="H1" s="6" t="s">
        <v>19</v>
      </c>
      <c r="I1" s="6" t="s">
        <v>73</v>
      </c>
      <c r="J1" s="6" t="s">
        <v>74</v>
      </c>
      <c r="K1" s="6" t="s">
        <v>22</v>
      </c>
      <c r="L1" s="6" t="s">
        <v>70</v>
      </c>
      <c r="M1" s="6" t="s">
        <v>15</v>
      </c>
      <c r="N1" s="6" t="s">
        <v>16</v>
      </c>
      <c r="O1" s="6" t="s">
        <v>9</v>
      </c>
      <c r="P1" s="6"/>
      <c r="Q1" s="6" t="s">
        <v>10</v>
      </c>
      <c r="R1" s="6"/>
      <c r="S1" s="6" t="s">
        <v>11</v>
      </c>
      <c r="T1" s="6"/>
      <c r="U1" s="6" t="s">
        <v>12</v>
      </c>
      <c r="V1" s="6"/>
      <c r="W1" s="6" t="s">
        <v>13</v>
      </c>
      <c r="X1" s="6"/>
      <c r="Y1" s="6" t="s">
        <v>14</v>
      </c>
      <c r="Z1" s="6"/>
      <c r="AA1" s="6" t="s">
        <v>17</v>
      </c>
      <c r="AB1" s="6" t="s">
        <v>18</v>
      </c>
    </row>
    <row r="2" spans="1:28" x14ac:dyDescent="0.2">
      <c r="A2" s="6"/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2" t="s">
        <v>20</v>
      </c>
      <c r="P2" s="2" t="s">
        <v>21</v>
      </c>
      <c r="Q2" s="2" t="s">
        <v>20</v>
      </c>
      <c r="R2" s="2" t="s">
        <v>21</v>
      </c>
      <c r="S2" s="2" t="s">
        <v>20</v>
      </c>
      <c r="T2" s="2" t="s">
        <v>21</v>
      </c>
      <c r="U2" s="2" t="s">
        <v>20</v>
      </c>
      <c r="V2" s="2" t="s">
        <v>21</v>
      </c>
      <c r="W2" s="2" t="s">
        <v>20</v>
      </c>
      <c r="X2" s="2" t="s">
        <v>21</v>
      </c>
      <c r="Y2" s="2" t="s">
        <v>20</v>
      </c>
      <c r="Z2" s="2" t="s">
        <v>21</v>
      </c>
      <c r="AA2" s="6"/>
      <c r="AB2" s="6"/>
    </row>
    <row r="3" spans="1:28" x14ac:dyDescent="0.2">
      <c r="A3" t="str">
        <f t="shared" ref="A3:A15" si="0">"G-OM"&amp;C3&amp;TEXT(B3,"00000")</f>
        <v>G-OMHV00001</v>
      </c>
      <c r="B3" s="3">
        <v>1</v>
      </c>
      <c r="C3" t="s">
        <v>72</v>
      </c>
      <c r="D3" t="str">
        <f>"US-OMA-"&amp;C3&amp;"-"&amp;TEXT(B3,"0##")</f>
        <v>US-OMA-HV-01</v>
      </c>
      <c r="H3" t="s">
        <v>71</v>
      </c>
      <c r="I3" t="s">
        <v>75</v>
      </c>
      <c r="J3" t="s">
        <v>76</v>
      </c>
      <c r="K3">
        <v>4</v>
      </c>
      <c r="L3">
        <v>64</v>
      </c>
      <c r="AA3">
        <v>44</v>
      </c>
      <c r="AB3">
        <v>1</v>
      </c>
    </row>
    <row r="4" spans="1:28" x14ac:dyDescent="0.2">
      <c r="A4" t="str">
        <f t="shared" si="0"/>
        <v>G-OMHV00002</v>
      </c>
      <c r="B4" s="3">
        <f>B3+1</f>
        <v>2</v>
      </c>
      <c r="C4" t="s">
        <v>72</v>
      </c>
      <c r="D4" t="str">
        <f t="shared" ref="D4:D11" si="1">"US-OMA-"&amp;C4&amp;"-"&amp;TEXT(B4,"0##")</f>
        <v>US-OMA-HV-02</v>
      </c>
      <c r="H4" t="s">
        <v>71</v>
      </c>
      <c r="I4" t="s">
        <v>75</v>
      </c>
      <c r="J4" t="s">
        <v>76</v>
      </c>
      <c r="K4">
        <v>4</v>
      </c>
      <c r="L4">
        <v>64</v>
      </c>
      <c r="AA4">
        <v>44</v>
      </c>
      <c r="AB4">
        <v>2</v>
      </c>
    </row>
    <row r="5" spans="1:28" x14ac:dyDescent="0.2">
      <c r="A5" t="str">
        <f t="shared" si="0"/>
        <v>G-OMHV00003</v>
      </c>
      <c r="B5" s="3">
        <f t="shared" ref="B5:B15" si="2">B4+1</f>
        <v>3</v>
      </c>
      <c r="C5" t="s">
        <v>72</v>
      </c>
      <c r="D5" t="str">
        <f t="shared" si="1"/>
        <v>US-OMA-HV-03</v>
      </c>
      <c r="H5" t="s">
        <v>71</v>
      </c>
      <c r="I5" t="s">
        <v>75</v>
      </c>
      <c r="J5" t="s">
        <v>76</v>
      </c>
      <c r="K5">
        <v>4</v>
      </c>
      <c r="L5">
        <v>64</v>
      </c>
      <c r="AA5">
        <v>44</v>
      </c>
      <c r="AB5">
        <v>3</v>
      </c>
    </row>
    <row r="6" spans="1:28" x14ac:dyDescent="0.2">
      <c r="A6" t="str">
        <f t="shared" si="0"/>
        <v>G-OMHV00004</v>
      </c>
      <c r="B6" s="3">
        <f t="shared" si="2"/>
        <v>4</v>
      </c>
      <c r="C6" t="s">
        <v>72</v>
      </c>
      <c r="D6" t="str">
        <f t="shared" si="1"/>
        <v>US-OMA-HV-04</v>
      </c>
      <c r="H6" t="s">
        <v>71</v>
      </c>
      <c r="I6" t="s">
        <v>75</v>
      </c>
      <c r="J6" t="s">
        <v>76</v>
      </c>
      <c r="K6">
        <v>4</v>
      </c>
      <c r="L6">
        <v>64</v>
      </c>
      <c r="AA6">
        <v>44</v>
      </c>
      <c r="AB6">
        <v>4</v>
      </c>
    </row>
    <row r="7" spans="1:28" x14ac:dyDescent="0.2">
      <c r="A7" t="str">
        <f t="shared" si="0"/>
        <v>G-OMHV00005</v>
      </c>
      <c r="B7" s="3">
        <f t="shared" si="2"/>
        <v>5</v>
      </c>
      <c r="C7" t="s">
        <v>72</v>
      </c>
      <c r="D7" t="str">
        <f t="shared" si="1"/>
        <v>US-OMA-HV-05</v>
      </c>
      <c r="H7" t="s">
        <v>71</v>
      </c>
      <c r="I7" t="s">
        <v>75</v>
      </c>
      <c r="J7" t="s">
        <v>76</v>
      </c>
      <c r="K7">
        <v>4</v>
      </c>
      <c r="L7">
        <v>64</v>
      </c>
      <c r="AA7">
        <v>44</v>
      </c>
      <c r="AB7">
        <v>5</v>
      </c>
    </row>
    <row r="8" spans="1:28" x14ac:dyDescent="0.2">
      <c r="A8" t="str">
        <f t="shared" si="0"/>
        <v>G-OMHV00006</v>
      </c>
      <c r="B8" s="3">
        <f t="shared" si="2"/>
        <v>6</v>
      </c>
      <c r="C8" t="s">
        <v>72</v>
      </c>
      <c r="D8" t="str">
        <f t="shared" si="1"/>
        <v>US-OMA-HV-06</v>
      </c>
      <c r="H8" t="s">
        <v>71</v>
      </c>
      <c r="I8" t="s">
        <v>75</v>
      </c>
      <c r="J8" t="s">
        <v>76</v>
      </c>
      <c r="K8">
        <v>4</v>
      </c>
      <c r="L8">
        <v>64</v>
      </c>
      <c r="AA8">
        <v>44</v>
      </c>
      <c r="AB8">
        <v>6</v>
      </c>
    </row>
    <row r="9" spans="1:28" x14ac:dyDescent="0.2">
      <c r="A9" t="str">
        <f t="shared" si="0"/>
        <v>G-OMHV00007</v>
      </c>
      <c r="B9" s="3">
        <f t="shared" si="2"/>
        <v>7</v>
      </c>
      <c r="C9" t="s">
        <v>72</v>
      </c>
      <c r="D9" t="str">
        <f t="shared" si="1"/>
        <v>US-OMA-HV-07</v>
      </c>
      <c r="H9" t="s">
        <v>71</v>
      </c>
      <c r="I9" t="s">
        <v>75</v>
      </c>
      <c r="J9" t="s">
        <v>76</v>
      </c>
      <c r="K9">
        <v>4</v>
      </c>
      <c r="L9">
        <v>64</v>
      </c>
      <c r="AA9">
        <v>44</v>
      </c>
      <c r="AB9">
        <v>7</v>
      </c>
    </row>
    <row r="10" spans="1:28" x14ac:dyDescent="0.2">
      <c r="A10" t="str">
        <f t="shared" si="0"/>
        <v>G-OMHV00008</v>
      </c>
      <c r="B10" s="3">
        <f t="shared" si="2"/>
        <v>8</v>
      </c>
      <c r="C10" t="s">
        <v>72</v>
      </c>
      <c r="D10" t="str">
        <f t="shared" si="1"/>
        <v>US-OMA-HV-08</v>
      </c>
      <c r="H10" t="s">
        <v>71</v>
      </c>
      <c r="I10" t="s">
        <v>75</v>
      </c>
      <c r="J10" t="s">
        <v>76</v>
      </c>
      <c r="K10">
        <v>4</v>
      </c>
      <c r="L10">
        <v>64</v>
      </c>
      <c r="AA10">
        <v>44</v>
      </c>
      <c r="AB10">
        <v>8</v>
      </c>
    </row>
    <row r="11" spans="1:28" x14ac:dyDescent="0.2">
      <c r="A11" t="str">
        <f t="shared" si="0"/>
        <v>G-OMHV00009</v>
      </c>
      <c r="B11" s="3">
        <f t="shared" si="2"/>
        <v>9</v>
      </c>
      <c r="C11" t="s">
        <v>72</v>
      </c>
      <c r="D11" t="str">
        <f t="shared" si="1"/>
        <v>US-OMA-HV-09</v>
      </c>
      <c r="H11" t="s">
        <v>71</v>
      </c>
      <c r="I11" t="s">
        <v>75</v>
      </c>
      <c r="J11" t="s">
        <v>76</v>
      </c>
      <c r="K11">
        <v>4</v>
      </c>
      <c r="L11">
        <v>64</v>
      </c>
      <c r="AA11">
        <v>44</v>
      </c>
      <c r="AB11">
        <v>9</v>
      </c>
    </row>
    <row r="12" spans="1:28" x14ac:dyDescent="0.2">
      <c r="A12" t="str">
        <f t="shared" si="0"/>
        <v>G-OMHV00010</v>
      </c>
      <c r="B12" s="3">
        <f t="shared" si="2"/>
        <v>10</v>
      </c>
      <c r="C12" t="s">
        <v>72</v>
      </c>
      <c r="D12" t="str">
        <f>"US-OMA-"&amp;C12&amp;"-"&amp;TEXT(B12,"###")</f>
        <v>US-OMA-HV-10</v>
      </c>
      <c r="H12" t="s">
        <v>71</v>
      </c>
      <c r="I12" t="s">
        <v>75</v>
      </c>
      <c r="J12" t="s">
        <v>76</v>
      </c>
      <c r="K12">
        <v>4</v>
      </c>
      <c r="L12">
        <v>64</v>
      </c>
      <c r="AA12">
        <v>44</v>
      </c>
      <c r="AB12">
        <v>10</v>
      </c>
    </row>
    <row r="13" spans="1:28" x14ac:dyDescent="0.2">
      <c r="A13" t="str">
        <f t="shared" si="0"/>
        <v>G-OMHV00011</v>
      </c>
      <c r="B13" s="3">
        <f t="shared" si="2"/>
        <v>11</v>
      </c>
      <c r="C13" t="s">
        <v>72</v>
      </c>
      <c r="D13" t="str">
        <f>"US-OMA-"&amp;C13&amp;"-"&amp;TEXT(B13,"###")</f>
        <v>US-OMA-HV-11</v>
      </c>
      <c r="H13" t="s">
        <v>71</v>
      </c>
      <c r="I13" t="s">
        <v>75</v>
      </c>
      <c r="J13" t="s">
        <v>76</v>
      </c>
      <c r="K13">
        <v>4</v>
      </c>
      <c r="L13">
        <v>64</v>
      </c>
      <c r="AA13">
        <v>44</v>
      </c>
      <c r="AB13">
        <v>11</v>
      </c>
    </row>
    <row r="14" spans="1:28" x14ac:dyDescent="0.2">
      <c r="A14" t="str">
        <f t="shared" si="0"/>
        <v>G-OMHV00012</v>
      </c>
      <c r="B14" s="3">
        <f t="shared" si="2"/>
        <v>12</v>
      </c>
      <c r="C14" t="s">
        <v>72</v>
      </c>
      <c r="D14" t="str">
        <f>"US-OMA-"&amp;C14&amp;"-"&amp;TEXT(B14,"###")</f>
        <v>US-OMA-HV-12</v>
      </c>
      <c r="H14" t="s">
        <v>71</v>
      </c>
      <c r="I14" t="s">
        <v>75</v>
      </c>
      <c r="J14" t="s">
        <v>76</v>
      </c>
      <c r="K14">
        <v>4</v>
      </c>
      <c r="L14">
        <v>64</v>
      </c>
      <c r="AA14">
        <v>44</v>
      </c>
      <c r="AB14">
        <v>12</v>
      </c>
    </row>
    <row r="15" spans="1:28" x14ac:dyDescent="0.2">
      <c r="A15" t="str">
        <f t="shared" si="0"/>
        <v>G-OMHV00013</v>
      </c>
      <c r="B15" s="3">
        <f t="shared" si="2"/>
        <v>13</v>
      </c>
      <c r="C15" t="s">
        <v>72</v>
      </c>
      <c r="D15" t="str">
        <f>"US-OMA-"&amp;C15&amp;"-"&amp;TEXT(B15,"###")</f>
        <v>US-OMA-HV-13</v>
      </c>
      <c r="H15" t="s">
        <v>71</v>
      </c>
      <c r="I15" t="s">
        <v>75</v>
      </c>
      <c r="J15" t="s">
        <v>76</v>
      </c>
      <c r="K15">
        <v>4</v>
      </c>
      <c r="L15">
        <v>64</v>
      </c>
      <c r="AA15">
        <v>44</v>
      </c>
      <c r="AB15">
        <v>13</v>
      </c>
    </row>
    <row r="16" spans="1:28" x14ac:dyDescent="0.2">
      <c r="A16" s="4" t="str">
        <f t="shared" ref="A16:A79" si="3">"G-OM"&amp;C16&amp;TEXT(B16,"00000")</f>
        <v>G-OMHV00014</v>
      </c>
      <c r="B16" s="3">
        <f t="shared" ref="B16:B79" si="4">B15+1</f>
        <v>14</v>
      </c>
      <c r="C16" t="s">
        <v>72</v>
      </c>
      <c r="D16" t="str">
        <f t="shared" ref="D16:D79" si="5">"US-OMA-"&amp;C16&amp;"-"&amp;TEXT(B16,"###")</f>
        <v>US-OMA-HV-14</v>
      </c>
      <c r="H16" t="s">
        <v>71</v>
      </c>
      <c r="I16" t="s">
        <v>75</v>
      </c>
      <c r="J16" t="s">
        <v>76</v>
      </c>
      <c r="K16">
        <v>4</v>
      </c>
      <c r="L16">
        <v>64</v>
      </c>
      <c r="AA16">
        <v>44</v>
      </c>
      <c r="AB16">
        <v>14</v>
      </c>
    </row>
    <row r="17" spans="1:28" x14ac:dyDescent="0.2">
      <c r="A17" s="4" t="str">
        <f t="shared" si="3"/>
        <v>G-OMHV00015</v>
      </c>
      <c r="B17" s="3">
        <f t="shared" si="4"/>
        <v>15</v>
      </c>
      <c r="C17" t="s">
        <v>72</v>
      </c>
      <c r="D17" t="str">
        <f t="shared" si="5"/>
        <v>US-OMA-HV-15</v>
      </c>
      <c r="H17" t="s">
        <v>71</v>
      </c>
      <c r="I17" t="s">
        <v>75</v>
      </c>
      <c r="J17" t="s">
        <v>76</v>
      </c>
      <c r="K17">
        <v>4</v>
      </c>
      <c r="L17">
        <v>64</v>
      </c>
      <c r="AA17">
        <v>45</v>
      </c>
      <c r="AB17">
        <v>1</v>
      </c>
    </row>
    <row r="18" spans="1:28" x14ac:dyDescent="0.2">
      <c r="A18" s="4" t="str">
        <f t="shared" si="3"/>
        <v>G-OMHV00016</v>
      </c>
      <c r="B18" s="3">
        <f t="shared" si="4"/>
        <v>16</v>
      </c>
      <c r="C18" t="s">
        <v>72</v>
      </c>
      <c r="D18" t="str">
        <f t="shared" si="5"/>
        <v>US-OMA-HV-16</v>
      </c>
      <c r="H18" t="s">
        <v>71</v>
      </c>
      <c r="I18" t="s">
        <v>75</v>
      </c>
      <c r="J18" t="s">
        <v>76</v>
      </c>
      <c r="K18">
        <v>4</v>
      </c>
      <c r="L18">
        <v>64</v>
      </c>
      <c r="AA18">
        <v>45</v>
      </c>
      <c r="AB18">
        <v>2</v>
      </c>
    </row>
    <row r="19" spans="1:28" x14ac:dyDescent="0.2">
      <c r="A19" s="4" t="str">
        <f t="shared" si="3"/>
        <v>G-OMHV00017</v>
      </c>
      <c r="B19" s="3">
        <f t="shared" si="4"/>
        <v>17</v>
      </c>
      <c r="C19" t="s">
        <v>72</v>
      </c>
      <c r="D19" t="str">
        <f t="shared" si="5"/>
        <v>US-OMA-HV-17</v>
      </c>
      <c r="H19" t="s">
        <v>71</v>
      </c>
      <c r="I19" t="s">
        <v>75</v>
      </c>
      <c r="J19" t="s">
        <v>76</v>
      </c>
      <c r="K19">
        <v>4</v>
      </c>
      <c r="L19">
        <v>64</v>
      </c>
      <c r="AA19">
        <v>45</v>
      </c>
      <c r="AB19">
        <v>3</v>
      </c>
    </row>
    <row r="20" spans="1:28" x14ac:dyDescent="0.2">
      <c r="A20" s="4" t="str">
        <f t="shared" si="3"/>
        <v>G-OMHV00018</v>
      </c>
      <c r="B20" s="3">
        <f t="shared" si="4"/>
        <v>18</v>
      </c>
      <c r="C20" t="s">
        <v>72</v>
      </c>
      <c r="D20" t="str">
        <f t="shared" si="5"/>
        <v>US-OMA-HV-18</v>
      </c>
      <c r="H20" t="s">
        <v>71</v>
      </c>
      <c r="I20" t="s">
        <v>75</v>
      </c>
      <c r="J20" t="s">
        <v>76</v>
      </c>
      <c r="K20">
        <v>4</v>
      </c>
      <c r="L20">
        <v>64</v>
      </c>
      <c r="AA20">
        <v>45</v>
      </c>
      <c r="AB20">
        <v>4</v>
      </c>
    </row>
    <row r="21" spans="1:28" x14ac:dyDescent="0.2">
      <c r="A21" s="4" t="str">
        <f t="shared" si="3"/>
        <v>G-OMHV00019</v>
      </c>
      <c r="B21" s="3">
        <f t="shared" si="4"/>
        <v>19</v>
      </c>
      <c r="C21" t="s">
        <v>72</v>
      </c>
      <c r="D21" t="str">
        <f t="shared" si="5"/>
        <v>US-OMA-HV-19</v>
      </c>
      <c r="H21" t="s">
        <v>71</v>
      </c>
      <c r="I21" t="s">
        <v>75</v>
      </c>
      <c r="J21" t="s">
        <v>76</v>
      </c>
      <c r="K21">
        <v>4</v>
      </c>
      <c r="L21">
        <v>64</v>
      </c>
      <c r="AA21">
        <v>45</v>
      </c>
      <c r="AB21">
        <v>5</v>
      </c>
    </row>
    <row r="22" spans="1:28" x14ac:dyDescent="0.2">
      <c r="A22" s="4" t="str">
        <f t="shared" si="3"/>
        <v>G-OMHV00020</v>
      </c>
      <c r="B22" s="3">
        <f t="shared" si="4"/>
        <v>20</v>
      </c>
      <c r="C22" t="s">
        <v>72</v>
      </c>
      <c r="D22" t="str">
        <f t="shared" si="5"/>
        <v>US-OMA-HV-20</v>
      </c>
      <c r="H22" t="s">
        <v>71</v>
      </c>
      <c r="I22" t="s">
        <v>75</v>
      </c>
      <c r="J22" t="s">
        <v>76</v>
      </c>
      <c r="K22">
        <v>4</v>
      </c>
      <c r="L22">
        <v>64</v>
      </c>
      <c r="AA22">
        <v>45</v>
      </c>
      <c r="AB22">
        <v>6</v>
      </c>
    </row>
    <row r="23" spans="1:28" x14ac:dyDescent="0.2">
      <c r="A23" s="4" t="str">
        <f t="shared" si="3"/>
        <v>G-OMHV00021</v>
      </c>
      <c r="B23" s="3">
        <f t="shared" si="4"/>
        <v>21</v>
      </c>
      <c r="C23" t="s">
        <v>72</v>
      </c>
      <c r="D23" t="str">
        <f t="shared" si="5"/>
        <v>US-OMA-HV-21</v>
      </c>
      <c r="H23" t="s">
        <v>71</v>
      </c>
      <c r="I23" t="s">
        <v>75</v>
      </c>
      <c r="J23" t="s">
        <v>76</v>
      </c>
      <c r="K23">
        <v>4</v>
      </c>
      <c r="L23">
        <v>64</v>
      </c>
      <c r="AA23">
        <v>45</v>
      </c>
      <c r="AB23">
        <v>7</v>
      </c>
    </row>
    <row r="24" spans="1:28" x14ac:dyDescent="0.2">
      <c r="A24" s="4" t="str">
        <f t="shared" si="3"/>
        <v>G-OMHV00022</v>
      </c>
      <c r="B24" s="3">
        <f t="shared" si="4"/>
        <v>22</v>
      </c>
      <c r="C24" t="s">
        <v>72</v>
      </c>
      <c r="D24" t="str">
        <f t="shared" si="5"/>
        <v>US-OMA-HV-22</v>
      </c>
      <c r="H24" t="s">
        <v>71</v>
      </c>
      <c r="I24" t="s">
        <v>75</v>
      </c>
      <c r="J24" t="s">
        <v>76</v>
      </c>
      <c r="K24">
        <v>4</v>
      </c>
      <c r="L24">
        <v>64</v>
      </c>
      <c r="AA24">
        <v>45</v>
      </c>
      <c r="AB24">
        <v>8</v>
      </c>
    </row>
    <row r="25" spans="1:28" x14ac:dyDescent="0.2">
      <c r="A25" s="4" t="str">
        <f t="shared" si="3"/>
        <v>G-OMHV00023</v>
      </c>
      <c r="B25" s="3">
        <f t="shared" si="4"/>
        <v>23</v>
      </c>
      <c r="C25" t="s">
        <v>72</v>
      </c>
      <c r="D25" t="str">
        <f t="shared" si="5"/>
        <v>US-OMA-HV-23</v>
      </c>
      <c r="H25" t="s">
        <v>71</v>
      </c>
      <c r="I25" t="s">
        <v>75</v>
      </c>
      <c r="J25" t="s">
        <v>76</v>
      </c>
      <c r="K25">
        <v>4</v>
      </c>
      <c r="L25">
        <v>64</v>
      </c>
      <c r="AA25">
        <v>45</v>
      </c>
      <c r="AB25">
        <v>9</v>
      </c>
    </row>
    <row r="26" spans="1:28" x14ac:dyDescent="0.2">
      <c r="A26" s="4" t="str">
        <f t="shared" si="3"/>
        <v>G-OMHV00024</v>
      </c>
      <c r="B26" s="3">
        <f t="shared" si="4"/>
        <v>24</v>
      </c>
      <c r="C26" t="s">
        <v>72</v>
      </c>
      <c r="D26" t="str">
        <f t="shared" si="5"/>
        <v>US-OMA-HV-24</v>
      </c>
      <c r="H26" t="s">
        <v>71</v>
      </c>
      <c r="I26" t="s">
        <v>75</v>
      </c>
      <c r="J26" t="s">
        <v>76</v>
      </c>
      <c r="K26">
        <v>4</v>
      </c>
      <c r="L26">
        <v>64</v>
      </c>
      <c r="AA26">
        <v>45</v>
      </c>
      <c r="AB26">
        <v>10</v>
      </c>
    </row>
    <row r="27" spans="1:28" x14ac:dyDescent="0.2">
      <c r="A27" s="4" t="str">
        <f t="shared" si="3"/>
        <v>G-OMHV00025</v>
      </c>
      <c r="B27" s="3">
        <f t="shared" si="4"/>
        <v>25</v>
      </c>
      <c r="C27" t="s">
        <v>72</v>
      </c>
      <c r="D27" t="str">
        <f t="shared" si="5"/>
        <v>US-OMA-HV-25</v>
      </c>
      <c r="H27" t="s">
        <v>71</v>
      </c>
      <c r="I27" t="s">
        <v>75</v>
      </c>
      <c r="J27" t="s">
        <v>76</v>
      </c>
      <c r="K27">
        <v>4</v>
      </c>
      <c r="L27">
        <v>64</v>
      </c>
      <c r="AA27">
        <v>45</v>
      </c>
      <c r="AB27">
        <v>11</v>
      </c>
    </row>
    <row r="28" spans="1:28" x14ac:dyDescent="0.2">
      <c r="A28" s="4" t="str">
        <f t="shared" si="3"/>
        <v>G-OMHV00026</v>
      </c>
      <c r="B28" s="3">
        <f t="shared" si="4"/>
        <v>26</v>
      </c>
      <c r="C28" t="s">
        <v>72</v>
      </c>
      <c r="D28" t="str">
        <f t="shared" si="5"/>
        <v>US-OMA-HV-26</v>
      </c>
      <c r="H28" t="s">
        <v>71</v>
      </c>
      <c r="I28" t="s">
        <v>75</v>
      </c>
      <c r="J28" t="s">
        <v>76</v>
      </c>
      <c r="K28">
        <v>4</v>
      </c>
      <c r="L28">
        <v>64</v>
      </c>
      <c r="AA28">
        <v>45</v>
      </c>
      <c r="AB28">
        <v>12</v>
      </c>
    </row>
    <row r="29" spans="1:28" x14ac:dyDescent="0.2">
      <c r="A29" s="4" t="str">
        <f t="shared" si="3"/>
        <v>G-OMHV00027</v>
      </c>
      <c r="B29" s="3">
        <f t="shared" si="4"/>
        <v>27</v>
      </c>
      <c r="C29" t="s">
        <v>72</v>
      </c>
      <c r="D29" t="str">
        <f t="shared" si="5"/>
        <v>US-OMA-HV-27</v>
      </c>
      <c r="H29" t="s">
        <v>71</v>
      </c>
      <c r="I29" t="s">
        <v>75</v>
      </c>
      <c r="J29" t="s">
        <v>76</v>
      </c>
      <c r="K29">
        <v>4</v>
      </c>
      <c r="L29">
        <v>64</v>
      </c>
      <c r="AA29">
        <v>45</v>
      </c>
      <c r="AB29">
        <v>13</v>
      </c>
    </row>
    <row r="30" spans="1:28" x14ac:dyDescent="0.2">
      <c r="A30" s="4" t="str">
        <f t="shared" si="3"/>
        <v>G-OMHV00028</v>
      </c>
      <c r="B30" s="3">
        <f t="shared" si="4"/>
        <v>28</v>
      </c>
      <c r="C30" t="s">
        <v>72</v>
      </c>
      <c r="D30" t="str">
        <f t="shared" si="5"/>
        <v>US-OMA-HV-28</v>
      </c>
      <c r="H30" t="s">
        <v>71</v>
      </c>
      <c r="I30" t="s">
        <v>75</v>
      </c>
      <c r="J30" t="s">
        <v>76</v>
      </c>
      <c r="K30">
        <v>4</v>
      </c>
      <c r="L30">
        <v>64</v>
      </c>
      <c r="AA30">
        <v>45</v>
      </c>
      <c r="AB30">
        <v>14</v>
      </c>
    </row>
    <row r="31" spans="1:28" x14ac:dyDescent="0.2">
      <c r="A31" s="4" t="str">
        <f t="shared" si="3"/>
        <v>G-OMHV00029</v>
      </c>
      <c r="B31" s="3">
        <f t="shared" si="4"/>
        <v>29</v>
      </c>
      <c r="C31" t="s">
        <v>72</v>
      </c>
      <c r="D31" t="str">
        <f t="shared" si="5"/>
        <v>US-OMA-HV-29</v>
      </c>
      <c r="H31" t="s">
        <v>71</v>
      </c>
      <c r="I31" t="s">
        <v>75</v>
      </c>
      <c r="J31" t="s">
        <v>76</v>
      </c>
      <c r="K31">
        <v>4</v>
      </c>
      <c r="L31">
        <v>64</v>
      </c>
      <c r="AA31">
        <v>46</v>
      </c>
      <c r="AB31">
        <v>1</v>
      </c>
    </row>
    <row r="32" spans="1:28" x14ac:dyDescent="0.2">
      <c r="A32" s="4" t="str">
        <f t="shared" si="3"/>
        <v>G-OMHV00030</v>
      </c>
      <c r="B32" s="3">
        <f t="shared" si="4"/>
        <v>30</v>
      </c>
      <c r="C32" t="s">
        <v>72</v>
      </c>
      <c r="D32" t="str">
        <f t="shared" si="5"/>
        <v>US-OMA-HV-30</v>
      </c>
      <c r="H32" t="s">
        <v>71</v>
      </c>
      <c r="I32" t="s">
        <v>75</v>
      </c>
      <c r="J32" t="s">
        <v>76</v>
      </c>
      <c r="K32">
        <v>4</v>
      </c>
      <c r="L32">
        <v>64</v>
      </c>
      <c r="AA32">
        <v>46</v>
      </c>
      <c r="AB32">
        <v>2</v>
      </c>
    </row>
    <row r="33" spans="1:28" x14ac:dyDescent="0.2">
      <c r="A33" s="4" t="str">
        <f t="shared" si="3"/>
        <v>G-OMHV00031</v>
      </c>
      <c r="B33" s="3">
        <f t="shared" si="4"/>
        <v>31</v>
      </c>
      <c r="C33" t="s">
        <v>72</v>
      </c>
      <c r="D33" t="str">
        <f t="shared" si="5"/>
        <v>US-OMA-HV-31</v>
      </c>
      <c r="H33" t="s">
        <v>71</v>
      </c>
      <c r="I33" t="s">
        <v>75</v>
      </c>
      <c r="J33" t="s">
        <v>76</v>
      </c>
      <c r="K33">
        <v>4</v>
      </c>
      <c r="L33">
        <v>64</v>
      </c>
      <c r="AA33">
        <v>46</v>
      </c>
      <c r="AB33">
        <v>3</v>
      </c>
    </row>
    <row r="34" spans="1:28" x14ac:dyDescent="0.2">
      <c r="A34" s="4" t="str">
        <f t="shared" si="3"/>
        <v>G-OMHV00032</v>
      </c>
      <c r="B34" s="3">
        <f t="shared" si="4"/>
        <v>32</v>
      </c>
      <c r="C34" t="s">
        <v>72</v>
      </c>
      <c r="D34" t="str">
        <f t="shared" si="5"/>
        <v>US-OMA-HV-32</v>
      </c>
      <c r="H34" t="s">
        <v>71</v>
      </c>
      <c r="I34" t="s">
        <v>75</v>
      </c>
      <c r="J34" t="s">
        <v>76</v>
      </c>
      <c r="K34">
        <v>4</v>
      </c>
      <c r="L34">
        <v>64</v>
      </c>
      <c r="AA34">
        <v>46</v>
      </c>
      <c r="AB34">
        <v>4</v>
      </c>
    </row>
    <row r="35" spans="1:28" x14ac:dyDescent="0.2">
      <c r="A35" s="4" t="str">
        <f t="shared" si="3"/>
        <v>G-OMHV00033</v>
      </c>
      <c r="B35" s="3">
        <f t="shared" si="4"/>
        <v>33</v>
      </c>
      <c r="C35" t="s">
        <v>72</v>
      </c>
      <c r="D35" t="str">
        <f t="shared" si="5"/>
        <v>US-OMA-HV-33</v>
      </c>
      <c r="H35" t="s">
        <v>71</v>
      </c>
      <c r="I35" t="s">
        <v>75</v>
      </c>
      <c r="J35" t="s">
        <v>76</v>
      </c>
      <c r="K35">
        <v>4</v>
      </c>
      <c r="L35">
        <v>64</v>
      </c>
      <c r="AA35">
        <v>46</v>
      </c>
      <c r="AB35">
        <v>5</v>
      </c>
    </row>
    <row r="36" spans="1:28" x14ac:dyDescent="0.2">
      <c r="A36" s="4" t="str">
        <f t="shared" si="3"/>
        <v>G-OMHV00034</v>
      </c>
      <c r="B36" s="3">
        <f t="shared" si="4"/>
        <v>34</v>
      </c>
      <c r="C36" t="s">
        <v>72</v>
      </c>
      <c r="D36" t="str">
        <f t="shared" si="5"/>
        <v>US-OMA-HV-34</v>
      </c>
      <c r="H36" t="s">
        <v>71</v>
      </c>
      <c r="I36" t="s">
        <v>75</v>
      </c>
      <c r="J36" t="s">
        <v>76</v>
      </c>
      <c r="K36">
        <v>4</v>
      </c>
      <c r="L36">
        <v>64</v>
      </c>
      <c r="AA36">
        <v>46</v>
      </c>
      <c r="AB36">
        <v>6</v>
      </c>
    </row>
    <row r="37" spans="1:28" x14ac:dyDescent="0.2">
      <c r="A37" s="4" t="str">
        <f t="shared" si="3"/>
        <v>G-OMHV00035</v>
      </c>
      <c r="B37" s="3">
        <f t="shared" si="4"/>
        <v>35</v>
      </c>
      <c r="C37" t="s">
        <v>72</v>
      </c>
      <c r="D37" t="str">
        <f t="shared" si="5"/>
        <v>US-OMA-HV-35</v>
      </c>
      <c r="H37" t="s">
        <v>71</v>
      </c>
      <c r="I37" t="s">
        <v>75</v>
      </c>
      <c r="J37" t="s">
        <v>76</v>
      </c>
      <c r="K37">
        <v>4</v>
      </c>
      <c r="L37">
        <v>64</v>
      </c>
      <c r="AA37">
        <v>46</v>
      </c>
      <c r="AB37">
        <v>7</v>
      </c>
    </row>
    <row r="38" spans="1:28" x14ac:dyDescent="0.2">
      <c r="A38" s="4" t="str">
        <f t="shared" si="3"/>
        <v>G-OMHV00036</v>
      </c>
      <c r="B38" s="3">
        <f t="shared" si="4"/>
        <v>36</v>
      </c>
      <c r="C38" t="s">
        <v>72</v>
      </c>
      <c r="D38" t="str">
        <f t="shared" si="5"/>
        <v>US-OMA-HV-36</v>
      </c>
      <c r="H38" t="s">
        <v>71</v>
      </c>
      <c r="I38" t="s">
        <v>75</v>
      </c>
      <c r="J38" t="s">
        <v>76</v>
      </c>
      <c r="K38">
        <v>4</v>
      </c>
      <c r="L38">
        <v>64</v>
      </c>
      <c r="AA38">
        <v>46</v>
      </c>
      <c r="AB38">
        <v>8</v>
      </c>
    </row>
    <row r="39" spans="1:28" x14ac:dyDescent="0.2">
      <c r="A39" s="4" t="str">
        <f t="shared" si="3"/>
        <v>G-OMHV00037</v>
      </c>
      <c r="B39" s="3">
        <f t="shared" si="4"/>
        <v>37</v>
      </c>
      <c r="C39" t="s">
        <v>72</v>
      </c>
      <c r="D39" t="str">
        <f t="shared" si="5"/>
        <v>US-OMA-HV-37</v>
      </c>
      <c r="H39" t="s">
        <v>71</v>
      </c>
      <c r="I39" t="s">
        <v>75</v>
      </c>
      <c r="J39" t="s">
        <v>76</v>
      </c>
      <c r="K39">
        <v>4</v>
      </c>
      <c r="L39">
        <v>64</v>
      </c>
      <c r="AA39">
        <v>46</v>
      </c>
      <c r="AB39">
        <v>9</v>
      </c>
    </row>
    <row r="40" spans="1:28" x14ac:dyDescent="0.2">
      <c r="A40" s="4" t="str">
        <f t="shared" si="3"/>
        <v>G-OMHV00038</v>
      </c>
      <c r="B40" s="3">
        <f t="shared" si="4"/>
        <v>38</v>
      </c>
      <c r="C40" t="s">
        <v>72</v>
      </c>
      <c r="D40" t="str">
        <f t="shared" si="5"/>
        <v>US-OMA-HV-38</v>
      </c>
      <c r="H40" t="s">
        <v>71</v>
      </c>
      <c r="I40" t="s">
        <v>75</v>
      </c>
      <c r="J40" t="s">
        <v>76</v>
      </c>
      <c r="K40">
        <v>4</v>
      </c>
      <c r="L40">
        <v>64</v>
      </c>
      <c r="AA40">
        <v>46</v>
      </c>
      <c r="AB40">
        <v>10</v>
      </c>
    </row>
    <row r="41" spans="1:28" x14ac:dyDescent="0.2">
      <c r="A41" s="4" t="str">
        <f t="shared" si="3"/>
        <v>G-OMHV00039</v>
      </c>
      <c r="B41" s="3">
        <f t="shared" si="4"/>
        <v>39</v>
      </c>
      <c r="C41" t="s">
        <v>72</v>
      </c>
      <c r="D41" t="str">
        <f t="shared" si="5"/>
        <v>US-OMA-HV-39</v>
      </c>
      <c r="H41" t="s">
        <v>71</v>
      </c>
      <c r="I41" t="s">
        <v>75</v>
      </c>
      <c r="J41" t="s">
        <v>76</v>
      </c>
      <c r="K41">
        <v>4</v>
      </c>
      <c r="L41">
        <v>64</v>
      </c>
      <c r="AA41">
        <v>46</v>
      </c>
      <c r="AB41">
        <v>11</v>
      </c>
    </row>
    <row r="42" spans="1:28" x14ac:dyDescent="0.2">
      <c r="A42" s="4" t="str">
        <f t="shared" si="3"/>
        <v>G-OMHV00040</v>
      </c>
      <c r="B42" s="3">
        <f t="shared" si="4"/>
        <v>40</v>
      </c>
      <c r="C42" t="s">
        <v>72</v>
      </c>
      <c r="D42" t="str">
        <f t="shared" si="5"/>
        <v>US-OMA-HV-40</v>
      </c>
      <c r="H42" t="s">
        <v>71</v>
      </c>
      <c r="I42" t="s">
        <v>75</v>
      </c>
      <c r="J42" t="s">
        <v>76</v>
      </c>
      <c r="K42">
        <v>4</v>
      </c>
      <c r="L42">
        <v>64</v>
      </c>
      <c r="AA42">
        <v>46</v>
      </c>
      <c r="AB42">
        <v>12</v>
      </c>
    </row>
    <row r="43" spans="1:28" x14ac:dyDescent="0.2">
      <c r="A43" s="4" t="str">
        <f t="shared" si="3"/>
        <v>G-OMHV00041</v>
      </c>
      <c r="B43" s="3">
        <f t="shared" si="4"/>
        <v>41</v>
      </c>
      <c r="C43" t="s">
        <v>72</v>
      </c>
      <c r="D43" t="str">
        <f t="shared" si="5"/>
        <v>US-OMA-HV-41</v>
      </c>
      <c r="H43" t="s">
        <v>71</v>
      </c>
      <c r="I43" t="s">
        <v>75</v>
      </c>
      <c r="J43" t="s">
        <v>76</v>
      </c>
      <c r="K43">
        <v>4</v>
      </c>
      <c r="L43">
        <v>64</v>
      </c>
      <c r="AA43">
        <v>46</v>
      </c>
      <c r="AB43">
        <v>13</v>
      </c>
    </row>
    <row r="44" spans="1:28" x14ac:dyDescent="0.2">
      <c r="A44" s="4" t="str">
        <f t="shared" si="3"/>
        <v>G-OMHV00042</v>
      </c>
      <c r="B44" s="3">
        <f t="shared" si="4"/>
        <v>42</v>
      </c>
      <c r="C44" t="s">
        <v>72</v>
      </c>
      <c r="D44" t="str">
        <f t="shared" si="5"/>
        <v>US-OMA-HV-42</v>
      </c>
      <c r="H44" t="s">
        <v>71</v>
      </c>
      <c r="I44" t="s">
        <v>75</v>
      </c>
      <c r="J44" t="s">
        <v>76</v>
      </c>
      <c r="K44">
        <v>4</v>
      </c>
      <c r="L44">
        <v>64</v>
      </c>
      <c r="AA44">
        <v>46</v>
      </c>
      <c r="AB44">
        <v>14</v>
      </c>
    </row>
    <row r="45" spans="1:28" x14ac:dyDescent="0.2">
      <c r="A45" s="4" t="str">
        <f t="shared" si="3"/>
        <v>G-OMHV00043</v>
      </c>
      <c r="B45" s="3">
        <f t="shared" si="4"/>
        <v>43</v>
      </c>
      <c r="C45" t="s">
        <v>72</v>
      </c>
      <c r="D45" t="str">
        <f t="shared" si="5"/>
        <v>US-OMA-HV-43</v>
      </c>
      <c r="H45" t="s">
        <v>71</v>
      </c>
      <c r="I45" t="s">
        <v>75</v>
      </c>
      <c r="J45" t="s">
        <v>76</v>
      </c>
      <c r="K45">
        <v>4</v>
      </c>
      <c r="L45">
        <v>64</v>
      </c>
      <c r="AA45">
        <v>65</v>
      </c>
      <c r="AB45">
        <v>1</v>
      </c>
    </row>
    <row r="46" spans="1:28" x14ac:dyDescent="0.2">
      <c r="A46" s="4" t="str">
        <f t="shared" si="3"/>
        <v>G-OMHV00044</v>
      </c>
      <c r="B46" s="3">
        <f t="shared" si="4"/>
        <v>44</v>
      </c>
      <c r="C46" t="s">
        <v>72</v>
      </c>
      <c r="D46" t="str">
        <f t="shared" si="5"/>
        <v>US-OMA-HV-44</v>
      </c>
      <c r="H46" t="s">
        <v>71</v>
      </c>
      <c r="I46" t="s">
        <v>75</v>
      </c>
      <c r="J46" t="s">
        <v>76</v>
      </c>
      <c r="K46">
        <v>4</v>
      </c>
      <c r="L46">
        <v>64</v>
      </c>
      <c r="AA46">
        <v>65</v>
      </c>
      <c r="AB46">
        <v>2</v>
      </c>
    </row>
    <row r="47" spans="1:28" x14ac:dyDescent="0.2">
      <c r="A47" s="4" t="str">
        <f t="shared" si="3"/>
        <v>G-OMHV00045</v>
      </c>
      <c r="B47" s="3">
        <f t="shared" si="4"/>
        <v>45</v>
      </c>
      <c r="C47" t="s">
        <v>72</v>
      </c>
      <c r="D47" t="str">
        <f t="shared" si="5"/>
        <v>US-OMA-HV-45</v>
      </c>
      <c r="H47" t="s">
        <v>71</v>
      </c>
      <c r="I47" t="s">
        <v>75</v>
      </c>
      <c r="J47" t="s">
        <v>76</v>
      </c>
      <c r="K47">
        <v>4</v>
      </c>
      <c r="L47">
        <v>64</v>
      </c>
      <c r="AA47">
        <v>65</v>
      </c>
      <c r="AB47">
        <v>3</v>
      </c>
    </row>
    <row r="48" spans="1:28" x14ac:dyDescent="0.2">
      <c r="A48" s="4" t="str">
        <f t="shared" si="3"/>
        <v>G-OMHV00046</v>
      </c>
      <c r="B48" s="3">
        <f t="shared" si="4"/>
        <v>46</v>
      </c>
      <c r="C48" t="s">
        <v>72</v>
      </c>
      <c r="D48" t="str">
        <f t="shared" si="5"/>
        <v>US-OMA-HV-46</v>
      </c>
      <c r="H48" t="s">
        <v>71</v>
      </c>
      <c r="I48" t="s">
        <v>75</v>
      </c>
      <c r="J48" t="s">
        <v>76</v>
      </c>
      <c r="K48">
        <v>4</v>
      </c>
      <c r="L48">
        <v>64</v>
      </c>
      <c r="AA48">
        <v>65</v>
      </c>
      <c r="AB48">
        <v>4</v>
      </c>
    </row>
    <row r="49" spans="1:28" x14ac:dyDescent="0.2">
      <c r="A49" s="4" t="str">
        <f t="shared" si="3"/>
        <v>G-OMHV00047</v>
      </c>
      <c r="B49" s="3">
        <f t="shared" si="4"/>
        <v>47</v>
      </c>
      <c r="C49" t="s">
        <v>72</v>
      </c>
      <c r="D49" t="str">
        <f t="shared" si="5"/>
        <v>US-OMA-HV-47</v>
      </c>
      <c r="H49" t="s">
        <v>71</v>
      </c>
      <c r="I49" t="s">
        <v>75</v>
      </c>
      <c r="J49" t="s">
        <v>76</v>
      </c>
      <c r="K49">
        <v>4</v>
      </c>
      <c r="L49">
        <v>64</v>
      </c>
      <c r="AA49">
        <v>65</v>
      </c>
      <c r="AB49">
        <v>5</v>
      </c>
    </row>
    <row r="50" spans="1:28" x14ac:dyDescent="0.2">
      <c r="A50" s="4" t="str">
        <f t="shared" si="3"/>
        <v>G-OMHV00048</v>
      </c>
      <c r="B50" s="3">
        <f t="shared" si="4"/>
        <v>48</v>
      </c>
      <c r="C50" t="s">
        <v>72</v>
      </c>
      <c r="D50" t="str">
        <f t="shared" si="5"/>
        <v>US-OMA-HV-48</v>
      </c>
      <c r="H50" t="s">
        <v>71</v>
      </c>
      <c r="I50" t="s">
        <v>75</v>
      </c>
      <c r="J50" t="s">
        <v>76</v>
      </c>
      <c r="K50">
        <v>4</v>
      </c>
      <c r="L50">
        <v>64</v>
      </c>
      <c r="AA50">
        <v>65</v>
      </c>
      <c r="AB50">
        <v>6</v>
      </c>
    </row>
    <row r="51" spans="1:28" x14ac:dyDescent="0.2">
      <c r="A51" s="4" t="str">
        <f t="shared" si="3"/>
        <v>G-OMHV00049</v>
      </c>
      <c r="B51" s="3">
        <f t="shared" si="4"/>
        <v>49</v>
      </c>
      <c r="C51" t="s">
        <v>72</v>
      </c>
      <c r="D51" t="str">
        <f t="shared" si="5"/>
        <v>US-OMA-HV-49</v>
      </c>
      <c r="H51" t="s">
        <v>71</v>
      </c>
      <c r="I51" t="s">
        <v>75</v>
      </c>
      <c r="J51" t="s">
        <v>76</v>
      </c>
      <c r="K51">
        <v>4</v>
      </c>
      <c r="L51">
        <v>64</v>
      </c>
      <c r="AA51">
        <v>65</v>
      </c>
      <c r="AB51">
        <v>7</v>
      </c>
    </row>
    <row r="52" spans="1:28" x14ac:dyDescent="0.2">
      <c r="A52" s="4" t="str">
        <f t="shared" si="3"/>
        <v>G-OMHV00050</v>
      </c>
      <c r="B52" s="3">
        <f t="shared" si="4"/>
        <v>50</v>
      </c>
      <c r="C52" t="s">
        <v>72</v>
      </c>
      <c r="D52" t="str">
        <f t="shared" si="5"/>
        <v>US-OMA-HV-50</v>
      </c>
      <c r="H52" t="s">
        <v>71</v>
      </c>
      <c r="I52" t="s">
        <v>75</v>
      </c>
      <c r="J52" t="s">
        <v>76</v>
      </c>
      <c r="K52">
        <v>4</v>
      </c>
      <c r="L52">
        <v>64</v>
      </c>
      <c r="AA52">
        <v>65</v>
      </c>
      <c r="AB52">
        <v>8</v>
      </c>
    </row>
    <row r="53" spans="1:28" x14ac:dyDescent="0.2">
      <c r="A53" s="4" t="str">
        <f t="shared" si="3"/>
        <v>G-OMHV00051</v>
      </c>
      <c r="B53" s="3">
        <f t="shared" si="4"/>
        <v>51</v>
      </c>
      <c r="C53" t="s">
        <v>72</v>
      </c>
      <c r="D53" t="str">
        <f t="shared" si="5"/>
        <v>US-OMA-HV-51</v>
      </c>
      <c r="H53" t="s">
        <v>71</v>
      </c>
      <c r="I53" t="s">
        <v>75</v>
      </c>
      <c r="J53" t="s">
        <v>76</v>
      </c>
      <c r="K53">
        <v>4</v>
      </c>
      <c r="L53">
        <v>64</v>
      </c>
      <c r="AA53">
        <v>65</v>
      </c>
      <c r="AB53">
        <v>9</v>
      </c>
    </row>
    <row r="54" spans="1:28" x14ac:dyDescent="0.2">
      <c r="A54" s="4" t="str">
        <f t="shared" si="3"/>
        <v>G-OMHV00052</v>
      </c>
      <c r="B54" s="3">
        <f t="shared" si="4"/>
        <v>52</v>
      </c>
      <c r="C54" t="s">
        <v>72</v>
      </c>
      <c r="D54" t="str">
        <f t="shared" si="5"/>
        <v>US-OMA-HV-52</v>
      </c>
      <c r="H54" t="s">
        <v>71</v>
      </c>
      <c r="I54" t="s">
        <v>75</v>
      </c>
      <c r="J54" t="s">
        <v>76</v>
      </c>
      <c r="K54">
        <v>4</v>
      </c>
      <c r="L54">
        <v>64</v>
      </c>
      <c r="AA54">
        <v>65</v>
      </c>
      <c r="AB54">
        <v>10</v>
      </c>
    </row>
    <row r="55" spans="1:28" x14ac:dyDescent="0.2">
      <c r="A55" s="4" t="str">
        <f t="shared" si="3"/>
        <v>G-OMHV00053</v>
      </c>
      <c r="B55" s="3">
        <f t="shared" si="4"/>
        <v>53</v>
      </c>
      <c r="C55" t="s">
        <v>72</v>
      </c>
      <c r="D55" t="str">
        <f t="shared" si="5"/>
        <v>US-OMA-HV-53</v>
      </c>
      <c r="H55" t="s">
        <v>71</v>
      </c>
      <c r="I55" t="s">
        <v>75</v>
      </c>
      <c r="J55" t="s">
        <v>76</v>
      </c>
      <c r="K55">
        <v>4</v>
      </c>
      <c r="L55">
        <v>64</v>
      </c>
      <c r="AA55">
        <v>65</v>
      </c>
      <c r="AB55">
        <v>11</v>
      </c>
    </row>
    <row r="56" spans="1:28" x14ac:dyDescent="0.2">
      <c r="A56" s="4" t="str">
        <f t="shared" si="3"/>
        <v>G-OMHV00054</v>
      </c>
      <c r="B56" s="3">
        <f t="shared" si="4"/>
        <v>54</v>
      </c>
      <c r="C56" t="s">
        <v>72</v>
      </c>
      <c r="D56" t="str">
        <f t="shared" si="5"/>
        <v>US-OMA-HV-54</v>
      </c>
      <c r="H56" t="s">
        <v>71</v>
      </c>
      <c r="I56" t="s">
        <v>75</v>
      </c>
      <c r="J56" t="s">
        <v>76</v>
      </c>
      <c r="K56">
        <v>4</v>
      </c>
      <c r="L56">
        <v>64</v>
      </c>
      <c r="AA56">
        <v>65</v>
      </c>
      <c r="AB56">
        <v>12</v>
      </c>
    </row>
    <row r="57" spans="1:28" x14ac:dyDescent="0.2">
      <c r="A57" s="4" t="str">
        <f t="shared" si="3"/>
        <v>G-OMHV00055</v>
      </c>
      <c r="B57" s="3">
        <f t="shared" si="4"/>
        <v>55</v>
      </c>
      <c r="C57" t="s">
        <v>72</v>
      </c>
      <c r="D57" t="str">
        <f t="shared" si="5"/>
        <v>US-OMA-HV-55</v>
      </c>
      <c r="H57" t="s">
        <v>71</v>
      </c>
      <c r="I57" t="s">
        <v>75</v>
      </c>
      <c r="J57" t="s">
        <v>76</v>
      </c>
      <c r="K57">
        <v>4</v>
      </c>
      <c r="L57">
        <v>64</v>
      </c>
      <c r="AA57">
        <v>65</v>
      </c>
      <c r="AB57">
        <v>13</v>
      </c>
    </row>
    <row r="58" spans="1:28" x14ac:dyDescent="0.2">
      <c r="A58" s="4" t="str">
        <f t="shared" si="3"/>
        <v>G-OMHV00056</v>
      </c>
      <c r="B58" s="3">
        <f t="shared" si="4"/>
        <v>56</v>
      </c>
      <c r="C58" t="s">
        <v>72</v>
      </c>
      <c r="D58" t="str">
        <f t="shared" si="5"/>
        <v>US-OMA-HV-56</v>
      </c>
      <c r="H58" t="s">
        <v>71</v>
      </c>
      <c r="I58" t="s">
        <v>75</v>
      </c>
      <c r="J58" t="s">
        <v>76</v>
      </c>
      <c r="K58">
        <v>4</v>
      </c>
      <c r="L58">
        <v>64</v>
      </c>
      <c r="AA58">
        <v>65</v>
      </c>
      <c r="AB58">
        <v>14</v>
      </c>
    </row>
    <row r="59" spans="1:28" x14ac:dyDescent="0.2">
      <c r="A59" s="4" t="str">
        <f t="shared" si="3"/>
        <v>G-OMHV00057</v>
      </c>
      <c r="B59" s="3">
        <f t="shared" si="4"/>
        <v>57</v>
      </c>
      <c r="C59" t="s">
        <v>72</v>
      </c>
      <c r="D59" t="str">
        <f t="shared" si="5"/>
        <v>US-OMA-HV-57</v>
      </c>
      <c r="H59" t="s">
        <v>71</v>
      </c>
      <c r="I59" t="s">
        <v>75</v>
      </c>
      <c r="J59" t="s">
        <v>76</v>
      </c>
      <c r="K59">
        <v>4</v>
      </c>
      <c r="L59">
        <v>64</v>
      </c>
      <c r="AA59">
        <v>67</v>
      </c>
      <c r="AB59">
        <v>1</v>
      </c>
    </row>
    <row r="60" spans="1:28" x14ac:dyDescent="0.2">
      <c r="A60" s="4" t="str">
        <f t="shared" si="3"/>
        <v>G-OMHV00058</v>
      </c>
      <c r="B60" s="3">
        <f t="shared" si="4"/>
        <v>58</v>
      </c>
      <c r="C60" t="s">
        <v>72</v>
      </c>
      <c r="D60" t="str">
        <f t="shared" si="5"/>
        <v>US-OMA-HV-58</v>
      </c>
      <c r="H60" t="s">
        <v>71</v>
      </c>
      <c r="I60" t="s">
        <v>75</v>
      </c>
      <c r="J60" t="s">
        <v>76</v>
      </c>
      <c r="K60">
        <v>4</v>
      </c>
      <c r="L60">
        <v>64</v>
      </c>
      <c r="AA60">
        <v>67</v>
      </c>
      <c r="AB60">
        <v>2</v>
      </c>
    </row>
    <row r="61" spans="1:28" x14ac:dyDescent="0.2">
      <c r="A61" s="4" t="str">
        <f t="shared" si="3"/>
        <v>G-OMHV00059</v>
      </c>
      <c r="B61" s="3">
        <f t="shared" si="4"/>
        <v>59</v>
      </c>
      <c r="C61" t="s">
        <v>72</v>
      </c>
      <c r="D61" t="str">
        <f t="shared" si="5"/>
        <v>US-OMA-HV-59</v>
      </c>
      <c r="H61" t="s">
        <v>71</v>
      </c>
      <c r="I61" t="s">
        <v>75</v>
      </c>
      <c r="J61" t="s">
        <v>76</v>
      </c>
      <c r="K61">
        <v>4</v>
      </c>
      <c r="L61">
        <v>64</v>
      </c>
      <c r="AA61">
        <v>67</v>
      </c>
      <c r="AB61">
        <v>3</v>
      </c>
    </row>
    <row r="62" spans="1:28" x14ac:dyDescent="0.2">
      <c r="A62" s="4" t="str">
        <f t="shared" si="3"/>
        <v>G-OMHV00060</v>
      </c>
      <c r="B62" s="3">
        <f t="shared" si="4"/>
        <v>60</v>
      </c>
      <c r="C62" t="s">
        <v>72</v>
      </c>
      <c r="D62" t="str">
        <f t="shared" si="5"/>
        <v>US-OMA-HV-60</v>
      </c>
      <c r="H62" t="s">
        <v>71</v>
      </c>
      <c r="I62" t="s">
        <v>75</v>
      </c>
      <c r="J62" t="s">
        <v>76</v>
      </c>
      <c r="K62">
        <v>4</v>
      </c>
      <c r="L62">
        <v>64</v>
      </c>
      <c r="AA62">
        <v>67</v>
      </c>
      <c r="AB62">
        <v>4</v>
      </c>
    </row>
    <row r="63" spans="1:28" x14ac:dyDescent="0.2">
      <c r="A63" s="4" t="str">
        <f t="shared" si="3"/>
        <v>G-OMHV00061</v>
      </c>
      <c r="B63" s="3">
        <f t="shared" si="4"/>
        <v>61</v>
      </c>
      <c r="C63" t="s">
        <v>72</v>
      </c>
      <c r="D63" t="str">
        <f t="shared" si="5"/>
        <v>US-OMA-HV-61</v>
      </c>
      <c r="H63" t="s">
        <v>71</v>
      </c>
      <c r="I63" t="s">
        <v>75</v>
      </c>
      <c r="J63" t="s">
        <v>76</v>
      </c>
      <c r="K63">
        <v>4</v>
      </c>
      <c r="L63">
        <v>64</v>
      </c>
      <c r="AA63">
        <v>67</v>
      </c>
      <c r="AB63">
        <v>5</v>
      </c>
    </row>
    <row r="64" spans="1:28" x14ac:dyDescent="0.2">
      <c r="A64" s="4" t="str">
        <f t="shared" si="3"/>
        <v>G-OMHV00062</v>
      </c>
      <c r="B64" s="3">
        <f t="shared" si="4"/>
        <v>62</v>
      </c>
      <c r="C64" t="s">
        <v>72</v>
      </c>
      <c r="D64" t="str">
        <f t="shared" si="5"/>
        <v>US-OMA-HV-62</v>
      </c>
      <c r="H64" t="s">
        <v>71</v>
      </c>
      <c r="I64" t="s">
        <v>75</v>
      </c>
      <c r="J64" t="s">
        <v>76</v>
      </c>
      <c r="K64">
        <v>4</v>
      </c>
      <c r="L64">
        <v>64</v>
      </c>
      <c r="AA64">
        <v>67</v>
      </c>
      <c r="AB64">
        <v>6</v>
      </c>
    </row>
    <row r="65" spans="1:28" x14ac:dyDescent="0.2">
      <c r="A65" s="4" t="str">
        <f t="shared" si="3"/>
        <v>G-OMHV00063</v>
      </c>
      <c r="B65" s="3">
        <f t="shared" si="4"/>
        <v>63</v>
      </c>
      <c r="C65" t="s">
        <v>72</v>
      </c>
      <c r="D65" t="str">
        <f t="shared" si="5"/>
        <v>US-OMA-HV-63</v>
      </c>
      <c r="H65" t="s">
        <v>71</v>
      </c>
      <c r="I65" t="s">
        <v>75</v>
      </c>
      <c r="J65" t="s">
        <v>76</v>
      </c>
      <c r="K65">
        <v>4</v>
      </c>
      <c r="L65">
        <v>64</v>
      </c>
      <c r="AA65">
        <v>67</v>
      </c>
      <c r="AB65">
        <v>7</v>
      </c>
    </row>
    <row r="66" spans="1:28" x14ac:dyDescent="0.2">
      <c r="A66" s="4" t="str">
        <f t="shared" si="3"/>
        <v>G-OMHV00064</v>
      </c>
      <c r="B66" s="3">
        <f t="shared" si="4"/>
        <v>64</v>
      </c>
      <c r="C66" t="s">
        <v>72</v>
      </c>
      <c r="D66" t="str">
        <f t="shared" si="5"/>
        <v>US-OMA-HV-64</v>
      </c>
      <c r="H66" t="s">
        <v>71</v>
      </c>
      <c r="I66" t="s">
        <v>75</v>
      </c>
      <c r="J66" t="s">
        <v>76</v>
      </c>
      <c r="K66">
        <v>4</v>
      </c>
      <c r="L66">
        <v>64</v>
      </c>
      <c r="AA66">
        <v>67</v>
      </c>
      <c r="AB66">
        <v>8</v>
      </c>
    </row>
    <row r="67" spans="1:28" x14ac:dyDescent="0.2">
      <c r="A67" s="4" t="str">
        <f t="shared" si="3"/>
        <v>G-OMHV00065</v>
      </c>
      <c r="B67" s="3">
        <f t="shared" si="4"/>
        <v>65</v>
      </c>
      <c r="C67" t="s">
        <v>72</v>
      </c>
      <c r="D67" t="str">
        <f t="shared" si="5"/>
        <v>US-OMA-HV-65</v>
      </c>
      <c r="H67" t="s">
        <v>71</v>
      </c>
      <c r="I67" t="s">
        <v>75</v>
      </c>
      <c r="J67" t="s">
        <v>76</v>
      </c>
      <c r="K67">
        <v>4</v>
      </c>
      <c r="L67">
        <v>64</v>
      </c>
      <c r="AA67">
        <v>67</v>
      </c>
      <c r="AB67">
        <v>9</v>
      </c>
    </row>
    <row r="68" spans="1:28" x14ac:dyDescent="0.2">
      <c r="A68" s="4" t="str">
        <f t="shared" si="3"/>
        <v>G-OMHV00066</v>
      </c>
      <c r="B68" s="3">
        <f t="shared" si="4"/>
        <v>66</v>
      </c>
      <c r="C68" t="s">
        <v>72</v>
      </c>
      <c r="D68" t="str">
        <f t="shared" si="5"/>
        <v>US-OMA-HV-66</v>
      </c>
      <c r="H68" t="s">
        <v>71</v>
      </c>
      <c r="I68" t="s">
        <v>75</v>
      </c>
      <c r="J68" t="s">
        <v>76</v>
      </c>
      <c r="K68">
        <v>4</v>
      </c>
      <c r="L68">
        <v>64</v>
      </c>
      <c r="AA68">
        <v>67</v>
      </c>
      <c r="AB68">
        <v>10</v>
      </c>
    </row>
    <row r="69" spans="1:28" x14ac:dyDescent="0.2">
      <c r="A69" s="4" t="str">
        <f t="shared" si="3"/>
        <v>G-OMHV00067</v>
      </c>
      <c r="B69" s="3">
        <f t="shared" si="4"/>
        <v>67</v>
      </c>
      <c r="C69" t="s">
        <v>72</v>
      </c>
      <c r="D69" t="str">
        <f t="shared" si="5"/>
        <v>US-OMA-HV-67</v>
      </c>
      <c r="H69" t="s">
        <v>71</v>
      </c>
      <c r="I69" t="s">
        <v>75</v>
      </c>
      <c r="J69" t="s">
        <v>76</v>
      </c>
      <c r="K69">
        <v>4</v>
      </c>
      <c r="L69">
        <v>64</v>
      </c>
      <c r="AA69">
        <v>67</v>
      </c>
      <c r="AB69">
        <v>11</v>
      </c>
    </row>
    <row r="70" spans="1:28" x14ac:dyDescent="0.2">
      <c r="A70" s="4" t="str">
        <f t="shared" si="3"/>
        <v>G-OMHV00068</v>
      </c>
      <c r="B70" s="3">
        <f t="shared" si="4"/>
        <v>68</v>
      </c>
      <c r="C70" t="s">
        <v>72</v>
      </c>
      <c r="D70" t="str">
        <f t="shared" si="5"/>
        <v>US-OMA-HV-68</v>
      </c>
      <c r="H70" t="s">
        <v>71</v>
      </c>
      <c r="I70" t="s">
        <v>75</v>
      </c>
      <c r="J70" t="s">
        <v>76</v>
      </c>
      <c r="K70">
        <v>4</v>
      </c>
      <c r="L70">
        <v>64</v>
      </c>
      <c r="AA70">
        <v>67</v>
      </c>
      <c r="AB70">
        <v>12</v>
      </c>
    </row>
    <row r="71" spans="1:28" x14ac:dyDescent="0.2">
      <c r="A71" s="4" t="str">
        <f t="shared" si="3"/>
        <v>G-OMHV00069</v>
      </c>
      <c r="B71" s="3">
        <f t="shared" si="4"/>
        <v>69</v>
      </c>
      <c r="C71" t="s">
        <v>72</v>
      </c>
      <c r="D71" t="str">
        <f t="shared" si="5"/>
        <v>US-OMA-HV-69</v>
      </c>
      <c r="H71" t="s">
        <v>71</v>
      </c>
      <c r="I71" t="s">
        <v>75</v>
      </c>
      <c r="J71" t="s">
        <v>76</v>
      </c>
      <c r="K71">
        <v>4</v>
      </c>
      <c r="L71">
        <v>64</v>
      </c>
      <c r="AA71">
        <v>67</v>
      </c>
      <c r="AB71">
        <v>13</v>
      </c>
    </row>
    <row r="72" spans="1:28" x14ac:dyDescent="0.2">
      <c r="A72" s="4" t="str">
        <f t="shared" si="3"/>
        <v>G-OMHV00070</v>
      </c>
      <c r="B72" s="3">
        <f t="shared" si="4"/>
        <v>70</v>
      </c>
      <c r="C72" t="s">
        <v>72</v>
      </c>
      <c r="D72" t="str">
        <f t="shared" si="5"/>
        <v>US-OMA-HV-70</v>
      </c>
      <c r="H72" t="s">
        <v>71</v>
      </c>
      <c r="I72" t="s">
        <v>75</v>
      </c>
      <c r="J72" t="s">
        <v>76</v>
      </c>
      <c r="K72">
        <v>4</v>
      </c>
      <c r="L72">
        <v>64</v>
      </c>
      <c r="AA72">
        <v>67</v>
      </c>
      <c r="AB72">
        <v>14</v>
      </c>
    </row>
    <row r="73" spans="1:28" x14ac:dyDescent="0.2">
      <c r="A73" s="4" t="str">
        <f t="shared" si="3"/>
        <v>G-OMHV00071</v>
      </c>
      <c r="B73" s="3">
        <f t="shared" si="4"/>
        <v>71</v>
      </c>
      <c r="C73" t="s">
        <v>72</v>
      </c>
      <c r="D73" t="str">
        <f t="shared" si="5"/>
        <v>US-OMA-HV-71</v>
      </c>
      <c r="H73" t="s">
        <v>71</v>
      </c>
      <c r="I73" t="s">
        <v>75</v>
      </c>
      <c r="J73" t="s">
        <v>76</v>
      </c>
      <c r="K73">
        <v>4</v>
      </c>
      <c r="L73">
        <v>64</v>
      </c>
      <c r="AA73">
        <v>72</v>
      </c>
      <c r="AB73">
        <v>1</v>
      </c>
    </row>
    <row r="74" spans="1:28" x14ac:dyDescent="0.2">
      <c r="A74" s="4" t="str">
        <f t="shared" si="3"/>
        <v>G-OMHV00072</v>
      </c>
      <c r="B74" s="3">
        <f t="shared" si="4"/>
        <v>72</v>
      </c>
      <c r="C74" t="s">
        <v>72</v>
      </c>
      <c r="D74" t="str">
        <f t="shared" si="5"/>
        <v>US-OMA-HV-72</v>
      </c>
      <c r="H74" t="s">
        <v>71</v>
      </c>
      <c r="I74" t="s">
        <v>75</v>
      </c>
      <c r="J74" t="s">
        <v>76</v>
      </c>
      <c r="K74">
        <v>4</v>
      </c>
      <c r="L74">
        <v>64</v>
      </c>
      <c r="AA74">
        <v>72</v>
      </c>
      <c r="AB74">
        <v>2</v>
      </c>
    </row>
    <row r="75" spans="1:28" x14ac:dyDescent="0.2">
      <c r="A75" s="4" t="str">
        <f t="shared" si="3"/>
        <v>G-OMHV00073</v>
      </c>
      <c r="B75" s="3">
        <f t="shared" si="4"/>
        <v>73</v>
      </c>
      <c r="C75" t="s">
        <v>72</v>
      </c>
      <c r="D75" t="str">
        <f t="shared" si="5"/>
        <v>US-OMA-HV-73</v>
      </c>
      <c r="H75" t="s">
        <v>71</v>
      </c>
      <c r="I75" t="s">
        <v>75</v>
      </c>
      <c r="J75" t="s">
        <v>76</v>
      </c>
      <c r="K75">
        <v>4</v>
      </c>
      <c r="L75">
        <v>64</v>
      </c>
      <c r="AA75">
        <v>72</v>
      </c>
      <c r="AB75">
        <v>3</v>
      </c>
    </row>
    <row r="76" spans="1:28" x14ac:dyDescent="0.2">
      <c r="A76" s="4" t="str">
        <f t="shared" si="3"/>
        <v>G-OMHV00074</v>
      </c>
      <c r="B76" s="3">
        <f t="shared" si="4"/>
        <v>74</v>
      </c>
      <c r="C76" t="s">
        <v>72</v>
      </c>
      <c r="D76" t="str">
        <f t="shared" si="5"/>
        <v>US-OMA-HV-74</v>
      </c>
      <c r="H76" t="s">
        <v>71</v>
      </c>
      <c r="I76" t="s">
        <v>75</v>
      </c>
      <c r="J76" t="s">
        <v>76</v>
      </c>
      <c r="K76">
        <v>4</v>
      </c>
      <c r="L76">
        <v>64</v>
      </c>
      <c r="AA76">
        <v>72</v>
      </c>
      <c r="AB76">
        <v>4</v>
      </c>
    </row>
    <row r="77" spans="1:28" x14ac:dyDescent="0.2">
      <c r="A77" s="4" t="str">
        <f t="shared" si="3"/>
        <v>G-OMHV00075</v>
      </c>
      <c r="B77" s="3">
        <f t="shared" si="4"/>
        <v>75</v>
      </c>
      <c r="C77" t="s">
        <v>72</v>
      </c>
      <c r="D77" t="str">
        <f t="shared" si="5"/>
        <v>US-OMA-HV-75</v>
      </c>
      <c r="H77" t="s">
        <v>71</v>
      </c>
      <c r="I77" t="s">
        <v>75</v>
      </c>
      <c r="J77" t="s">
        <v>76</v>
      </c>
      <c r="K77">
        <v>4</v>
      </c>
      <c r="L77">
        <v>64</v>
      </c>
      <c r="AA77">
        <v>72</v>
      </c>
      <c r="AB77">
        <v>5</v>
      </c>
    </row>
    <row r="78" spans="1:28" x14ac:dyDescent="0.2">
      <c r="A78" s="4" t="str">
        <f t="shared" si="3"/>
        <v>G-OMHV00076</v>
      </c>
      <c r="B78" s="3">
        <f t="shared" si="4"/>
        <v>76</v>
      </c>
      <c r="C78" t="s">
        <v>72</v>
      </c>
      <c r="D78" t="str">
        <f t="shared" si="5"/>
        <v>US-OMA-HV-76</v>
      </c>
      <c r="H78" t="s">
        <v>71</v>
      </c>
      <c r="I78" t="s">
        <v>75</v>
      </c>
      <c r="J78" t="s">
        <v>76</v>
      </c>
      <c r="K78">
        <v>4</v>
      </c>
      <c r="L78">
        <v>64</v>
      </c>
      <c r="AA78">
        <v>72</v>
      </c>
      <c r="AB78">
        <v>6</v>
      </c>
    </row>
    <row r="79" spans="1:28" x14ac:dyDescent="0.2">
      <c r="A79" s="4" t="str">
        <f t="shared" si="3"/>
        <v>G-OMHV00077</v>
      </c>
      <c r="B79" s="3">
        <f t="shared" si="4"/>
        <v>77</v>
      </c>
      <c r="C79" t="s">
        <v>72</v>
      </c>
      <c r="D79" t="str">
        <f t="shared" si="5"/>
        <v>US-OMA-HV-77</v>
      </c>
      <c r="H79" t="s">
        <v>71</v>
      </c>
      <c r="I79" t="s">
        <v>75</v>
      </c>
      <c r="J79" t="s">
        <v>76</v>
      </c>
      <c r="K79">
        <v>4</v>
      </c>
      <c r="L79">
        <v>64</v>
      </c>
      <c r="AA79">
        <v>72</v>
      </c>
      <c r="AB79">
        <v>7</v>
      </c>
    </row>
    <row r="80" spans="1:28" x14ac:dyDescent="0.2">
      <c r="A80" s="4" t="str">
        <f t="shared" ref="A80:A89" si="6">"G-OM"&amp;C80&amp;TEXT(B80,"00000")</f>
        <v>G-OMHV00078</v>
      </c>
      <c r="B80" s="3">
        <f t="shared" ref="B80:B89" si="7">B79+1</f>
        <v>78</v>
      </c>
      <c r="C80" t="s">
        <v>72</v>
      </c>
      <c r="D80" t="str">
        <f t="shared" ref="D80:D89" si="8">"US-OMA-"&amp;C80&amp;"-"&amp;TEXT(B80,"###")</f>
        <v>US-OMA-HV-78</v>
      </c>
      <c r="H80" t="s">
        <v>71</v>
      </c>
      <c r="I80" t="s">
        <v>75</v>
      </c>
      <c r="J80" t="s">
        <v>76</v>
      </c>
      <c r="K80">
        <v>4</v>
      </c>
      <c r="L80">
        <v>64</v>
      </c>
      <c r="AA80">
        <v>72</v>
      </c>
      <c r="AB80">
        <v>8</v>
      </c>
    </row>
    <row r="81" spans="1:28" x14ac:dyDescent="0.2">
      <c r="A81" s="4" t="str">
        <f t="shared" si="6"/>
        <v>G-OMHV00079</v>
      </c>
      <c r="B81" s="3">
        <f t="shared" si="7"/>
        <v>79</v>
      </c>
      <c r="C81" t="s">
        <v>72</v>
      </c>
      <c r="D81" t="str">
        <f t="shared" si="8"/>
        <v>US-OMA-HV-79</v>
      </c>
      <c r="H81" t="s">
        <v>71</v>
      </c>
      <c r="I81" t="s">
        <v>75</v>
      </c>
      <c r="J81" t="s">
        <v>76</v>
      </c>
      <c r="K81">
        <v>4</v>
      </c>
      <c r="L81">
        <v>64</v>
      </c>
      <c r="AA81">
        <v>72</v>
      </c>
      <c r="AB81">
        <v>9</v>
      </c>
    </row>
    <row r="82" spans="1:28" x14ac:dyDescent="0.2">
      <c r="A82" s="4" t="str">
        <f t="shared" si="6"/>
        <v>G-OMHV00080</v>
      </c>
      <c r="B82" s="3">
        <f t="shared" si="7"/>
        <v>80</v>
      </c>
      <c r="C82" t="s">
        <v>72</v>
      </c>
      <c r="D82" t="str">
        <f t="shared" si="8"/>
        <v>US-OMA-HV-80</v>
      </c>
      <c r="H82" t="s">
        <v>71</v>
      </c>
      <c r="I82" t="s">
        <v>75</v>
      </c>
      <c r="J82" t="s">
        <v>76</v>
      </c>
      <c r="K82">
        <v>4</v>
      </c>
      <c r="L82">
        <v>64</v>
      </c>
      <c r="AA82">
        <v>72</v>
      </c>
      <c r="AB82">
        <v>10</v>
      </c>
    </row>
    <row r="83" spans="1:28" x14ac:dyDescent="0.2">
      <c r="A83" s="4" t="str">
        <f t="shared" si="6"/>
        <v>G-OMHV00081</v>
      </c>
      <c r="B83" s="3">
        <f t="shared" si="7"/>
        <v>81</v>
      </c>
      <c r="C83" t="s">
        <v>72</v>
      </c>
      <c r="D83" t="str">
        <f t="shared" si="8"/>
        <v>US-OMA-HV-81</v>
      </c>
      <c r="H83" t="s">
        <v>71</v>
      </c>
      <c r="I83" t="s">
        <v>75</v>
      </c>
      <c r="J83" t="s">
        <v>76</v>
      </c>
      <c r="K83">
        <v>4</v>
      </c>
      <c r="L83">
        <v>64</v>
      </c>
      <c r="AA83">
        <v>72</v>
      </c>
      <c r="AB83">
        <v>11</v>
      </c>
    </row>
    <row r="84" spans="1:28" x14ac:dyDescent="0.2">
      <c r="A84" s="4" t="str">
        <f t="shared" si="6"/>
        <v>G-OMHV00082</v>
      </c>
      <c r="B84" s="3">
        <f t="shared" si="7"/>
        <v>82</v>
      </c>
      <c r="C84" t="s">
        <v>72</v>
      </c>
      <c r="D84" t="str">
        <f t="shared" si="8"/>
        <v>US-OMA-HV-82</v>
      </c>
      <c r="H84" t="s">
        <v>71</v>
      </c>
      <c r="I84" t="s">
        <v>75</v>
      </c>
      <c r="J84" t="s">
        <v>76</v>
      </c>
      <c r="K84">
        <v>4</v>
      </c>
      <c r="L84">
        <v>64</v>
      </c>
      <c r="AA84">
        <v>72</v>
      </c>
      <c r="AB84">
        <v>12</v>
      </c>
    </row>
    <row r="85" spans="1:28" x14ac:dyDescent="0.2">
      <c r="A85" s="4" t="str">
        <f t="shared" si="6"/>
        <v>G-OMHV00083</v>
      </c>
      <c r="B85" s="3">
        <f t="shared" si="7"/>
        <v>83</v>
      </c>
      <c r="C85" t="s">
        <v>72</v>
      </c>
      <c r="D85" t="str">
        <f t="shared" si="8"/>
        <v>US-OMA-HV-83</v>
      </c>
      <c r="H85" t="s">
        <v>71</v>
      </c>
      <c r="I85" t="s">
        <v>75</v>
      </c>
      <c r="J85" t="s">
        <v>76</v>
      </c>
      <c r="K85">
        <v>4</v>
      </c>
      <c r="L85">
        <v>64</v>
      </c>
      <c r="AA85">
        <v>72</v>
      </c>
      <c r="AB85">
        <v>13</v>
      </c>
    </row>
    <row r="86" spans="1:28" x14ac:dyDescent="0.2">
      <c r="A86" s="4" t="str">
        <f t="shared" si="6"/>
        <v>G-OMHV00084</v>
      </c>
      <c r="B86" s="3">
        <f t="shared" si="7"/>
        <v>84</v>
      </c>
      <c r="C86" t="s">
        <v>72</v>
      </c>
      <c r="D86" t="str">
        <f t="shared" si="8"/>
        <v>US-OMA-HV-84</v>
      </c>
      <c r="H86" t="s">
        <v>71</v>
      </c>
      <c r="I86" t="s">
        <v>75</v>
      </c>
      <c r="J86" t="s">
        <v>76</v>
      </c>
      <c r="K86">
        <v>4</v>
      </c>
      <c r="L86">
        <v>64</v>
      </c>
      <c r="AA86">
        <v>72</v>
      </c>
      <c r="AB86">
        <v>14</v>
      </c>
    </row>
    <row r="87" spans="1:28" x14ac:dyDescent="0.2">
      <c r="A87" s="4" t="str">
        <f t="shared" si="6"/>
        <v>G-OMHV00085</v>
      </c>
      <c r="B87" s="3">
        <f t="shared" si="7"/>
        <v>85</v>
      </c>
      <c r="C87" t="s">
        <v>72</v>
      </c>
      <c r="D87" t="str">
        <f t="shared" si="8"/>
        <v>US-OMA-HV-85</v>
      </c>
      <c r="H87" t="s">
        <v>71</v>
      </c>
      <c r="I87" t="s">
        <v>75</v>
      </c>
      <c r="J87" t="s">
        <v>76</v>
      </c>
      <c r="K87">
        <v>4</v>
      </c>
      <c r="L87">
        <v>64</v>
      </c>
      <c r="AA87">
        <v>73</v>
      </c>
      <c r="AB87">
        <v>1</v>
      </c>
    </row>
    <row r="88" spans="1:28" x14ac:dyDescent="0.2">
      <c r="A88" s="4" t="str">
        <f t="shared" si="6"/>
        <v>G-OMHV00086</v>
      </c>
      <c r="B88" s="3">
        <f t="shared" si="7"/>
        <v>86</v>
      </c>
      <c r="C88" t="s">
        <v>72</v>
      </c>
      <c r="D88" t="str">
        <f t="shared" si="8"/>
        <v>US-OMA-HV-86</v>
      </c>
      <c r="H88" t="s">
        <v>71</v>
      </c>
      <c r="I88" t="s">
        <v>75</v>
      </c>
      <c r="J88" t="s">
        <v>76</v>
      </c>
      <c r="K88">
        <v>4</v>
      </c>
      <c r="L88">
        <v>64</v>
      </c>
      <c r="AA88">
        <v>73</v>
      </c>
      <c r="AB88">
        <v>2</v>
      </c>
    </row>
    <row r="89" spans="1:28" x14ac:dyDescent="0.2">
      <c r="A89" s="4" t="str">
        <f t="shared" si="6"/>
        <v>G-OMHV00087</v>
      </c>
      <c r="B89" s="3">
        <f t="shared" si="7"/>
        <v>87</v>
      </c>
      <c r="C89" t="s">
        <v>72</v>
      </c>
      <c r="D89" t="str">
        <f t="shared" si="8"/>
        <v>US-OMA-HV-87</v>
      </c>
      <c r="H89" t="s">
        <v>71</v>
      </c>
      <c r="I89" t="s">
        <v>75</v>
      </c>
      <c r="J89" t="s">
        <v>76</v>
      </c>
      <c r="K89">
        <v>4</v>
      </c>
      <c r="L89">
        <v>64</v>
      </c>
      <c r="AA89">
        <v>73</v>
      </c>
      <c r="AB89">
        <v>3</v>
      </c>
    </row>
    <row r="90" spans="1:28" x14ac:dyDescent="0.2">
      <c r="A90" s="4" t="str">
        <f t="shared" ref="A90:A106" si="9">"G-OM"&amp;C90&amp;TEXT(B90,"00000")</f>
        <v>G-OMHV00088</v>
      </c>
      <c r="B90" s="3">
        <f t="shared" ref="B90:B106" si="10">B89+1</f>
        <v>88</v>
      </c>
      <c r="C90" t="s">
        <v>72</v>
      </c>
      <c r="D90" t="str">
        <f t="shared" ref="D90:D106" si="11">"US-OMA-"&amp;C90&amp;"-"&amp;TEXT(B90,"###")</f>
        <v>US-OMA-HV-88</v>
      </c>
      <c r="H90" t="s">
        <v>71</v>
      </c>
      <c r="I90" t="s">
        <v>75</v>
      </c>
      <c r="J90" t="s">
        <v>77</v>
      </c>
      <c r="K90">
        <v>12</v>
      </c>
      <c r="L90">
        <v>768</v>
      </c>
      <c r="AA90">
        <v>74</v>
      </c>
      <c r="AB90">
        <v>1</v>
      </c>
    </row>
    <row r="91" spans="1:28" x14ac:dyDescent="0.2">
      <c r="A91" s="4" t="str">
        <f t="shared" si="9"/>
        <v>G-OMHV00089</v>
      </c>
      <c r="B91" s="3">
        <f t="shared" si="10"/>
        <v>89</v>
      </c>
      <c r="C91" t="s">
        <v>72</v>
      </c>
      <c r="D91" t="str">
        <f t="shared" si="11"/>
        <v>US-OMA-HV-89</v>
      </c>
      <c r="H91" t="s">
        <v>71</v>
      </c>
      <c r="I91" t="s">
        <v>75</v>
      </c>
      <c r="J91" t="s">
        <v>77</v>
      </c>
      <c r="K91">
        <v>12</v>
      </c>
      <c r="L91">
        <v>768</v>
      </c>
      <c r="AA91">
        <v>74</v>
      </c>
      <c r="AB91">
        <v>3</v>
      </c>
    </row>
    <row r="92" spans="1:28" x14ac:dyDescent="0.2">
      <c r="A92" s="4" t="str">
        <f t="shared" si="9"/>
        <v>G-OMHV00090</v>
      </c>
      <c r="B92" s="3">
        <f t="shared" si="10"/>
        <v>90</v>
      </c>
      <c r="C92" t="s">
        <v>72</v>
      </c>
      <c r="D92" t="str">
        <f t="shared" si="11"/>
        <v>US-OMA-HV-90</v>
      </c>
      <c r="H92" t="s">
        <v>71</v>
      </c>
      <c r="I92" t="s">
        <v>75</v>
      </c>
      <c r="J92" t="s">
        <v>77</v>
      </c>
      <c r="K92">
        <v>12</v>
      </c>
      <c r="L92">
        <v>768</v>
      </c>
      <c r="AA92">
        <v>74</v>
      </c>
      <c r="AB92">
        <v>5</v>
      </c>
    </row>
    <row r="93" spans="1:28" x14ac:dyDescent="0.2">
      <c r="A93" s="4" t="str">
        <f t="shared" si="9"/>
        <v>G-OMHV00091</v>
      </c>
      <c r="B93" s="3">
        <f t="shared" si="10"/>
        <v>91</v>
      </c>
      <c r="C93" t="s">
        <v>72</v>
      </c>
      <c r="D93" t="str">
        <f t="shared" si="11"/>
        <v>US-OMA-HV-91</v>
      </c>
      <c r="H93" t="s">
        <v>71</v>
      </c>
      <c r="I93" t="s">
        <v>75</v>
      </c>
      <c r="J93" t="s">
        <v>77</v>
      </c>
      <c r="K93">
        <v>12</v>
      </c>
      <c r="L93">
        <v>768</v>
      </c>
      <c r="AA93">
        <v>74</v>
      </c>
      <c r="AB93">
        <v>7</v>
      </c>
    </row>
    <row r="94" spans="1:28" x14ac:dyDescent="0.2">
      <c r="A94" s="4" t="str">
        <f t="shared" si="9"/>
        <v>G-OMHV00092</v>
      </c>
      <c r="B94" s="3">
        <f t="shared" si="10"/>
        <v>92</v>
      </c>
      <c r="C94" t="s">
        <v>72</v>
      </c>
      <c r="D94" t="str">
        <f t="shared" si="11"/>
        <v>US-OMA-HV-92</v>
      </c>
      <c r="H94" t="s">
        <v>71</v>
      </c>
      <c r="I94" t="s">
        <v>75</v>
      </c>
      <c r="J94" t="s">
        <v>77</v>
      </c>
      <c r="K94">
        <v>12</v>
      </c>
      <c r="L94">
        <v>768</v>
      </c>
      <c r="AA94">
        <v>74</v>
      </c>
      <c r="AB94">
        <v>9</v>
      </c>
    </row>
    <row r="95" spans="1:28" x14ac:dyDescent="0.2">
      <c r="A95" s="4" t="str">
        <f t="shared" si="9"/>
        <v>G-OMHV00093</v>
      </c>
      <c r="B95" s="3">
        <f t="shared" si="10"/>
        <v>93</v>
      </c>
      <c r="C95" t="s">
        <v>72</v>
      </c>
      <c r="D95" t="str">
        <f t="shared" si="11"/>
        <v>US-OMA-HV-93</v>
      </c>
      <c r="H95" t="s">
        <v>71</v>
      </c>
      <c r="I95" t="s">
        <v>75</v>
      </c>
      <c r="J95" t="s">
        <v>77</v>
      </c>
      <c r="K95">
        <v>12</v>
      </c>
      <c r="L95">
        <v>768</v>
      </c>
      <c r="AA95">
        <v>74</v>
      </c>
      <c r="AB95">
        <v>11</v>
      </c>
    </row>
    <row r="96" spans="1:28" x14ac:dyDescent="0.2">
      <c r="A96" s="4" t="str">
        <f t="shared" si="9"/>
        <v>G-OMHV00094</v>
      </c>
      <c r="B96" s="3">
        <f t="shared" si="10"/>
        <v>94</v>
      </c>
      <c r="C96" t="s">
        <v>72</v>
      </c>
      <c r="D96" t="str">
        <f t="shared" si="11"/>
        <v>US-OMA-HV-94</v>
      </c>
      <c r="H96" t="s">
        <v>71</v>
      </c>
      <c r="I96" t="s">
        <v>75</v>
      </c>
      <c r="J96" t="s">
        <v>77</v>
      </c>
      <c r="K96">
        <v>12</v>
      </c>
      <c r="L96">
        <v>768</v>
      </c>
      <c r="AA96">
        <v>76</v>
      </c>
      <c r="AB96">
        <v>1</v>
      </c>
    </row>
    <row r="97" spans="1:28" x14ac:dyDescent="0.2">
      <c r="A97" s="4" t="str">
        <f t="shared" si="9"/>
        <v>G-OMHV00095</v>
      </c>
      <c r="B97" s="3">
        <f t="shared" si="10"/>
        <v>95</v>
      </c>
      <c r="C97" t="s">
        <v>72</v>
      </c>
      <c r="D97" t="str">
        <f t="shared" si="11"/>
        <v>US-OMA-HV-95</v>
      </c>
      <c r="H97" t="s">
        <v>71</v>
      </c>
      <c r="I97" t="s">
        <v>75</v>
      </c>
      <c r="J97" t="s">
        <v>77</v>
      </c>
      <c r="K97">
        <v>12</v>
      </c>
      <c r="L97">
        <v>768</v>
      </c>
      <c r="AA97">
        <v>76</v>
      </c>
      <c r="AB97">
        <v>3</v>
      </c>
    </row>
    <row r="98" spans="1:28" x14ac:dyDescent="0.2">
      <c r="A98" s="4" t="str">
        <f t="shared" si="9"/>
        <v>G-OMHV00096</v>
      </c>
      <c r="B98" s="3">
        <f t="shared" si="10"/>
        <v>96</v>
      </c>
      <c r="C98" t="s">
        <v>72</v>
      </c>
      <c r="D98" t="str">
        <f t="shared" si="11"/>
        <v>US-OMA-HV-96</v>
      </c>
      <c r="H98" t="s">
        <v>71</v>
      </c>
      <c r="I98" t="s">
        <v>75</v>
      </c>
      <c r="J98" t="s">
        <v>77</v>
      </c>
      <c r="K98">
        <v>12</v>
      </c>
      <c r="L98">
        <v>768</v>
      </c>
      <c r="AA98">
        <v>76</v>
      </c>
      <c r="AB98">
        <v>5</v>
      </c>
    </row>
    <row r="99" spans="1:28" x14ac:dyDescent="0.2">
      <c r="A99" s="4" t="str">
        <f t="shared" si="9"/>
        <v>G-OMHV00097</v>
      </c>
      <c r="B99" s="3">
        <f t="shared" si="10"/>
        <v>97</v>
      </c>
      <c r="C99" t="s">
        <v>72</v>
      </c>
      <c r="D99" t="str">
        <f t="shared" si="11"/>
        <v>US-OMA-HV-97</v>
      </c>
      <c r="H99" t="s">
        <v>71</v>
      </c>
      <c r="I99" t="s">
        <v>75</v>
      </c>
      <c r="J99" t="s">
        <v>77</v>
      </c>
      <c r="K99">
        <v>18</v>
      </c>
      <c r="L99">
        <v>1536</v>
      </c>
      <c r="AA99">
        <v>76</v>
      </c>
      <c r="AB99">
        <v>7</v>
      </c>
    </row>
    <row r="100" spans="1:28" x14ac:dyDescent="0.2">
      <c r="A100" s="4" t="str">
        <f t="shared" si="9"/>
        <v>G-OMHV00098</v>
      </c>
      <c r="B100" s="3">
        <f t="shared" si="10"/>
        <v>98</v>
      </c>
      <c r="C100" t="s">
        <v>72</v>
      </c>
      <c r="D100" t="str">
        <f t="shared" si="11"/>
        <v>US-OMA-HV-98</v>
      </c>
      <c r="H100" t="s">
        <v>71</v>
      </c>
      <c r="I100" t="s">
        <v>75</v>
      </c>
      <c r="J100" t="s">
        <v>77</v>
      </c>
      <c r="K100">
        <v>18</v>
      </c>
      <c r="L100">
        <v>1536</v>
      </c>
      <c r="AA100">
        <v>76</v>
      </c>
      <c r="AB100">
        <v>9</v>
      </c>
    </row>
    <row r="101" spans="1:28" x14ac:dyDescent="0.2">
      <c r="A101" s="4" t="str">
        <f t="shared" si="9"/>
        <v>G-OMHV00099</v>
      </c>
      <c r="B101" s="3">
        <f t="shared" si="10"/>
        <v>99</v>
      </c>
      <c r="C101" t="s">
        <v>72</v>
      </c>
      <c r="D101" t="str">
        <f t="shared" si="11"/>
        <v>US-OMA-HV-99</v>
      </c>
      <c r="H101" t="s">
        <v>71</v>
      </c>
      <c r="I101" t="s">
        <v>75</v>
      </c>
      <c r="J101" t="s">
        <v>77</v>
      </c>
      <c r="K101">
        <v>18</v>
      </c>
      <c r="L101">
        <v>1536</v>
      </c>
      <c r="AA101">
        <v>76</v>
      </c>
      <c r="AB101">
        <v>11</v>
      </c>
    </row>
    <row r="102" spans="1:28" x14ac:dyDescent="0.2">
      <c r="A102" s="4" t="str">
        <f t="shared" si="9"/>
        <v>G-OMHV00100</v>
      </c>
      <c r="B102" s="3">
        <f t="shared" si="10"/>
        <v>100</v>
      </c>
      <c r="C102" t="s">
        <v>72</v>
      </c>
      <c r="D102" t="str">
        <f t="shared" si="11"/>
        <v>US-OMA-HV-100</v>
      </c>
      <c r="H102" t="s">
        <v>71</v>
      </c>
      <c r="I102" t="s">
        <v>75</v>
      </c>
      <c r="J102" t="s">
        <v>77</v>
      </c>
      <c r="K102">
        <v>18</v>
      </c>
      <c r="L102">
        <v>1536</v>
      </c>
      <c r="AA102">
        <v>77</v>
      </c>
      <c r="AB102">
        <v>1</v>
      </c>
    </row>
    <row r="103" spans="1:28" x14ac:dyDescent="0.2">
      <c r="A103" s="4" t="str">
        <f t="shared" si="9"/>
        <v>G-OMHV00101</v>
      </c>
      <c r="B103" s="3">
        <f t="shared" si="10"/>
        <v>101</v>
      </c>
      <c r="C103" t="s">
        <v>72</v>
      </c>
      <c r="D103" t="str">
        <f t="shared" si="11"/>
        <v>US-OMA-HV-101</v>
      </c>
      <c r="H103" t="s">
        <v>71</v>
      </c>
      <c r="I103" t="s">
        <v>75</v>
      </c>
      <c r="J103" t="s">
        <v>77</v>
      </c>
      <c r="K103">
        <v>18</v>
      </c>
      <c r="L103">
        <v>1536</v>
      </c>
      <c r="AA103">
        <v>77</v>
      </c>
      <c r="AB103">
        <v>3</v>
      </c>
    </row>
    <row r="104" spans="1:28" x14ac:dyDescent="0.2">
      <c r="A104" s="4" t="str">
        <f t="shared" si="9"/>
        <v>G-OMHV00102</v>
      </c>
      <c r="B104" s="3">
        <f t="shared" si="10"/>
        <v>102</v>
      </c>
      <c r="C104" t="s">
        <v>72</v>
      </c>
      <c r="D104" t="str">
        <f t="shared" si="11"/>
        <v>US-OMA-HV-102</v>
      </c>
      <c r="H104" t="s">
        <v>71</v>
      </c>
      <c r="I104" t="s">
        <v>75</v>
      </c>
      <c r="J104" t="s">
        <v>77</v>
      </c>
      <c r="K104">
        <v>18</v>
      </c>
      <c r="L104">
        <v>1536</v>
      </c>
      <c r="AA104">
        <v>77</v>
      </c>
      <c r="AB104">
        <v>5</v>
      </c>
    </row>
    <row r="105" spans="1:28" x14ac:dyDescent="0.2">
      <c r="A105" s="4" t="str">
        <f t="shared" si="9"/>
        <v>G-OMHV00103</v>
      </c>
      <c r="B105" s="3">
        <f t="shared" si="10"/>
        <v>103</v>
      </c>
      <c r="C105" t="s">
        <v>72</v>
      </c>
      <c r="D105" t="str">
        <f t="shared" si="11"/>
        <v>US-OMA-HV-103</v>
      </c>
      <c r="H105" t="s">
        <v>71</v>
      </c>
      <c r="I105" t="s">
        <v>75</v>
      </c>
      <c r="J105" t="s">
        <v>77</v>
      </c>
      <c r="K105">
        <v>18</v>
      </c>
      <c r="L105">
        <v>1536</v>
      </c>
      <c r="AA105">
        <v>77</v>
      </c>
      <c r="AB105">
        <v>7</v>
      </c>
    </row>
    <row r="106" spans="1:28" x14ac:dyDescent="0.2">
      <c r="A106" s="4" t="str">
        <f t="shared" si="9"/>
        <v>G-OMHV00104</v>
      </c>
      <c r="B106" s="3">
        <f t="shared" si="10"/>
        <v>104</v>
      </c>
      <c r="C106" t="s">
        <v>72</v>
      </c>
      <c r="D106" t="str">
        <f t="shared" si="11"/>
        <v>US-OMA-HV-104</v>
      </c>
      <c r="H106" t="s">
        <v>71</v>
      </c>
      <c r="I106" t="s">
        <v>75</v>
      </c>
      <c r="J106" t="s">
        <v>77</v>
      </c>
      <c r="K106">
        <v>18</v>
      </c>
      <c r="L106">
        <v>1536</v>
      </c>
      <c r="AA106">
        <v>77</v>
      </c>
      <c r="AB106">
        <v>9</v>
      </c>
    </row>
    <row r="107" spans="1:28" x14ac:dyDescent="0.2">
      <c r="A107" s="4"/>
      <c r="B107" s="3">
        <v>1</v>
      </c>
      <c r="C107" t="s">
        <v>78</v>
      </c>
      <c r="D107" t="str">
        <f>"US-OMA-"&amp;C107&amp;H107&amp;"-"&amp;TEXT(B107,"0##")&amp;Table2[[#This Row],[Column28]]</f>
        <v>US-OMA-VMAPP-01P</v>
      </c>
      <c r="F107" t="s">
        <v>79</v>
      </c>
      <c r="G107" t="s">
        <v>88</v>
      </c>
      <c r="H107" t="s">
        <v>80</v>
      </c>
      <c r="K107">
        <v>4</v>
      </c>
      <c r="L107">
        <v>8</v>
      </c>
      <c r="M107" t="s">
        <v>92</v>
      </c>
      <c r="N107">
        <v>2012</v>
      </c>
      <c r="O107" s="1">
        <v>250</v>
      </c>
      <c r="P107" s="1">
        <f t="shared" ref="P107:P130" ca="1" si="12">((RANDBETWEEN(30,85)/100)*O107)</f>
        <v>77.5</v>
      </c>
      <c r="Q107" s="1">
        <v>320</v>
      </c>
      <c r="R107" s="5">
        <f t="shared" ref="R107:R130" ca="1" si="13">((RANDBETWEEN(10,75)/100)*Q107)</f>
        <v>86.4</v>
      </c>
    </row>
    <row r="108" spans="1:28" x14ac:dyDescent="0.2">
      <c r="A108" s="4"/>
      <c r="B108" s="3">
        <f>B107+1</f>
        <v>2</v>
      </c>
      <c r="C108" t="s">
        <v>78</v>
      </c>
      <c r="D108" t="str">
        <f>"US-OMA-"&amp;C108&amp;H108&amp;"-"&amp;TEXT(B108,"0##")&amp;Table2[[#This Row],[Column28]]</f>
        <v>US-OMA-VMAPP-02P</v>
      </c>
      <c r="F108" t="s">
        <v>79</v>
      </c>
      <c r="G108" t="s">
        <v>88</v>
      </c>
      <c r="H108" t="s">
        <v>80</v>
      </c>
      <c r="K108">
        <v>4</v>
      </c>
      <c r="L108">
        <v>8</v>
      </c>
      <c r="M108" t="s">
        <v>92</v>
      </c>
      <c r="N108">
        <v>2012</v>
      </c>
      <c r="O108" s="1">
        <v>250</v>
      </c>
      <c r="P108" s="1">
        <f t="shared" ca="1" si="12"/>
        <v>87.5</v>
      </c>
      <c r="Q108" s="1">
        <v>320</v>
      </c>
      <c r="R108" s="5">
        <f t="shared" ca="1" si="13"/>
        <v>172.8</v>
      </c>
    </row>
    <row r="109" spans="1:28" x14ac:dyDescent="0.2">
      <c r="A109" s="4"/>
      <c r="B109" s="3">
        <f>B108+1</f>
        <v>3</v>
      </c>
      <c r="C109" t="s">
        <v>78</v>
      </c>
      <c r="D109" t="str">
        <f>"US-OMA-"&amp;C109&amp;H109&amp;"-"&amp;TEXT(B109,"0##")&amp;Table2[[#This Row],[Column28]]</f>
        <v>US-OMA-VMAPP-03P</v>
      </c>
      <c r="F109" t="s">
        <v>79</v>
      </c>
      <c r="G109" t="s">
        <v>88</v>
      </c>
      <c r="H109" t="s">
        <v>80</v>
      </c>
      <c r="K109">
        <v>4</v>
      </c>
      <c r="L109">
        <v>8</v>
      </c>
      <c r="M109" t="s">
        <v>92</v>
      </c>
      <c r="N109">
        <v>2012</v>
      </c>
      <c r="O109" s="1">
        <v>250</v>
      </c>
      <c r="P109" s="1">
        <f t="shared" ca="1" si="12"/>
        <v>75</v>
      </c>
      <c r="Q109" s="1">
        <v>320</v>
      </c>
      <c r="R109" s="5">
        <f t="shared" ca="1" si="13"/>
        <v>172.8</v>
      </c>
    </row>
    <row r="110" spans="1:28" x14ac:dyDescent="0.2">
      <c r="A110" s="4"/>
      <c r="B110" s="3">
        <f>B109+1</f>
        <v>4</v>
      </c>
      <c r="C110" t="s">
        <v>78</v>
      </c>
      <c r="D110" t="str">
        <f>"US-OMA-"&amp;C110&amp;H110&amp;"-"&amp;TEXT(B110,"0##")&amp;Table2[[#This Row],[Column28]]</f>
        <v>US-OMA-VMAPP-04P</v>
      </c>
      <c r="F110" t="s">
        <v>79</v>
      </c>
      <c r="G110" t="s">
        <v>88</v>
      </c>
      <c r="H110" t="s">
        <v>80</v>
      </c>
      <c r="K110">
        <v>4</v>
      </c>
      <c r="L110">
        <v>8</v>
      </c>
      <c r="M110" t="s">
        <v>92</v>
      </c>
      <c r="N110">
        <v>2012</v>
      </c>
      <c r="O110" s="1">
        <v>250</v>
      </c>
      <c r="P110" s="1">
        <f t="shared" ca="1" si="12"/>
        <v>185</v>
      </c>
      <c r="Q110" s="1">
        <v>320</v>
      </c>
      <c r="R110" s="5">
        <f t="shared" ca="1" si="13"/>
        <v>144</v>
      </c>
    </row>
    <row r="111" spans="1:28" x14ac:dyDescent="0.2">
      <c r="A111" s="4"/>
      <c r="B111" s="3">
        <f t="shared" ref="B111:B117" si="14">B110+1</f>
        <v>5</v>
      </c>
      <c r="C111" t="s">
        <v>78</v>
      </c>
      <c r="D111" t="str">
        <f>"US-OMA-"&amp;C111&amp;H111&amp;"-"&amp;TEXT(B111,"0##")&amp;Table2[[#This Row],[Column28]]</f>
        <v>US-OMA-VMAPP-05P</v>
      </c>
      <c r="F111" t="s">
        <v>79</v>
      </c>
      <c r="G111" t="s">
        <v>88</v>
      </c>
      <c r="H111" t="s">
        <v>80</v>
      </c>
      <c r="K111">
        <v>4</v>
      </c>
      <c r="L111">
        <v>8</v>
      </c>
      <c r="M111" t="s">
        <v>92</v>
      </c>
      <c r="N111">
        <v>2012</v>
      </c>
      <c r="O111" s="1">
        <v>250</v>
      </c>
      <c r="P111" s="1">
        <f t="shared" ca="1" si="12"/>
        <v>202.5</v>
      </c>
      <c r="Q111" s="1">
        <v>320</v>
      </c>
      <c r="R111" s="5">
        <f t="shared" ca="1" si="13"/>
        <v>121.6</v>
      </c>
    </row>
    <row r="112" spans="1:28" x14ac:dyDescent="0.2">
      <c r="A112" s="4"/>
      <c r="B112" s="3">
        <f t="shared" si="14"/>
        <v>6</v>
      </c>
      <c r="C112" t="s">
        <v>78</v>
      </c>
      <c r="D112" t="str">
        <f>"US-OMA-"&amp;C112&amp;H112&amp;"-"&amp;TEXT(B112,"0##")&amp;Table2[[#This Row],[Column28]]</f>
        <v>US-OMA-VMAPP-06P</v>
      </c>
      <c r="F112" t="s">
        <v>79</v>
      </c>
      <c r="G112" t="s">
        <v>88</v>
      </c>
      <c r="H112" t="s">
        <v>80</v>
      </c>
      <c r="K112">
        <v>4</v>
      </c>
      <c r="L112">
        <v>8</v>
      </c>
      <c r="M112" t="s">
        <v>92</v>
      </c>
      <c r="N112">
        <v>2012</v>
      </c>
      <c r="O112" s="1">
        <v>250</v>
      </c>
      <c r="P112" s="1">
        <f t="shared" ca="1" si="12"/>
        <v>87.5</v>
      </c>
      <c r="Q112" s="1">
        <v>320</v>
      </c>
      <c r="R112" s="5">
        <f t="shared" ca="1" si="13"/>
        <v>214.4</v>
      </c>
    </row>
    <row r="113" spans="1:18" x14ac:dyDescent="0.2">
      <c r="A113" s="4"/>
      <c r="B113" s="3">
        <f t="shared" si="14"/>
        <v>7</v>
      </c>
      <c r="C113" t="s">
        <v>78</v>
      </c>
      <c r="D113" t="str">
        <f>"US-OMA-"&amp;C113&amp;H113&amp;"-"&amp;TEXT(B113,"0##")&amp;Table2[[#This Row],[Column28]]</f>
        <v>US-OMA-VMAPP-07P</v>
      </c>
      <c r="F113" t="s">
        <v>79</v>
      </c>
      <c r="G113" t="s">
        <v>88</v>
      </c>
      <c r="H113" t="s">
        <v>80</v>
      </c>
      <c r="K113">
        <v>4</v>
      </c>
      <c r="L113">
        <v>8</v>
      </c>
      <c r="M113" t="s">
        <v>92</v>
      </c>
      <c r="N113">
        <v>2012</v>
      </c>
      <c r="O113" s="1">
        <v>250</v>
      </c>
      <c r="P113" s="1">
        <f t="shared" ca="1" si="12"/>
        <v>150</v>
      </c>
      <c r="Q113" s="1">
        <v>320</v>
      </c>
      <c r="R113" s="5">
        <f t="shared" ca="1" si="13"/>
        <v>160</v>
      </c>
    </row>
    <row r="114" spans="1:18" x14ac:dyDescent="0.2">
      <c r="A114" s="4"/>
      <c r="B114" s="3">
        <f t="shared" si="14"/>
        <v>8</v>
      </c>
      <c r="C114" t="s">
        <v>78</v>
      </c>
      <c r="D114" t="str">
        <f>"US-OMA-"&amp;C114&amp;H114&amp;"-"&amp;TEXT(B114,"0##")&amp;Table2[[#This Row],[Column28]]</f>
        <v>US-OMA-VMAPP-08P</v>
      </c>
      <c r="F114" t="s">
        <v>79</v>
      </c>
      <c r="G114" t="s">
        <v>88</v>
      </c>
      <c r="H114" t="s">
        <v>80</v>
      </c>
      <c r="K114">
        <v>4</v>
      </c>
      <c r="L114">
        <v>8</v>
      </c>
      <c r="M114" t="s">
        <v>92</v>
      </c>
      <c r="N114">
        <v>2012</v>
      </c>
      <c r="O114" s="1">
        <v>250</v>
      </c>
      <c r="P114" s="1">
        <f t="shared" ca="1" si="12"/>
        <v>127.5</v>
      </c>
      <c r="Q114" s="1">
        <v>320</v>
      </c>
      <c r="R114" s="5">
        <f t="shared" ca="1" si="13"/>
        <v>172.8</v>
      </c>
    </row>
    <row r="115" spans="1:18" x14ac:dyDescent="0.2">
      <c r="A115" s="4"/>
      <c r="B115" s="3">
        <f t="shared" si="14"/>
        <v>9</v>
      </c>
      <c r="C115" t="s">
        <v>78</v>
      </c>
      <c r="D115" t="str">
        <f>"US-OMA-"&amp;C115&amp;H115&amp;"-"&amp;TEXT(B115,"0##")&amp;Table2[[#This Row],[Column28]]</f>
        <v>US-OMA-VMAPP-09P</v>
      </c>
      <c r="F115" t="s">
        <v>79</v>
      </c>
      <c r="G115" t="s">
        <v>88</v>
      </c>
      <c r="H115" t="s">
        <v>80</v>
      </c>
      <c r="K115">
        <v>4</v>
      </c>
      <c r="L115">
        <v>8</v>
      </c>
      <c r="M115" t="s">
        <v>92</v>
      </c>
      <c r="N115">
        <v>2012</v>
      </c>
      <c r="O115" s="1">
        <v>250</v>
      </c>
      <c r="P115" s="1">
        <f t="shared" ca="1" si="12"/>
        <v>175</v>
      </c>
      <c r="Q115" s="1">
        <v>320</v>
      </c>
      <c r="R115" s="5">
        <f t="shared" ca="1" si="13"/>
        <v>89.600000000000009</v>
      </c>
    </row>
    <row r="116" spans="1:18" x14ac:dyDescent="0.2">
      <c r="A116" s="4"/>
      <c r="B116" s="3">
        <f t="shared" si="14"/>
        <v>10</v>
      </c>
      <c r="C116" t="s">
        <v>78</v>
      </c>
      <c r="D116" t="str">
        <f>"US-OMA-"&amp;C116&amp;H116&amp;"-"&amp;TEXT(B116,"0##")&amp;Table2[[#This Row],[Column28]]</f>
        <v>US-OMA-VMAPP-010P</v>
      </c>
      <c r="F116" t="s">
        <v>79</v>
      </c>
      <c r="G116" t="s">
        <v>88</v>
      </c>
      <c r="H116" t="s">
        <v>80</v>
      </c>
      <c r="K116">
        <v>4</v>
      </c>
      <c r="L116">
        <v>8</v>
      </c>
      <c r="M116" t="s">
        <v>92</v>
      </c>
      <c r="N116">
        <v>2012</v>
      </c>
      <c r="O116" s="1">
        <v>250</v>
      </c>
      <c r="P116" s="1">
        <f t="shared" ca="1" si="12"/>
        <v>110</v>
      </c>
      <c r="Q116" s="1">
        <v>320</v>
      </c>
      <c r="R116" s="5">
        <f t="shared" ca="1" si="13"/>
        <v>240</v>
      </c>
    </row>
    <row r="117" spans="1:18" x14ac:dyDescent="0.2">
      <c r="A117" s="4"/>
      <c r="B117" s="3">
        <f t="shared" si="14"/>
        <v>11</v>
      </c>
      <c r="C117" t="s">
        <v>78</v>
      </c>
      <c r="D117" t="str">
        <f>"US-OMA-"&amp;C117&amp;H117&amp;"-"&amp;TEXT(B117,"0##")&amp;Table2[[#This Row],[Column28]]</f>
        <v>US-OMA-VMAPP-011P</v>
      </c>
      <c r="F117" t="s">
        <v>79</v>
      </c>
      <c r="G117" t="s">
        <v>88</v>
      </c>
      <c r="H117" t="s">
        <v>80</v>
      </c>
      <c r="K117">
        <v>4</v>
      </c>
      <c r="L117">
        <v>8</v>
      </c>
      <c r="M117" t="s">
        <v>92</v>
      </c>
      <c r="N117">
        <v>2012</v>
      </c>
      <c r="O117" s="1">
        <v>250</v>
      </c>
      <c r="P117" s="1">
        <f t="shared" ca="1" si="12"/>
        <v>155</v>
      </c>
      <c r="Q117" s="1">
        <v>320</v>
      </c>
      <c r="R117" s="5">
        <f t="shared" ca="1" si="13"/>
        <v>188.79999999999998</v>
      </c>
    </row>
    <row r="118" spans="1:18" x14ac:dyDescent="0.2">
      <c r="A118" s="4"/>
      <c r="B118" s="3">
        <f t="shared" ref="B118:B163" si="15">B117+1</f>
        <v>12</v>
      </c>
      <c r="C118" t="s">
        <v>78</v>
      </c>
      <c r="D118" t="str">
        <f>"US-OMA-"&amp;C118&amp;H118&amp;"-"&amp;TEXT(B118,"0##")&amp;Table2[[#This Row],[Column28]]</f>
        <v>US-OMA-VMAPP-012P</v>
      </c>
      <c r="F118" t="s">
        <v>79</v>
      </c>
      <c r="G118" t="s">
        <v>88</v>
      </c>
      <c r="H118" t="s">
        <v>80</v>
      </c>
      <c r="K118">
        <v>4</v>
      </c>
      <c r="L118">
        <v>8</v>
      </c>
      <c r="M118" t="s">
        <v>92</v>
      </c>
      <c r="N118">
        <v>2012</v>
      </c>
      <c r="O118" s="1">
        <v>250</v>
      </c>
      <c r="P118" s="1">
        <f t="shared" ca="1" si="12"/>
        <v>212.5</v>
      </c>
      <c r="Q118" s="1">
        <v>320</v>
      </c>
      <c r="R118" s="5">
        <f t="shared" ca="1" si="13"/>
        <v>38.4</v>
      </c>
    </row>
    <row r="119" spans="1:18" x14ac:dyDescent="0.2">
      <c r="A119" s="4"/>
      <c r="B119" s="3">
        <f t="shared" si="15"/>
        <v>13</v>
      </c>
      <c r="C119" t="s">
        <v>78</v>
      </c>
      <c r="D119" t="str">
        <f>"US-OMA-"&amp;C119&amp;H119&amp;"-"&amp;TEXT(B119,"0##")&amp;Table2[[#This Row],[Column28]]</f>
        <v>US-OMA-VMAPP-013P</v>
      </c>
      <c r="F119" t="s">
        <v>81</v>
      </c>
      <c r="G119" t="s">
        <v>88</v>
      </c>
      <c r="H119" t="s">
        <v>80</v>
      </c>
      <c r="K119">
        <v>4</v>
      </c>
      <c r="L119">
        <v>16</v>
      </c>
      <c r="M119" t="s">
        <v>93</v>
      </c>
      <c r="N119" t="s">
        <v>94</v>
      </c>
      <c r="O119" s="1">
        <v>250</v>
      </c>
      <c r="P119" s="1">
        <f t="shared" ca="1" si="12"/>
        <v>75</v>
      </c>
      <c r="Q119" s="1">
        <v>700</v>
      </c>
      <c r="R119" s="5">
        <f t="shared" ca="1" si="13"/>
        <v>252</v>
      </c>
    </row>
    <row r="120" spans="1:18" x14ac:dyDescent="0.2">
      <c r="A120" s="4"/>
      <c r="B120" s="3">
        <f t="shared" si="15"/>
        <v>14</v>
      </c>
      <c r="C120" t="s">
        <v>78</v>
      </c>
      <c r="D120" t="str">
        <f>"US-OMA-"&amp;C120&amp;H120&amp;"-"&amp;TEXT(B120,"0##")&amp;Table2[[#This Row],[Column28]]</f>
        <v>US-OMA-VMAPP-014P</v>
      </c>
      <c r="F120" t="s">
        <v>81</v>
      </c>
      <c r="G120" t="s">
        <v>88</v>
      </c>
      <c r="H120" t="s">
        <v>80</v>
      </c>
      <c r="K120">
        <v>4</v>
      </c>
      <c r="L120">
        <v>16</v>
      </c>
      <c r="M120" t="s">
        <v>93</v>
      </c>
      <c r="N120" t="s">
        <v>94</v>
      </c>
      <c r="O120" s="1">
        <v>250</v>
      </c>
      <c r="P120" s="1">
        <f t="shared" ca="1" si="12"/>
        <v>180</v>
      </c>
      <c r="Q120" s="1">
        <v>700</v>
      </c>
      <c r="R120" s="5">
        <f t="shared" ca="1" si="13"/>
        <v>489.99999999999994</v>
      </c>
    </row>
    <row r="121" spans="1:18" x14ac:dyDescent="0.2">
      <c r="A121" s="4"/>
      <c r="B121" s="3">
        <f t="shared" si="15"/>
        <v>15</v>
      </c>
      <c r="C121" t="s">
        <v>78</v>
      </c>
      <c r="D121" t="str">
        <f>"US-OMA-"&amp;C121&amp;H121&amp;"-"&amp;TEXT(B121,"0##")&amp;Table2[[#This Row],[Column28]]</f>
        <v>US-OMA-VMAPP-015P</v>
      </c>
      <c r="F121" t="s">
        <v>81</v>
      </c>
      <c r="G121" t="s">
        <v>88</v>
      </c>
      <c r="H121" t="s">
        <v>80</v>
      </c>
      <c r="K121">
        <v>8</v>
      </c>
      <c r="L121">
        <v>16</v>
      </c>
      <c r="M121" t="s">
        <v>93</v>
      </c>
      <c r="N121" t="s">
        <v>94</v>
      </c>
      <c r="O121" s="1">
        <v>250</v>
      </c>
      <c r="P121" s="1">
        <f t="shared" ca="1" si="12"/>
        <v>85</v>
      </c>
      <c r="Q121" s="1">
        <v>700</v>
      </c>
      <c r="R121" s="5">
        <f t="shared" ca="1" si="13"/>
        <v>266</v>
      </c>
    </row>
    <row r="122" spans="1:18" x14ac:dyDescent="0.2">
      <c r="A122" s="4"/>
      <c r="B122" s="3">
        <f t="shared" si="15"/>
        <v>16</v>
      </c>
      <c r="C122" t="s">
        <v>78</v>
      </c>
      <c r="D122" t="str">
        <f>"US-OMA-"&amp;C122&amp;H122&amp;"-"&amp;TEXT(B122,"0##")&amp;Table2[[#This Row],[Column28]]</f>
        <v>US-OMA-VMAPP-016P</v>
      </c>
      <c r="F122" t="s">
        <v>81</v>
      </c>
      <c r="G122" t="s">
        <v>88</v>
      </c>
      <c r="H122" t="s">
        <v>80</v>
      </c>
      <c r="K122">
        <v>8</v>
      </c>
      <c r="L122">
        <v>16</v>
      </c>
      <c r="M122" t="s">
        <v>93</v>
      </c>
      <c r="N122" t="s">
        <v>94</v>
      </c>
      <c r="O122" s="1">
        <v>250</v>
      </c>
      <c r="P122" s="1">
        <f t="shared" ca="1" si="12"/>
        <v>92.5</v>
      </c>
      <c r="Q122" s="1">
        <v>700</v>
      </c>
      <c r="R122" s="5">
        <f t="shared" ca="1" si="13"/>
        <v>420</v>
      </c>
    </row>
    <row r="123" spans="1:18" x14ac:dyDescent="0.2">
      <c r="A123" s="4"/>
      <c r="B123" s="3">
        <f t="shared" si="15"/>
        <v>17</v>
      </c>
      <c r="C123" t="s">
        <v>78</v>
      </c>
      <c r="D123" t="str">
        <f>"US-OMA-"&amp;C123&amp;H123&amp;"-"&amp;TEXT(B123,"0##")&amp;Table2[[#This Row],[Column28]]</f>
        <v>US-OMA-VMAPP-017P</v>
      </c>
      <c r="F123" t="s">
        <v>82</v>
      </c>
      <c r="G123" t="s">
        <v>88</v>
      </c>
      <c r="H123" t="s">
        <v>80</v>
      </c>
      <c r="K123">
        <v>8</v>
      </c>
      <c r="L123">
        <v>16</v>
      </c>
      <c r="M123" t="s">
        <v>92</v>
      </c>
      <c r="N123">
        <v>2012</v>
      </c>
      <c r="O123" s="1">
        <v>250</v>
      </c>
      <c r="P123" s="1">
        <f t="shared" ca="1" si="12"/>
        <v>172.5</v>
      </c>
      <c r="Q123" s="1">
        <v>300</v>
      </c>
      <c r="R123" s="5">
        <f t="shared" ca="1" si="13"/>
        <v>150</v>
      </c>
    </row>
    <row r="124" spans="1:18" x14ac:dyDescent="0.2">
      <c r="A124" s="4"/>
      <c r="B124" s="3">
        <f t="shared" si="15"/>
        <v>18</v>
      </c>
      <c r="C124" t="s">
        <v>78</v>
      </c>
      <c r="D124" t="str">
        <f>"US-OMA-"&amp;C124&amp;H124&amp;"-"&amp;TEXT(B124,"0##")&amp;Table2[[#This Row],[Column28]]</f>
        <v>US-OMA-VMAPP-018P</v>
      </c>
      <c r="F124" t="s">
        <v>82</v>
      </c>
      <c r="G124" t="s">
        <v>88</v>
      </c>
      <c r="H124" t="s">
        <v>80</v>
      </c>
      <c r="K124">
        <v>8</v>
      </c>
      <c r="L124">
        <v>16</v>
      </c>
      <c r="M124" t="s">
        <v>92</v>
      </c>
      <c r="N124">
        <v>2012</v>
      </c>
      <c r="O124" s="1">
        <v>250</v>
      </c>
      <c r="P124" s="1">
        <f t="shared" ca="1" si="12"/>
        <v>205</v>
      </c>
      <c r="Q124" s="1">
        <v>300</v>
      </c>
      <c r="R124" s="5">
        <f t="shared" ca="1" si="13"/>
        <v>33</v>
      </c>
    </row>
    <row r="125" spans="1:18" x14ac:dyDescent="0.2">
      <c r="A125" s="4"/>
      <c r="B125" s="3">
        <f t="shared" si="15"/>
        <v>19</v>
      </c>
      <c r="C125" t="s">
        <v>78</v>
      </c>
      <c r="D125" t="str">
        <f>"US-OMA-"&amp;C125&amp;H125&amp;"-"&amp;TEXT(B125,"0##")&amp;Table2[[#This Row],[Column28]]</f>
        <v>US-OMA-VMAPP-019P</v>
      </c>
      <c r="F125" t="s">
        <v>82</v>
      </c>
      <c r="G125" t="s">
        <v>88</v>
      </c>
      <c r="H125" t="s">
        <v>80</v>
      </c>
      <c r="K125">
        <v>8</v>
      </c>
      <c r="L125">
        <v>16</v>
      </c>
      <c r="M125" t="s">
        <v>92</v>
      </c>
      <c r="N125">
        <v>2012</v>
      </c>
      <c r="O125" s="1">
        <v>250</v>
      </c>
      <c r="P125" s="1">
        <f t="shared" ca="1" si="12"/>
        <v>165</v>
      </c>
      <c r="Q125" s="1">
        <v>300</v>
      </c>
      <c r="R125" s="5">
        <f t="shared" ca="1" si="13"/>
        <v>111</v>
      </c>
    </row>
    <row r="126" spans="1:18" x14ac:dyDescent="0.2">
      <c r="A126" s="4"/>
      <c r="B126" s="3">
        <f t="shared" si="15"/>
        <v>20</v>
      </c>
      <c r="C126" t="s">
        <v>78</v>
      </c>
      <c r="D126" t="str">
        <f>"US-OMA-"&amp;C126&amp;H126&amp;"-"&amp;TEXT(B126,"0##")&amp;Table2[[#This Row],[Column28]]</f>
        <v>US-OMA-VMAPP-020P</v>
      </c>
      <c r="F126" t="s">
        <v>82</v>
      </c>
      <c r="G126" t="s">
        <v>88</v>
      </c>
      <c r="H126" t="s">
        <v>80</v>
      </c>
      <c r="K126">
        <v>8</v>
      </c>
      <c r="L126">
        <v>16</v>
      </c>
      <c r="M126" t="s">
        <v>92</v>
      </c>
      <c r="N126">
        <v>2012</v>
      </c>
      <c r="O126" s="1">
        <v>250</v>
      </c>
      <c r="P126" s="1">
        <f t="shared" ca="1" si="12"/>
        <v>82.5</v>
      </c>
      <c r="Q126" s="1">
        <v>300</v>
      </c>
      <c r="R126" s="5">
        <f t="shared" ca="1" si="13"/>
        <v>198</v>
      </c>
    </row>
    <row r="127" spans="1:18" x14ac:dyDescent="0.2">
      <c r="A127" s="4"/>
      <c r="B127" s="3">
        <f t="shared" si="15"/>
        <v>21</v>
      </c>
      <c r="C127" t="s">
        <v>78</v>
      </c>
      <c r="D127" t="str">
        <f>"US-OMA-"&amp;C127&amp;H127&amp;"-"&amp;TEXT(B127,"0##")&amp;Table2[[#This Row],[Column28]]</f>
        <v>US-OMA-VMAPP-021P</v>
      </c>
      <c r="F127" t="s">
        <v>82</v>
      </c>
      <c r="G127" t="s">
        <v>88</v>
      </c>
      <c r="H127" t="s">
        <v>80</v>
      </c>
      <c r="K127">
        <v>8</v>
      </c>
      <c r="L127">
        <v>16</v>
      </c>
      <c r="M127" t="s">
        <v>92</v>
      </c>
      <c r="N127">
        <v>2012</v>
      </c>
      <c r="O127" s="1">
        <v>250</v>
      </c>
      <c r="P127" s="1">
        <f t="shared" ca="1" si="12"/>
        <v>147.5</v>
      </c>
      <c r="Q127" s="1">
        <v>300</v>
      </c>
      <c r="R127" s="5">
        <f t="shared" ca="1" si="13"/>
        <v>189</v>
      </c>
    </row>
    <row r="128" spans="1:18" x14ac:dyDescent="0.2">
      <c r="A128" s="4"/>
      <c r="B128" s="3">
        <f t="shared" si="15"/>
        <v>22</v>
      </c>
      <c r="C128" t="s">
        <v>78</v>
      </c>
      <c r="D128" t="str">
        <f>"US-OMA-"&amp;C128&amp;H128&amp;"-"&amp;TEXT(B128,"0##")&amp;Table2[[#This Row],[Column28]]</f>
        <v>US-OMA-VMAPP-022P</v>
      </c>
      <c r="F128" t="s">
        <v>82</v>
      </c>
      <c r="G128" t="s">
        <v>88</v>
      </c>
      <c r="H128" t="s">
        <v>80</v>
      </c>
      <c r="K128">
        <v>8</v>
      </c>
      <c r="L128">
        <v>16</v>
      </c>
      <c r="M128" t="s">
        <v>92</v>
      </c>
      <c r="N128">
        <v>2012</v>
      </c>
      <c r="O128" s="1">
        <v>250</v>
      </c>
      <c r="P128" s="1">
        <f t="shared" ca="1" si="12"/>
        <v>117.5</v>
      </c>
      <c r="Q128" s="1">
        <v>300</v>
      </c>
      <c r="R128" s="5">
        <f t="shared" ca="1" si="13"/>
        <v>39</v>
      </c>
    </row>
    <row r="129" spans="1:18" x14ac:dyDescent="0.2">
      <c r="A129" s="4"/>
      <c r="B129" s="3">
        <f t="shared" si="15"/>
        <v>23</v>
      </c>
      <c r="C129" t="s">
        <v>78</v>
      </c>
      <c r="D129" t="str">
        <f>"US-OMA-"&amp;C129&amp;H129&amp;"-"&amp;TEXT(B129,"0##")&amp;Table2[[#This Row],[Column28]]</f>
        <v>US-OMA-VMAPP-023P</v>
      </c>
      <c r="F129" t="s">
        <v>82</v>
      </c>
      <c r="G129" t="s">
        <v>88</v>
      </c>
      <c r="H129" t="s">
        <v>80</v>
      </c>
      <c r="K129">
        <v>8</v>
      </c>
      <c r="L129">
        <v>16</v>
      </c>
      <c r="M129" t="s">
        <v>92</v>
      </c>
      <c r="N129">
        <v>2012</v>
      </c>
      <c r="O129" s="1">
        <v>250</v>
      </c>
      <c r="P129" s="1">
        <f t="shared" ca="1" si="12"/>
        <v>82.5</v>
      </c>
      <c r="Q129" s="1">
        <v>300</v>
      </c>
      <c r="R129" s="5">
        <f t="shared" ca="1" si="13"/>
        <v>138</v>
      </c>
    </row>
    <row r="130" spans="1:18" x14ac:dyDescent="0.2">
      <c r="A130" s="4"/>
      <c r="B130" s="3">
        <f t="shared" si="15"/>
        <v>24</v>
      </c>
      <c r="C130" t="s">
        <v>78</v>
      </c>
      <c r="D130" t="str">
        <f>"US-OMA-"&amp;C130&amp;H130&amp;"-"&amp;TEXT(B130,"0##")&amp;Table2[[#This Row],[Column28]]</f>
        <v>US-OMA-VMAPP-024P</v>
      </c>
      <c r="F130" t="s">
        <v>82</v>
      </c>
      <c r="G130" t="s">
        <v>88</v>
      </c>
      <c r="H130" t="s">
        <v>80</v>
      </c>
      <c r="K130">
        <v>8</v>
      </c>
      <c r="L130">
        <v>16</v>
      </c>
      <c r="M130" t="s">
        <v>92</v>
      </c>
      <c r="N130">
        <v>2012</v>
      </c>
      <c r="O130" s="1">
        <v>250</v>
      </c>
      <c r="P130" s="1">
        <f t="shared" ca="1" si="12"/>
        <v>122.5</v>
      </c>
      <c r="Q130" s="1">
        <v>300</v>
      </c>
      <c r="R130" s="5">
        <f t="shared" ca="1" si="13"/>
        <v>30</v>
      </c>
    </row>
    <row r="131" spans="1:18" x14ac:dyDescent="0.2">
      <c r="A131" s="4"/>
      <c r="B131" s="3">
        <f t="shared" si="15"/>
        <v>25</v>
      </c>
      <c r="C131" t="s">
        <v>78</v>
      </c>
      <c r="D131" t="str">
        <f>"US-OMA-"&amp;C131&amp;H131&amp;"-"&amp;TEXT(B131,"0##")&amp;Table2[[#This Row],[Column28]]</f>
        <v>US-OMA-VMAPP-025P</v>
      </c>
      <c r="F131" t="s">
        <v>82</v>
      </c>
      <c r="G131" t="s">
        <v>88</v>
      </c>
      <c r="H131" t="s">
        <v>80</v>
      </c>
      <c r="K131">
        <v>8</v>
      </c>
      <c r="L131">
        <v>16</v>
      </c>
      <c r="M131" t="s">
        <v>92</v>
      </c>
      <c r="N131">
        <v>2012</v>
      </c>
      <c r="O131" s="1">
        <v>250</v>
      </c>
      <c r="P131" s="1">
        <f t="shared" ref="P131:P194" ca="1" si="16">((RANDBETWEEN(30,85)/100)*O131)</f>
        <v>187.5</v>
      </c>
      <c r="Q131" s="1">
        <v>300</v>
      </c>
      <c r="R131" s="5">
        <f t="shared" ref="R131:R194" ca="1" si="17">((RANDBETWEEN(10,75)/100)*Q131)</f>
        <v>93</v>
      </c>
    </row>
    <row r="132" spans="1:18" x14ac:dyDescent="0.2">
      <c r="A132" s="4"/>
      <c r="B132" s="3">
        <f t="shared" si="15"/>
        <v>26</v>
      </c>
      <c r="C132" t="s">
        <v>78</v>
      </c>
      <c r="D132" t="str">
        <f>"US-OMA-"&amp;C132&amp;H132&amp;"-"&amp;TEXT(B132,"0##")&amp;Table2[[#This Row],[Column28]]</f>
        <v>US-OMA-VMAPP-026P</v>
      </c>
      <c r="F132" t="s">
        <v>82</v>
      </c>
      <c r="G132" t="s">
        <v>88</v>
      </c>
      <c r="H132" t="s">
        <v>80</v>
      </c>
      <c r="K132">
        <v>8</v>
      </c>
      <c r="L132">
        <v>16</v>
      </c>
      <c r="M132" t="s">
        <v>92</v>
      </c>
      <c r="N132">
        <v>2012</v>
      </c>
      <c r="O132" s="1">
        <v>250</v>
      </c>
      <c r="P132" s="1">
        <f t="shared" ca="1" si="16"/>
        <v>97.5</v>
      </c>
      <c r="Q132" s="1">
        <v>300</v>
      </c>
      <c r="R132" s="5">
        <f t="shared" ca="1" si="17"/>
        <v>219</v>
      </c>
    </row>
    <row r="133" spans="1:18" x14ac:dyDescent="0.2">
      <c r="A133" s="4"/>
      <c r="B133" s="3">
        <f t="shared" si="15"/>
        <v>27</v>
      </c>
      <c r="C133" t="s">
        <v>78</v>
      </c>
      <c r="D133" t="str">
        <f>"US-OMA-"&amp;C133&amp;H133&amp;"-"&amp;TEXT(B133,"0##")&amp;Table2[[#This Row],[Column28]]</f>
        <v>US-OMA-VMAPP-027P</v>
      </c>
      <c r="F133" t="s">
        <v>82</v>
      </c>
      <c r="G133" t="s">
        <v>88</v>
      </c>
      <c r="H133" t="s">
        <v>80</v>
      </c>
      <c r="K133">
        <v>8</v>
      </c>
      <c r="L133">
        <v>16</v>
      </c>
      <c r="M133" t="s">
        <v>92</v>
      </c>
      <c r="N133">
        <v>2012</v>
      </c>
      <c r="O133" s="1">
        <v>250</v>
      </c>
      <c r="P133" s="1">
        <f t="shared" ca="1" si="16"/>
        <v>202.5</v>
      </c>
      <c r="Q133" s="1">
        <v>300</v>
      </c>
      <c r="R133" s="5">
        <f t="shared" ca="1" si="17"/>
        <v>201</v>
      </c>
    </row>
    <row r="134" spans="1:18" x14ac:dyDescent="0.2">
      <c r="A134" s="4"/>
      <c r="B134" s="3">
        <f t="shared" si="15"/>
        <v>28</v>
      </c>
      <c r="C134" t="s">
        <v>78</v>
      </c>
      <c r="D134" t="str">
        <f>"US-OMA-"&amp;C134&amp;H134&amp;"-"&amp;TEXT(B134,"0##")&amp;Table2[[#This Row],[Column28]]</f>
        <v>US-OMA-VMAPP-028P</v>
      </c>
      <c r="F134" t="s">
        <v>82</v>
      </c>
      <c r="G134" t="s">
        <v>88</v>
      </c>
      <c r="H134" t="s">
        <v>80</v>
      </c>
      <c r="K134">
        <v>8</v>
      </c>
      <c r="L134">
        <v>16</v>
      </c>
      <c r="M134" t="s">
        <v>92</v>
      </c>
      <c r="N134">
        <v>2012</v>
      </c>
      <c r="O134" s="1">
        <v>250</v>
      </c>
      <c r="P134" s="1">
        <f t="shared" ca="1" si="16"/>
        <v>195</v>
      </c>
      <c r="Q134" s="1">
        <v>300</v>
      </c>
      <c r="R134" s="5">
        <f t="shared" ca="1" si="17"/>
        <v>138</v>
      </c>
    </row>
    <row r="135" spans="1:18" x14ac:dyDescent="0.2">
      <c r="A135" s="4"/>
      <c r="B135" s="3">
        <f t="shared" si="15"/>
        <v>29</v>
      </c>
      <c r="C135" t="s">
        <v>78</v>
      </c>
      <c r="D135" t="str">
        <f>"US-OMA-"&amp;C135&amp;H135&amp;"-"&amp;TEXT(B135,"0##")&amp;Table2[[#This Row],[Column28]]</f>
        <v>US-OMA-VMAPP-029P</v>
      </c>
      <c r="F135" t="s">
        <v>82</v>
      </c>
      <c r="G135" t="s">
        <v>88</v>
      </c>
      <c r="H135" t="s">
        <v>80</v>
      </c>
      <c r="K135">
        <v>8</v>
      </c>
      <c r="L135">
        <v>16</v>
      </c>
      <c r="M135" t="s">
        <v>92</v>
      </c>
      <c r="N135">
        <v>2012</v>
      </c>
      <c r="O135" s="1">
        <v>250</v>
      </c>
      <c r="P135" s="1">
        <f t="shared" ca="1" si="16"/>
        <v>167.5</v>
      </c>
      <c r="Q135" s="1">
        <v>300</v>
      </c>
      <c r="R135" s="5">
        <f t="shared" ca="1" si="17"/>
        <v>189</v>
      </c>
    </row>
    <row r="136" spans="1:18" x14ac:dyDescent="0.2">
      <c r="A136" s="4"/>
      <c r="B136" s="3">
        <f t="shared" si="15"/>
        <v>30</v>
      </c>
      <c r="C136" t="s">
        <v>78</v>
      </c>
      <c r="D136" t="str">
        <f>"US-OMA-"&amp;C136&amp;H136&amp;"-"&amp;TEXT(B136,"0##")&amp;Table2[[#This Row],[Column28]]</f>
        <v>US-OMA-VMAPP-030P</v>
      </c>
      <c r="F136" t="s">
        <v>82</v>
      </c>
      <c r="G136" t="s">
        <v>88</v>
      </c>
      <c r="H136" t="s">
        <v>80</v>
      </c>
      <c r="K136">
        <v>8</v>
      </c>
      <c r="L136">
        <v>16</v>
      </c>
      <c r="M136" t="s">
        <v>92</v>
      </c>
      <c r="N136">
        <v>2012</v>
      </c>
      <c r="O136" s="1">
        <v>250</v>
      </c>
      <c r="P136" s="1">
        <f t="shared" ca="1" si="16"/>
        <v>175</v>
      </c>
      <c r="Q136" s="1">
        <v>300</v>
      </c>
      <c r="R136" s="5">
        <f t="shared" ca="1" si="17"/>
        <v>57</v>
      </c>
    </row>
    <row r="137" spans="1:18" x14ac:dyDescent="0.2">
      <c r="A137" s="4"/>
      <c r="B137" s="3">
        <f t="shared" si="15"/>
        <v>31</v>
      </c>
      <c r="C137" t="s">
        <v>78</v>
      </c>
      <c r="D137" t="str">
        <f>"US-OMA-"&amp;C137&amp;H137&amp;"-"&amp;TEXT(B137,"0##")&amp;Table2[[#This Row],[Column28]]</f>
        <v>US-OMA-VMAPP-031P</v>
      </c>
      <c r="F137" t="s">
        <v>82</v>
      </c>
      <c r="G137" t="s">
        <v>88</v>
      </c>
      <c r="H137" t="s">
        <v>80</v>
      </c>
      <c r="K137">
        <v>8</v>
      </c>
      <c r="L137">
        <v>16</v>
      </c>
      <c r="M137" t="s">
        <v>92</v>
      </c>
      <c r="N137">
        <v>2012</v>
      </c>
      <c r="O137" s="1">
        <v>250</v>
      </c>
      <c r="P137" s="1">
        <f t="shared" ca="1" si="16"/>
        <v>200</v>
      </c>
      <c r="Q137" s="1">
        <v>300</v>
      </c>
      <c r="R137" s="5">
        <f t="shared" ca="1" si="17"/>
        <v>117</v>
      </c>
    </row>
    <row r="138" spans="1:18" x14ac:dyDescent="0.2">
      <c r="A138" s="4"/>
      <c r="B138" s="3">
        <f t="shared" si="15"/>
        <v>32</v>
      </c>
      <c r="C138" t="s">
        <v>78</v>
      </c>
      <c r="D138" t="str">
        <f>"US-OMA-"&amp;C138&amp;H138&amp;"-"&amp;TEXT(B138,"0##")&amp;Table2[[#This Row],[Column28]]</f>
        <v>US-OMA-VMAPP-032P</v>
      </c>
      <c r="F138" t="s">
        <v>83</v>
      </c>
      <c r="G138" t="s">
        <v>88</v>
      </c>
      <c r="H138" t="s">
        <v>80</v>
      </c>
      <c r="K138">
        <v>4</v>
      </c>
      <c r="L138">
        <v>16</v>
      </c>
      <c r="M138" t="s">
        <v>92</v>
      </c>
      <c r="N138" t="s">
        <v>96</v>
      </c>
      <c r="O138" s="1">
        <v>250</v>
      </c>
      <c r="P138" s="1">
        <f t="shared" ca="1" si="16"/>
        <v>135</v>
      </c>
      <c r="Q138" s="1">
        <v>160</v>
      </c>
      <c r="R138" s="5">
        <f t="shared" ca="1" si="17"/>
        <v>17.600000000000001</v>
      </c>
    </row>
    <row r="139" spans="1:18" x14ac:dyDescent="0.2">
      <c r="A139" s="4"/>
      <c r="B139" s="3">
        <f t="shared" si="15"/>
        <v>33</v>
      </c>
      <c r="C139" t="s">
        <v>78</v>
      </c>
      <c r="D139" t="str">
        <f>"US-OMA-"&amp;C139&amp;H139&amp;"-"&amp;TEXT(B139,"0##")&amp;Table2[[#This Row],[Column28]]</f>
        <v>US-OMA-VMAPP-033P</v>
      </c>
      <c r="F139" t="s">
        <v>83</v>
      </c>
      <c r="G139" t="s">
        <v>88</v>
      </c>
      <c r="H139" t="s">
        <v>80</v>
      </c>
      <c r="K139">
        <v>4</v>
      </c>
      <c r="L139">
        <v>16</v>
      </c>
      <c r="M139" t="s">
        <v>92</v>
      </c>
      <c r="N139" t="s">
        <v>96</v>
      </c>
      <c r="O139" s="1">
        <v>250</v>
      </c>
      <c r="P139" s="1">
        <f t="shared" ca="1" si="16"/>
        <v>157.5</v>
      </c>
      <c r="Q139" s="1">
        <v>160</v>
      </c>
      <c r="R139" s="5">
        <f t="shared" ca="1" si="17"/>
        <v>67.2</v>
      </c>
    </row>
    <row r="140" spans="1:18" x14ac:dyDescent="0.2">
      <c r="A140" s="4"/>
      <c r="B140" s="3">
        <f t="shared" si="15"/>
        <v>34</v>
      </c>
      <c r="C140" t="s">
        <v>78</v>
      </c>
      <c r="D140" t="str">
        <f>"US-OMA-"&amp;C140&amp;H140&amp;"-"&amp;TEXT(B140,"0##")&amp;Table2[[#This Row],[Column28]]</f>
        <v>US-OMA-VMAPP-034P</v>
      </c>
      <c r="F140" t="s">
        <v>83</v>
      </c>
      <c r="G140" t="s">
        <v>88</v>
      </c>
      <c r="H140" t="s">
        <v>80</v>
      </c>
      <c r="K140">
        <v>4</v>
      </c>
      <c r="L140">
        <v>16</v>
      </c>
      <c r="M140" t="s">
        <v>92</v>
      </c>
      <c r="N140" t="s">
        <v>96</v>
      </c>
      <c r="O140" s="1">
        <v>250</v>
      </c>
      <c r="P140" s="1">
        <f t="shared" ca="1" si="16"/>
        <v>107.5</v>
      </c>
      <c r="Q140" s="1">
        <v>160</v>
      </c>
      <c r="R140" s="5">
        <f t="shared" ca="1" si="17"/>
        <v>51.2</v>
      </c>
    </row>
    <row r="141" spans="1:18" x14ac:dyDescent="0.2">
      <c r="A141" s="4"/>
      <c r="B141" s="3">
        <f t="shared" si="15"/>
        <v>35</v>
      </c>
      <c r="C141" t="s">
        <v>78</v>
      </c>
      <c r="D141" t="str">
        <f>"US-OMA-"&amp;C141&amp;H141&amp;"-"&amp;TEXT(B141,"0##")&amp;Table2[[#This Row],[Column28]]</f>
        <v>US-OMA-VMAPP-035P</v>
      </c>
      <c r="F141" t="s">
        <v>83</v>
      </c>
      <c r="G141" t="s">
        <v>88</v>
      </c>
      <c r="H141" t="s">
        <v>80</v>
      </c>
      <c r="K141">
        <v>4</v>
      </c>
      <c r="L141">
        <v>16</v>
      </c>
      <c r="M141" t="s">
        <v>92</v>
      </c>
      <c r="N141" t="s">
        <v>96</v>
      </c>
      <c r="O141" s="1">
        <v>250</v>
      </c>
      <c r="P141" s="1">
        <f t="shared" ca="1" si="16"/>
        <v>132.5</v>
      </c>
      <c r="Q141" s="1">
        <v>160</v>
      </c>
      <c r="R141" s="5">
        <f t="shared" ca="1" si="17"/>
        <v>102.4</v>
      </c>
    </row>
    <row r="142" spans="1:18" x14ac:dyDescent="0.2">
      <c r="A142" s="4"/>
      <c r="B142" s="3">
        <f t="shared" si="15"/>
        <v>36</v>
      </c>
      <c r="C142" t="s">
        <v>78</v>
      </c>
      <c r="D142" t="str">
        <f>"US-OMA-"&amp;C142&amp;H142&amp;"-"&amp;TEXT(B142,"0##")&amp;Table2[[#This Row],[Column28]]</f>
        <v>US-OMA-VMAPP-036P</v>
      </c>
      <c r="F142" t="s">
        <v>84</v>
      </c>
      <c r="G142" t="s">
        <v>88</v>
      </c>
      <c r="H142" t="s">
        <v>80</v>
      </c>
      <c r="K142">
        <v>4</v>
      </c>
      <c r="L142">
        <v>32</v>
      </c>
      <c r="M142" t="s">
        <v>92</v>
      </c>
      <c r="N142">
        <v>2012</v>
      </c>
      <c r="O142" s="1">
        <v>250</v>
      </c>
      <c r="P142" s="1">
        <f t="shared" ca="1" si="16"/>
        <v>197.5</v>
      </c>
      <c r="Q142" s="1">
        <v>450</v>
      </c>
      <c r="R142" s="5">
        <f t="shared" ca="1" si="17"/>
        <v>126.00000000000001</v>
      </c>
    </row>
    <row r="143" spans="1:18" x14ac:dyDescent="0.2">
      <c r="A143" s="4"/>
      <c r="B143" s="3">
        <f t="shared" si="15"/>
        <v>37</v>
      </c>
      <c r="C143" t="s">
        <v>78</v>
      </c>
      <c r="D143" t="str">
        <f>"US-OMA-"&amp;C143&amp;H143&amp;"-"&amp;TEXT(B143,"0##")&amp;Table2[[#This Row],[Column28]]</f>
        <v>US-OMA-VMAPP-037P</v>
      </c>
      <c r="F143" t="s">
        <v>84</v>
      </c>
      <c r="G143" t="s">
        <v>88</v>
      </c>
      <c r="H143" t="s">
        <v>80</v>
      </c>
      <c r="K143">
        <v>4</v>
      </c>
      <c r="L143">
        <v>32</v>
      </c>
      <c r="M143" t="s">
        <v>92</v>
      </c>
      <c r="N143">
        <v>2012</v>
      </c>
      <c r="O143" s="1">
        <v>250</v>
      </c>
      <c r="P143" s="1">
        <f t="shared" ca="1" si="16"/>
        <v>125</v>
      </c>
      <c r="Q143" s="1">
        <v>450</v>
      </c>
      <c r="R143" s="5">
        <f t="shared" ca="1" si="17"/>
        <v>121.50000000000001</v>
      </c>
    </row>
    <row r="144" spans="1:18" x14ac:dyDescent="0.2">
      <c r="A144" s="4"/>
      <c r="B144" s="3">
        <f t="shared" si="15"/>
        <v>38</v>
      </c>
      <c r="C144" t="s">
        <v>78</v>
      </c>
      <c r="D144" t="str">
        <f>"US-OMA-"&amp;C144&amp;H144&amp;"-"&amp;TEXT(B144,"0##")&amp;Table2[[#This Row],[Column28]]</f>
        <v>US-OMA-VMAPP-038P</v>
      </c>
      <c r="F144" t="s">
        <v>84</v>
      </c>
      <c r="G144" t="s">
        <v>88</v>
      </c>
      <c r="H144" t="s">
        <v>80</v>
      </c>
      <c r="K144">
        <v>4</v>
      </c>
      <c r="L144">
        <v>32</v>
      </c>
      <c r="M144" t="s">
        <v>92</v>
      </c>
      <c r="N144">
        <v>2012</v>
      </c>
      <c r="O144" s="1">
        <v>250</v>
      </c>
      <c r="P144" s="1">
        <f t="shared" ca="1" si="16"/>
        <v>80</v>
      </c>
      <c r="Q144" s="1">
        <v>300</v>
      </c>
      <c r="R144" s="5">
        <f t="shared" ca="1" si="17"/>
        <v>222</v>
      </c>
    </row>
    <row r="145" spans="1:18" x14ac:dyDescent="0.2">
      <c r="A145" s="4"/>
      <c r="B145" s="3">
        <f t="shared" si="15"/>
        <v>39</v>
      </c>
      <c r="C145" t="s">
        <v>78</v>
      </c>
      <c r="D145" t="str">
        <f>"US-OMA-"&amp;C145&amp;H145&amp;"-"&amp;TEXT(B145,"0##")&amp;Table2[[#This Row],[Column28]]</f>
        <v>US-OMA-VMAPP-039P</v>
      </c>
      <c r="F145" t="s">
        <v>84</v>
      </c>
      <c r="G145" t="s">
        <v>88</v>
      </c>
      <c r="H145" t="s">
        <v>80</v>
      </c>
      <c r="K145">
        <v>4</v>
      </c>
      <c r="L145">
        <v>32</v>
      </c>
      <c r="M145" t="s">
        <v>92</v>
      </c>
      <c r="N145">
        <v>2012</v>
      </c>
      <c r="O145" s="1">
        <v>250</v>
      </c>
      <c r="P145" s="1">
        <f t="shared" ca="1" si="16"/>
        <v>117.5</v>
      </c>
      <c r="Q145" s="1">
        <v>320</v>
      </c>
      <c r="R145" s="5">
        <f t="shared" ca="1" si="17"/>
        <v>96</v>
      </c>
    </row>
    <row r="146" spans="1:18" x14ac:dyDescent="0.2">
      <c r="A146" s="4"/>
      <c r="B146" s="3">
        <f t="shared" si="15"/>
        <v>40</v>
      </c>
      <c r="C146" t="s">
        <v>78</v>
      </c>
      <c r="D146" t="str">
        <f>"US-OMA-"&amp;C146&amp;H146&amp;"-"&amp;TEXT(B146,"0##")&amp;Table2[[#This Row],[Column28]]</f>
        <v>US-OMA-VMAPP-040P</v>
      </c>
      <c r="F146" t="s">
        <v>85</v>
      </c>
      <c r="G146" t="s">
        <v>88</v>
      </c>
      <c r="H146" t="s">
        <v>80</v>
      </c>
      <c r="K146">
        <v>4</v>
      </c>
      <c r="L146">
        <v>8</v>
      </c>
      <c r="M146" t="s">
        <v>92</v>
      </c>
      <c r="N146">
        <v>2012</v>
      </c>
      <c r="O146" s="1">
        <v>250</v>
      </c>
      <c r="P146" s="1">
        <f t="shared" ca="1" si="16"/>
        <v>102.5</v>
      </c>
      <c r="Q146" s="1">
        <v>300</v>
      </c>
      <c r="R146" s="5">
        <f t="shared" ca="1" si="17"/>
        <v>213</v>
      </c>
    </row>
    <row r="147" spans="1:18" x14ac:dyDescent="0.2">
      <c r="A147" s="4"/>
      <c r="B147" s="3">
        <f t="shared" si="15"/>
        <v>41</v>
      </c>
      <c r="C147" t="s">
        <v>78</v>
      </c>
      <c r="D147" t="str">
        <f>"US-OMA-"&amp;C147&amp;H147&amp;"-"&amp;TEXT(B147,"0##")&amp;Table2[[#This Row],[Column28]]</f>
        <v>US-OMA-VMAPP-041P</v>
      </c>
      <c r="F147" t="s">
        <v>85</v>
      </c>
      <c r="G147" t="s">
        <v>88</v>
      </c>
      <c r="H147" t="s">
        <v>80</v>
      </c>
      <c r="K147">
        <v>4</v>
      </c>
      <c r="L147">
        <v>8</v>
      </c>
      <c r="M147" t="s">
        <v>92</v>
      </c>
      <c r="N147">
        <v>2012</v>
      </c>
      <c r="O147" s="1">
        <v>250</v>
      </c>
      <c r="P147" s="1">
        <f t="shared" ca="1" si="16"/>
        <v>195</v>
      </c>
      <c r="Q147" s="1">
        <v>900</v>
      </c>
      <c r="R147" s="5">
        <f t="shared" ca="1" si="17"/>
        <v>621</v>
      </c>
    </row>
    <row r="148" spans="1:18" x14ac:dyDescent="0.2">
      <c r="A148" s="4"/>
      <c r="B148" s="3">
        <v>1</v>
      </c>
      <c r="C148" t="s">
        <v>78</v>
      </c>
      <c r="D148" t="str">
        <f>"US-OMA-"&amp;C148&amp;H148&amp;"-"&amp;TEXT(B148,"0##")&amp;Table2[[#This Row],[Column28]]</f>
        <v>US-OMA-VMWEB-01P</v>
      </c>
      <c r="F148" t="s">
        <v>79</v>
      </c>
      <c r="G148" t="s">
        <v>88</v>
      </c>
      <c r="H148" t="s">
        <v>86</v>
      </c>
      <c r="K148">
        <v>2</v>
      </c>
      <c r="L148">
        <v>4</v>
      </c>
      <c r="M148" t="s">
        <v>92</v>
      </c>
      <c r="N148">
        <v>2012</v>
      </c>
      <c r="O148" s="1">
        <v>250</v>
      </c>
      <c r="P148" s="1">
        <f t="shared" ca="1" si="16"/>
        <v>152.5</v>
      </c>
      <c r="Q148" s="1">
        <v>120</v>
      </c>
      <c r="R148" s="5">
        <f t="shared" ca="1" si="17"/>
        <v>70.8</v>
      </c>
    </row>
    <row r="149" spans="1:18" x14ac:dyDescent="0.2">
      <c r="A149" s="4"/>
      <c r="B149" s="3">
        <f t="shared" si="15"/>
        <v>2</v>
      </c>
      <c r="C149" t="s">
        <v>78</v>
      </c>
      <c r="D149" t="str">
        <f>"US-OMA-"&amp;C149&amp;H149&amp;"-"&amp;TEXT(B149,"0##")&amp;Table2[[#This Row],[Column28]]</f>
        <v>US-OMA-VMWEB-02P</v>
      </c>
      <c r="F149" t="s">
        <v>79</v>
      </c>
      <c r="G149" t="s">
        <v>88</v>
      </c>
      <c r="H149" t="s">
        <v>86</v>
      </c>
      <c r="K149">
        <v>2</v>
      </c>
      <c r="L149">
        <v>4</v>
      </c>
      <c r="M149" t="s">
        <v>92</v>
      </c>
      <c r="N149">
        <v>2012</v>
      </c>
      <c r="O149" s="1">
        <v>250</v>
      </c>
      <c r="P149" s="1">
        <f t="shared" ca="1" si="16"/>
        <v>110</v>
      </c>
      <c r="Q149" s="1">
        <v>120</v>
      </c>
      <c r="R149" s="5">
        <f t="shared" ca="1" si="17"/>
        <v>67.2</v>
      </c>
    </row>
    <row r="150" spans="1:18" x14ac:dyDescent="0.2">
      <c r="A150" s="4"/>
      <c r="B150" s="3">
        <f t="shared" si="15"/>
        <v>3</v>
      </c>
      <c r="C150" t="s">
        <v>78</v>
      </c>
      <c r="D150" t="str">
        <f>"US-OMA-"&amp;C150&amp;H150&amp;"-"&amp;TEXT(B150,"0##")&amp;Table2[[#This Row],[Column28]]</f>
        <v>US-OMA-VMWEB-03P</v>
      </c>
      <c r="F150" t="s">
        <v>79</v>
      </c>
      <c r="G150" t="s">
        <v>88</v>
      </c>
      <c r="H150" t="s">
        <v>86</v>
      </c>
      <c r="K150">
        <v>2</v>
      </c>
      <c r="L150">
        <v>4</v>
      </c>
      <c r="M150" t="s">
        <v>92</v>
      </c>
      <c r="N150">
        <v>2012</v>
      </c>
      <c r="O150" s="1">
        <v>250</v>
      </c>
      <c r="P150" s="1">
        <f t="shared" ca="1" si="16"/>
        <v>97.5</v>
      </c>
      <c r="Q150" s="1">
        <v>120</v>
      </c>
      <c r="R150" s="5">
        <f t="shared" ca="1" si="17"/>
        <v>54</v>
      </c>
    </row>
    <row r="151" spans="1:18" x14ac:dyDescent="0.2">
      <c r="A151" s="4"/>
      <c r="B151" s="3">
        <f t="shared" si="15"/>
        <v>4</v>
      </c>
      <c r="C151" t="s">
        <v>78</v>
      </c>
      <c r="D151" t="str">
        <f>"US-OMA-"&amp;C151&amp;H151&amp;"-"&amp;TEXT(B151,"0##")&amp;Table2[[#This Row],[Column28]]</f>
        <v>US-OMA-VMWEB-04P</v>
      </c>
      <c r="F151" t="s">
        <v>83</v>
      </c>
      <c r="G151" t="s">
        <v>88</v>
      </c>
      <c r="H151" t="s">
        <v>86</v>
      </c>
      <c r="K151">
        <v>8</v>
      </c>
      <c r="L151">
        <v>16</v>
      </c>
      <c r="M151" t="s">
        <v>92</v>
      </c>
      <c r="N151">
        <v>2012</v>
      </c>
      <c r="O151" s="1">
        <v>250</v>
      </c>
      <c r="P151" s="1">
        <f t="shared" ca="1" si="16"/>
        <v>172.5</v>
      </c>
      <c r="Q151" s="1">
        <v>120</v>
      </c>
      <c r="R151" s="5">
        <f t="shared" ca="1" si="17"/>
        <v>85.199999999999989</v>
      </c>
    </row>
    <row r="152" spans="1:18" x14ac:dyDescent="0.2">
      <c r="A152" s="4"/>
      <c r="B152" s="3">
        <f t="shared" si="15"/>
        <v>5</v>
      </c>
      <c r="C152" t="s">
        <v>78</v>
      </c>
      <c r="D152" t="str">
        <f>"US-OMA-"&amp;C152&amp;H152&amp;"-"&amp;TEXT(B152,"0##")&amp;Table2[[#This Row],[Column28]]</f>
        <v>US-OMA-VMWEB-05P</v>
      </c>
      <c r="F152" t="s">
        <v>83</v>
      </c>
      <c r="G152" t="s">
        <v>88</v>
      </c>
      <c r="H152" t="s">
        <v>86</v>
      </c>
      <c r="K152">
        <v>8</v>
      </c>
      <c r="L152">
        <v>16</v>
      </c>
      <c r="M152" t="s">
        <v>92</v>
      </c>
      <c r="N152">
        <v>2012</v>
      </c>
      <c r="O152" s="1">
        <v>250</v>
      </c>
      <c r="P152" s="1">
        <f t="shared" ca="1" si="16"/>
        <v>112.5</v>
      </c>
      <c r="Q152" s="1">
        <v>120</v>
      </c>
      <c r="R152" s="5">
        <f t="shared" ca="1" si="17"/>
        <v>22.8</v>
      </c>
    </row>
    <row r="153" spans="1:18" x14ac:dyDescent="0.2">
      <c r="A153" s="4"/>
      <c r="B153" s="3">
        <f t="shared" si="15"/>
        <v>6</v>
      </c>
      <c r="C153" t="s">
        <v>78</v>
      </c>
      <c r="D153" t="str">
        <f>"US-OMA-"&amp;C153&amp;H153&amp;"-"&amp;TEXT(B153,"0##")&amp;Table2[[#This Row],[Column28]]</f>
        <v>US-OMA-VMWEB-06P</v>
      </c>
      <c r="F153" t="s">
        <v>83</v>
      </c>
      <c r="G153" t="s">
        <v>88</v>
      </c>
      <c r="H153" t="s">
        <v>86</v>
      </c>
      <c r="K153">
        <v>8</v>
      </c>
      <c r="L153">
        <v>16</v>
      </c>
      <c r="M153" t="s">
        <v>92</v>
      </c>
      <c r="N153">
        <v>2012</v>
      </c>
      <c r="O153" s="1">
        <v>250</v>
      </c>
      <c r="P153" s="1">
        <f t="shared" ca="1" si="16"/>
        <v>152.5</v>
      </c>
      <c r="Q153" s="1">
        <v>120</v>
      </c>
      <c r="R153" s="5">
        <f t="shared" ca="1" si="17"/>
        <v>69.599999999999994</v>
      </c>
    </row>
    <row r="154" spans="1:18" x14ac:dyDescent="0.2">
      <c r="A154" s="4"/>
      <c r="B154" s="3">
        <f t="shared" si="15"/>
        <v>7</v>
      </c>
      <c r="C154" t="s">
        <v>78</v>
      </c>
      <c r="D154" t="str">
        <f>"US-OMA-"&amp;C154&amp;H154&amp;"-"&amp;TEXT(B154,"0##")&amp;Table2[[#This Row],[Column28]]</f>
        <v>US-OMA-VMWEB-07P</v>
      </c>
      <c r="F154" t="s">
        <v>83</v>
      </c>
      <c r="G154" t="s">
        <v>88</v>
      </c>
      <c r="H154" t="s">
        <v>86</v>
      </c>
      <c r="K154">
        <v>8</v>
      </c>
      <c r="L154">
        <v>16</v>
      </c>
      <c r="M154" t="s">
        <v>92</v>
      </c>
      <c r="N154">
        <v>2012</v>
      </c>
      <c r="O154" s="1">
        <v>250</v>
      </c>
      <c r="P154" s="1">
        <f t="shared" ca="1" si="16"/>
        <v>170</v>
      </c>
      <c r="Q154" s="1">
        <v>120</v>
      </c>
      <c r="R154" s="5">
        <f t="shared" ca="1" si="17"/>
        <v>62.400000000000006</v>
      </c>
    </row>
    <row r="155" spans="1:18" x14ac:dyDescent="0.2">
      <c r="A155" s="4"/>
      <c r="B155" s="3">
        <f t="shared" si="15"/>
        <v>8</v>
      </c>
      <c r="C155" t="s">
        <v>78</v>
      </c>
      <c r="D155" t="str">
        <f>"US-OMA-"&amp;C155&amp;H155&amp;"-"&amp;TEXT(B155,"0##")&amp;Table2[[#This Row],[Column28]]</f>
        <v>US-OMA-VMWEB-08P</v>
      </c>
      <c r="F155" t="s">
        <v>83</v>
      </c>
      <c r="G155" t="s">
        <v>88</v>
      </c>
      <c r="H155" t="s">
        <v>86</v>
      </c>
      <c r="K155">
        <v>8</v>
      </c>
      <c r="L155">
        <v>16</v>
      </c>
      <c r="M155" t="s">
        <v>92</v>
      </c>
      <c r="N155">
        <v>2012</v>
      </c>
      <c r="O155" s="1">
        <v>250</v>
      </c>
      <c r="P155" s="1">
        <f t="shared" ca="1" si="16"/>
        <v>200</v>
      </c>
      <c r="Q155" s="1">
        <v>120</v>
      </c>
      <c r="R155" s="5">
        <f t="shared" ca="1" si="17"/>
        <v>12</v>
      </c>
    </row>
    <row r="156" spans="1:18" x14ac:dyDescent="0.2">
      <c r="A156" s="4"/>
      <c r="B156" s="3">
        <f t="shared" si="15"/>
        <v>9</v>
      </c>
      <c r="C156" t="s">
        <v>78</v>
      </c>
      <c r="D156" t="str">
        <f>"US-OMA-"&amp;C156&amp;H156&amp;"-"&amp;TEXT(B156,"0##")&amp;Table2[[#This Row],[Column28]]</f>
        <v>US-OMA-VMWEB-09P</v>
      </c>
      <c r="F156" t="s">
        <v>83</v>
      </c>
      <c r="G156" t="s">
        <v>88</v>
      </c>
      <c r="H156" t="s">
        <v>86</v>
      </c>
      <c r="K156">
        <v>8</v>
      </c>
      <c r="L156">
        <v>16</v>
      </c>
      <c r="M156" t="s">
        <v>92</v>
      </c>
      <c r="N156">
        <v>2012</v>
      </c>
      <c r="O156" s="1">
        <v>250</v>
      </c>
      <c r="P156" s="1">
        <f t="shared" ca="1" si="16"/>
        <v>77.5</v>
      </c>
      <c r="Q156" s="1">
        <v>120</v>
      </c>
      <c r="R156" s="5">
        <f t="shared" ca="1" si="17"/>
        <v>52.8</v>
      </c>
    </row>
    <row r="157" spans="1:18" x14ac:dyDescent="0.2">
      <c r="A157" s="4"/>
      <c r="B157" s="3">
        <f t="shared" si="15"/>
        <v>10</v>
      </c>
      <c r="C157" t="s">
        <v>78</v>
      </c>
      <c r="D157" t="str">
        <f>"US-OMA-"&amp;C157&amp;H157&amp;"-"&amp;TEXT(B157,"0##")&amp;Table2[[#This Row],[Column28]]</f>
        <v>US-OMA-VMWEB-010P</v>
      </c>
      <c r="F157" t="s">
        <v>83</v>
      </c>
      <c r="G157" t="s">
        <v>88</v>
      </c>
      <c r="H157" t="s">
        <v>86</v>
      </c>
      <c r="K157">
        <v>8</v>
      </c>
      <c r="L157">
        <v>16</v>
      </c>
      <c r="M157" t="s">
        <v>92</v>
      </c>
      <c r="N157">
        <v>2012</v>
      </c>
      <c r="O157" s="1">
        <v>250</v>
      </c>
      <c r="P157" s="1">
        <f t="shared" ca="1" si="16"/>
        <v>85</v>
      </c>
      <c r="Q157" s="1">
        <v>120</v>
      </c>
      <c r="R157" s="5">
        <f t="shared" ca="1" si="17"/>
        <v>74.400000000000006</v>
      </c>
    </row>
    <row r="158" spans="1:18" x14ac:dyDescent="0.2">
      <c r="A158" s="4"/>
      <c r="B158" s="3">
        <f t="shared" si="15"/>
        <v>11</v>
      </c>
      <c r="C158" t="s">
        <v>78</v>
      </c>
      <c r="D158" t="str">
        <f>"US-OMA-"&amp;C158&amp;H158&amp;"-"&amp;TEXT(B158,"0##")&amp;Table2[[#This Row],[Column28]]</f>
        <v>US-OMA-VMWEB-011P</v>
      </c>
      <c r="F158" t="s">
        <v>83</v>
      </c>
      <c r="G158" t="s">
        <v>88</v>
      </c>
      <c r="H158" t="s">
        <v>86</v>
      </c>
      <c r="K158">
        <v>8</v>
      </c>
      <c r="L158">
        <v>16</v>
      </c>
      <c r="M158" t="s">
        <v>92</v>
      </c>
      <c r="N158">
        <v>2012</v>
      </c>
      <c r="O158" s="1">
        <v>250</v>
      </c>
      <c r="P158" s="1">
        <f t="shared" ca="1" si="16"/>
        <v>165</v>
      </c>
      <c r="Q158" s="1">
        <v>120</v>
      </c>
      <c r="R158" s="5">
        <f t="shared" ca="1" si="17"/>
        <v>61.2</v>
      </c>
    </row>
    <row r="159" spans="1:18" x14ac:dyDescent="0.2">
      <c r="A159" s="4"/>
      <c r="B159" s="3">
        <f t="shared" si="15"/>
        <v>12</v>
      </c>
      <c r="C159" t="s">
        <v>78</v>
      </c>
      <c r="D159" t="str">
        <f>"US-OMA-"&amp;C159&amp;H159&amp;"-"&amp;TEXT(B159,"0##")&amp;Table2[[#This Row],[Column28]]</f>
        <v>US-OMA-VMWEB-012P</v>
      </c>
      <c r="F159" t="s">
        <v>83</v>
      </c>
      <c r="G159" t="s">
        <v>88</v>
      </c>
      <c r="H159" t="s">
        <v>86</v>
      </c>
      <c r="K159">
        <v>8</v>
      </c>
      <c r="L159">
        <v>16</v>
      </c>
      <c r="M159" t="s">
        <v>92</v>
      </c>
      <c r="N159">
        <v>2012</v>
      </c>
      <c r="O159" s="1">
        <v>250</v>
      </c>
      <c r="P159" s="1">
        <f t="shared" ca="1" si="16"/>
        <v>135</v>
      </c>
      <c r="Q159" s="1">
        <v>120</v>
      </c>
      <c r="R159" s="5">
        <f t="shared" ca="1" si="17"/>
        <v>32.400000000000006</v>
      </c>
    </row>
    <row r="160" spans="1:18" x14ac:dyDescent="0.2">
      <c r="A160" s="4"/>
      <c r="B160" s="3">
        <f t="shared" si="15"/>
        <v>13</v>
      </c>
      <c r="C160" t="s">
        <v>78</v>
      </c>
      <c r="D160" t="str">
        <f>"US-OMA-"&amp;C160&amp;H160&amp;"-"&amp;TEXT(B160,"0##")&amp;Table2[[#This Row],[Column28]]</f>
        <v>US-OMA-VMWEB-013P</v>
      </c>
      <c r="F160" t="s">
        <v>81</v>
      </c>
      <c r="G160" t="s">
        <v>88</v>
      </c>
      <c r="H160" t="s">
        <v>86</v>
      </c>
      <c r="K160">
        <v>2</v>
      </c>
      <c r="L160">
        <v>8</v>
      </c>
      <c r="M160" t="s">
        <v>92</v>
      </c>
      <c r="N160">
        <v>2012</v>
      </c>
      <c r="O160" s="1">
        <v>250</v>
      </c>
      <c r="P160" s="1">
        <f t="shared" ca="1" si="16"/>
        <v>127.5</v>
      </c>
      <c r="Q160" s="1">
        <v>100</v>
      </c>
      <c r="R160" s="5">
        <f t="shared" ca="1" si="17"/>
        <v>19</v>
      </c>
    </row>
    <row r="161" spans="1:18" x14ac:dyDescent="0.2">
      <c r="A161" s="4"/>
      <c r="B161" s="3">
        <f t="shared" si="15"/>
        <v>14</v>
      </c>
      <c r="C161" t="s">
        <v>78</v>
      </c>
      <c r="D161" t="str">
        <f>"US-OMA-"&amp;C161&amp;H161&amp;"-"&amp;TEXT(B161,"0##")&amp;Table2[[#This Row],[Column28]]</f>
        <v>US-OMA-VMWEB-014P</v>
      </c>
      <c r="F161" t="s">
        <v>85</v>
      </c>
      <c r="G161" t="s">
        <v>88</v>
      </c>
      <c r="H161" t="s">
        <v>86</v>
      </c>
      <c r="K161">
        <v>2</v>
      </c>
      <c r="L161">
        <v>4</v>
      </c>
      <c r="M161" t="s">
        <v>92</v>
      </c>
      <c r="N161">
        <v>2012</v>
      </c>
      <c r="O161" s="1">
        <v>250</v>
      </c>
      <c r="P161" s="1">
        <f t="shared" ca="1" si="16"/>
        <v>200</v>
      </c>
      <c r="Q161" s="1">
        <v>100</v>
      </c>
      <c r="R161" s="5">
        <f t="shared" ca="1" si="17"/>
        <v>11</v>
      </c>
    </row>
    <row r="162" spans="1:18" x14ac:dyDescent="0.2">
      <c r="A162" s="4"/>
      <c r="B162" s="3">
        <f t="shared" si="15"/>
        <v>15</v>
      </c>
      <c r="C162" t="s">
        <v>78</v>
      </c>
      <c r="D162" t="str">
        <f>"US-OMA-"&amp;C162&amp;H162&amp;"-"&amp;TEXT(B162,"0##")&amp;Table2[[#This Row],[Column28]]</f>
        <v>US-OMA-VMWEB-015P</v>
      </c>
      <c r="F162" t="s">
        <v>82</v>
      </c>
      <c r="G162" t="s">
        <v>88</v>
      </c>
      <c r="H162" t="s">
        <v>86</v>
      </c>
      <c r="K162">
        <v>2</v>
      </c>
      <c r="L162">
        <v>4</v>
      </c>
      <c r="M162" t="s">
        <v>92</v>
      </c>
      <c r="N162">
        <v>2012</v>
      </c>
      <c r="O162" s="1">
        <v>250</v>
      </c>
      <c r="P162" s="1">
        <f t="shared" ca="1" si="16"/>
        <v>207.5</v>
      </c>
      <c r="Q162" s="1">
        <v>180</v>
      </c>
      <c r="R162" s="5">
        <f t="shared" ca="1" si="17"/>
        <v>115.2</v>
      </c>
    </row>
    <row r="163" spans="1:18" x14ac:dyDescent="0.2">
      <c r="A163" s="4"/>
      <c r="B163" s="3">
        <f t="shared" si="15"/>
        <v>16</v>
      </c>
      <c r="C163" t="s">
        <v>78</v>
      </c>
      <c r="D163" t="str">
        <f>"US-OMA-"&amp;C163&amp;H163&amp;"-"&amp;TEXT(B163,"0##")&amp;Table2[[#This Row],[Column28]]</f>
        <v>US-OMA-VMWEB-016P</v>
      </c>
      <c r="F163" t="s">
        <v>82</v>
      </c>
      <c r="G163" t="s">
        <v>88</v>
      </c>
      <c r="H163" t="s">
        <v>86</v>
      </c>
      <c r="K163">
        <v>2</v>
      </c>
      <c r="L163">
        <v>4</v>
      </c>
      <c r="M163" t="s">
        <v>92</v>
      </c>
      <c r="N163">
        <v>2012</v>
      </c>
      <c r="O163" s="1">
        <v>250</v>
      </c>
      <c r="P163" s="1">
        <f t="shared" ca="1" si="16"/>
        <v>107.5</v>
      </c>
      <c r="Q163" s="1">
        <v>180</v>
      </c>
      <c r="R163" s="5">
        <f t="shared" ca="1" si="17"/>
        <v>88.2</v>
      </c>
    </row>
    <row r="164" spans="1:18" x14ac:dyDescent="0.2">
      <c r="A164" s="4"/>
      <c r="B164" s="3">
        <v>1</v>
      </c>
      <c r="C164" t="s">
        <v>78</v>
      </c>
      <c r="D164" t="str">
        <f>"US-OMA-"&amp;C164&amp;H164&amp;"-"&amp;TEXT(B164,"0##")&amp;Table2[[#This Row],[Column28]]</f>
        <v>US-OMA-VMAPP-01Q</v>
      </c>
      <c r="F164" t="s">
        <v>79</v>
      </c>
      <c r="G164" t="s">
        <v>90</v>
      </c>
      <c r="H164" t="s">
        <v>80</v>
      </c>
      <c r="K164">
        <v>4</v>
      </c>
      <c r="L164">
        <v>8</v>
      </c>
      <c r="M164" t="s">
        <v>92</v>
      </c>
      <c r="N164">
        <v>2012</v>
      </c>
      <c r="O164" s="1">
        <v>250</v>
      </c>
      <c r="P164" s="1">
        <f t="shared" ca="1" si="16"/>
        <v>200</v>
      </c>
      <c r="Q164" s="1">
        <v>320</v>
      </c>
      <c r="R164" s="5">
        <f t="shared" ca="1" si="17"/>
        <v>192</v>
      </c>
    </row>
    <row r="165" spans="1:18" x14ac:dyDescent="0.2">
      <c r="A165" s="4"/>
      <c r="B165" s="3">
        <f>B164+1</f>
        <v>2</v>
      </c>
      <c r="C165" t="s">
        <v>78</v>
      </c>
      <c r="D165" t="str">
        <f>"US-OMA-"&amp;C165&amp;H165&amp;"-"&amp;TEXT(B165,"0##")&amp;Table2[[#This Row],[Column28]]</f>
        <v>US-OMA-VMAPP-02Q</v>
      </c>
      <c r="F165" t="s">
        <v>79</v>
      </c>
      <c r="G165" t="s">
        <v>90</v>
      </c>
      <c r="H165" t="s">
        <v>80</v>
      </c>
      <c r="K165">
        <v>4</v>
      </c>
      <c r="L165">
        <v>8</v>
      </c>
      <c r="M165" t="s">
        <v>92</v>
      </c>
      <c r="N165">
        <v>2012</v>
      </c>
      <c r="O165" s="1">
        <v>250</v>
      </c>
      <c r="P165" s="1">
        <f t="shared" ca="1" si="16"/>
        <v>197.5</v>
      </c>
      <c r="Q165" s="1">
        <v>320</v>
      </c>
      <c r="R165" s="5">
        <f t="shared" ca="1" si="17"/>
        <v>201.6</v>
      </c>
    </row>
    <row r="166" spans="1:18" x14ac:dyDescent="0.2">
      <c r="A166" s="4"/>
      <c r="B166" s="3">
        <f t="shared" ref="B166:B220" si="18">B165+1</f>
        <v>3</v>
      </c>
      <c r="C166" t="s">
        <v>78</v>
      </c>
      <c r="D166" t="str">
        <f>"US-OMA-"&amp;C166&amp;H166&amp;"-"&amp;TEXT(B166,"0##")&amp;Table2[[#This Row],[Column28]]</f>
        <v>US-OMA-VMAPP-03Q</v>
      </c>
      <c r="F166" t="s">
        <v>79</v>
      </c>
      <c r="G166" t="s">
        <v>90</v>
      </c>
      <c r="H166" t="s">
        <v>80</v>
      </c>
      <c r="K166">
        <v>4</v>
      </c>
      <c r="L166">
        <v>8</v>
      </c>
      <c r="M166" t="s">
        <v>92</v>
      </c>
      <c r="N166">
        <v>2012</v>
      </c>
      <c r="O166" s="1">
        <v>250</v>
      </c>
      <c r="P166" s="1">
        <f t="shared" ca="1" si="16"/>
        <v>187.5</v>
      </c>
      <c r="Q166" s="1">
        <v>320</v>
      </c>
      <c r="R166" s="5">
        <f t="shared" ca="1" si="17"/>
        <v>163.19999999999999</v>
      </c>
    </row>
    <row r="167" spans="1:18" x14ac:dyDescent="0.2">
      <c r="A167" s="4"/>
      <c r="B167" s="3">
        <f t="shared" si="18"/>
        <v>4</v>
      </c>
      <c r="C167" t="s">
        <v>78</v>
      </c>
      <c r="D167" t="str">
        <f>"US-OMA-"&amp;C167&amp;H167&amp;"-"&amp;TEXT(B167,"0##")&amp;Table2[[#This Row],[Column28]]</f>
        <v>US-OMA-VMAPP-04Q</v>
      </c>
      <c r="F167" t="s">
        <v>79</v>
      </c>
      <c r="G167" t="s">
        <v>90</v>
      </c>
      <c r="H167" t="s">
        <v>80</v>
      </c>
      <c r="K167">
        <v>4</v>
      </c>
      <c r="L167">
        <v>8</v>
      </c>
      <c r="M167" t="s">
        <v>92</v>
      </c>
      <c r="N167">
        <v>2012</v>
      </c>
      <c r="O167" s="1">
        <v>250</v>
      </c>
      <c r="P167" s="1">
        <f t="shared" ca="1" si="16"/>
        <v>112.5</v>
      </c>
      <c r="Q167" s="1">
        <v>320</v>
      </c>
      <c r="R167" s="5">
        <f t="shared" ca="1" si="17"/>
        <v>83.2</v>
      </c>
    </row>
    <row r="168" spans="1:18" x14ac:dyDescent="0.2">
      <c r="A168" s="4"/>
      <c r="B168" s="3">
        <f t="shared" si="18"/>
        <v>5</v>
      </c>
      <c r="C168" t="s">
        <v>78</v>
      </c>
      <c r="D168" t="str">
        <f>"US-OMA-"&amp;C168&amp;H168&amp;"-"&amp;TEXT(B168,"0##")&amp;Table2[[#This Row],[Column28]]</f>
        <v>US-OMA-VMAPP-05Q</v>
      </c>
      <c r="F168" t="s">
        <v>79</v>
      </c>
      <c r="G168" t="s">
        <v>90</v>
      </c>
      <c r="H168" t="s">
        <v>80</v>
      </c>
      <c r="K168">
        <v>4</v>
      </c>
      <c r="L168">
        <v>8</v>
      </c>
      <c r="M168" t="s">
        <v>92</v>
      </c>
      <c r="N168">
        <v>2012</v>
      </c>
      <c r="O168" s="1">
        <v>250</v>
      </c>
      <c r="P168" s="1">
        <f t="shared" ca="1" si="16"/>
        <v>170</v>
      </c>
      <c r="Q168" s="1">
        <v>320</v>
      </c>
      <c r="R168" s="5">
        <f t="shared" ca="1" si="17"/>
        <v>144</v>
      </c>
    </row>
    <row r="169" spans="1:18" x14ac:dyDescent="0.2">
      <c r="A169" s="4"/>
      <c r="B169" s="3">
        <f t="shared" si="18"/>
        <v>6</v>
      </c>
      <c r="C169" t="s">
        <v>78</v>
      </c>
      <c r="D169" t="str">
        <f>"US-OMA-"&amp;C169&amp;H169&amp;"-"&amp;TEXT(B169,"0##")&amp;Table2[[#This Row],[Column28]]</f>
        <v>US-OMA-VMAPP-06Q</v>
      </c>
      <c r="F169" t="s">
        <v>79</v>
      </c>
      <c r="G169" t="s">
        <v>90</v>
      </c>
      <c r="H169" t="s">
        <v>80</v>
      </c>
      <c r="K169">
        <v>4</v>
      </c>
      <c r="L169">
        <v>8</v>
      </c>
      <c r="M169" t="s">
        <v>92</v>
      </c>
      <c r="N169">
        <v>2012</v>
      </c>
      <c r="O169" s="1">
        <v>250</v>
      </c>
      <c r="P169" s="1">
        <f t="shared" ca="1" si="16"/>
        <v>202.5</v>
      </c>
      <c r="Q169" s="1">
        <v>320</v>
      </c>
      <c r="R169" s="5">
        <f t="shared" ca="1" si="17"/>
        <v>48</v>
      </c>
    </row>
    <row r="170" spans="1:18" x14ac:dyDescent="0.2">
      <c r="A170" s="4"/>
      <c r="B170" s="3">
        <f t="shared" si="18"/>
        <v>7</v>
      </c>
      <c r="C170" t="s">
        <v>78</v>
      </c>
      <c r="D170" t="str">
        <f>"US-OMA-"&amp;C170&amp;H170&amp;"-"&amp;TEXT(B170,"0##")&amp;Table2[[#This Row],[Column28]]</f>
        <v>US-OMA-VMAPP-07Q</v>
      </c>
      <c r="F170" t="s">
        <v>79</v>
      </c>
      <c r="G170" t="s">
        <v>90</v>
      </c>
      <c r="H170" t="s">
        <v>80</v>
      </c>
      <c r="K170">
        <v>4</v>
      </c>
      <c r="L170">
        <v>8</v>
      </c>
      <c r="M170" t="s">
        <v>92</v>
      </c>
      <c r="N170">
        <v>2012</v>
      </c>
      <c r="O170" s="1">
        <v>250</v>
      </c>
      <c r="P170" s="1">
        <f t="shared" ca="1" si="16"/>
        <v>85</v>
      </c>
      <c r="Q170" s="1">
        <v>320</v>
      </c>
      <c r="R170" s="5">
        <f t="shared" ca="1" si="17"/>
        <v>76.8</v>
      </c>
    </row>
    <row r="171" spans="1:18" x14ac:dyDescent="0.2">
      <c r="A171" s="4"/>
      <c r="B171" s="3">
        <f t="shared" si="18"/>
        <v>8</v>
      </c>
      <c r="C171" t="s">
        <v>78</v>
      </c>
      <c r="D171" t="str">
        <f>"US-OMA-"&amp;C171&amp;H171&amp;"-"&amp;TEXT(B171,"0##")&amp;Table2[[#This Row],[Column28]]</f>
        <v>US-OMA-VMAPP-08Q</v>
      </c>
      <c r="F171" t="s">
        <v>79</v>
      </c>
      <c r="G171" t="s">
        <v>90</v>
      </c>
      <c r="H171" t="s">
        <v>80</v>
      </c>
      <c r="K171">
        <v>4</v>
      </c>
      <c r="L171">
        <v>8</v>
      </c>
      <c r="M171" t="s">
        <v>92</v>
      </c>
      <c r="N171">
        <v>2012</v>
      </c>
      <c r="O171" s="1">
        <v>250</v>
      </c>
      <c r="P171" s="1">
        <f t="shared" ca="1" si="16"/>
        <v>155</v>
      </c>
      <c r="Q171" s="1">
        <v>320</v>
      </c>
      <c r="R171" s="5">
        <f t="shared" ca="1" si="17"/>
        <v>230.39999999999998</v>
      </c>
    </row>
    <row r="172" spans="1:18" x14ac:dyDescent="0.2">
      <c r="A172" s="4"/>
      <c r="B172" s="3">
        <f t="shared" si="18"/>
        <v>9</v>
      </c>
      <c r="C172" t="s">
        <v>78</v>
      </c>
      <c r="D172" t="str">
        <f>"US-OMA-"&amp;C172&amp;H172&amp;"-"&amp;TEXT(B172,"0##")&amp;Table2[[#This Row],[Column28]]</f>
        <v>US-OMA-VMAPP-09Q</v>
      </c>
      <c r="F172" t="s">
        <v>79</v>
      </c>
      <c r="G172" t="s">
        <v>90</v>
      </c>
      <c r="H172" t="s">
        <v>80</v>
      </c>
      <c r="K172">
        <v>4</v>
      </c>
      <c r="L172">
        <v>8</v>
      </c>
      <c r="M172" t="s">
        <v>92</v>
      </c>
      <c r="N172">
        <v>2012</v>
      </c>
      <c r="O172" s="1">
        <v>250</v>
      </c>
      <c r="P172" s="1">
        <f t="shared" ca="1" si="16"/>
        <v>87.5</v>
      </c>
      <c r="Q172" s="1">
        <v>320</v>
      </c>
      <c r="R172" s="5">
        <f t="shared" ca="1" si="17"/>
        <v>60.8</v>
      </c>
    </row>
    <row r="173" spans="1:18" x14ac:dyDescent="0.2">
      <c r="A173" s="4"/>
      <c r="B173" s="3">
        <f t="shared" si="18"/>
        <v>10</v>
      </c>
      <c r="C173" t="s">
        <v>78</v>
      </c>
      <c r="D173" t="str">
        <f>"US-OMA-"&amp;C173&amp;H173&amp;"-"&amp;TEXT(B173,"0##")&amp;Table2[[#This Row],[Column28]]</f>
        <v>US-OMA-VMAPP-010Q</v>
      </c>
      <c r="F173" t="s">
        <v>79</v>
      </c>
      <c r="G173" t="s">
        <v>90</v>
      </c>
      <c r="H173" t="s">
        <v>80</v>
      </c>
      <c r="K173">
        <v>4</v>
      </c>
      <c r="L173">
        <v>8</v>
      </c>
      <c r="M173" t="s">
        <v>92</v>
      </c>
      <c r="N173">
        <v>2012</v>
      </c>
      <c r="O173" s="1">
        <v>250</v>
      </c>
      <c r="P173" s="1">
        <f t="shared" ca="1" si="16"/>
        <v>152.5</v>
      </c>
      <c r="Q173" s="1">
        <v>320</v>
      </c>
      <c r="R173" s="5">
        <f t="shared" ca="1" si="17"/>
        <v>92.8</v>
      </c>
    </row>
    <row r="174" spans="1:18" x14ac:dyDescent="0.2">
      <c r="A174" s="4"/>
      <c r="B174" s="3">
        <f t="shared" si="18"/>
        <v>11</v>
      </c>
      <c r="C174" t="s">
        <v>78</v>
      </c>
      <c r="D174" t="str">
        <f>"US-OMA-"&amp;C174&amp;H174&amp;"-"&amp;TEXT(B174,"0##")&amp;Table2[[#This Row],[Column28]]</f>
        <v>US-OMA-VMAPP-011Q</v>
      </c>
      <c r="F174" t="s">
        <v>79</v>
      </c>
      <c r="G174" t="s">
        <v>90</v>
      </c>
      <c r="H174" t="s">
        <v>80</v>
      </c>
      <c r="K174">
        <v>4</v>
      </c>
      <c r="L174">
        <v>8</v>
      </c>
      <c r="M174" t="s">
        <v>92</v>
      </c>
      <c r="N174">
        <v>2012</v>
      </c>
      <c r="O174" s="1">
        <v>250</v>
      </c>
      <c r="P174" s="1">
        <f t="shared" ca="1" si="16"/>
        <v>167.5</v>
      </c>
      <c r="Q174" s="1">
        <v>320</v>
      </c>
      <c r="R174" s="5">
        <f t="shared" ca="1" si="17"/>
        <v>86.4</v>
      </c>
    </row>
    <row r="175" spans="1:18" x14ac:dyDescent="0.2">
      <c r="A175" s="4"/>
      <c r="B175" s="3">
        <f t="shared" si="18"/>
        <v>12</v>
      </c>
      <c r="C175" t="s">
        <v>78</v>
      </c>
      <c r="D175" t="str">
        <f>"US-OMA-"&amp;C175&amp;H175&amp;"-"&amp;TEXT(B175,"0##")&amp;Table2[[#This Row],[Column28]]</f>
        <v>US-OMA-VMAPP-012Q</v>
      </c>
      <c r="F175" t="s">
        <v>79</v>
      </c>
      <c r="G175" t="s">
        <v>90</v>
      </c>
      <c r="H175" t="s">
        <v>80</v>
      </c>
      <c r="K175">
        <v>4</v>
      </c>
      <c r="L175">
        <v>8</v>
      </c>
      <c r="M175" t="s">
        <v>92</v>
      </c>
      <c r="N175">
        <v>2012</v>
      </c>
      <c r="O175" s="1">
        <v>250</v>
      </c>
      <c r="P175" s="1">
        <f t="shared" ca="1" si="16"/>
        <v>75</v>
      </c>
      <c r="Q175" s="1">
        <v>320</v>
      </c>
      <c r="R175" s="5">
        <f t="shared" ca="1" si="17"/>
        <v>240</v>
      </c>
    </row>
    <row r="176" spans="1:18" x14ac:dyDescent="0.2">
      <c r="A176" s="4"/>
      <c r="B176" s="3">
        <f t="shared" si="18"/>
        <v>13</v>
      </c>
      <c r="C176" t="s">
        <v>78</v>
      </c>
      <c r="D176" t="str">
        <f>"US-OMA-"&amp;C176&amp;H176&amp;"-"&amp;TEXT(B176,"0##")&amp;Table2[[#This Row],[Column28]]</f>
        <v>US-OMA-VMAPP-013Q</v>
      </c>
      <c r="F176" t="s">
        <v>81</v>
      </c>
      <c r="G176" t="s">
        <v>90</v>
      </c>
      <c r="H176" t="s">
        <v>80</v>
      </c>
      <c r="K176">
        <v>4</v>
      </c>
      <c r="L176">
        <v>16</v>
      </c>
      <c r="M176" t="s">
        <v>93</v>
      </c>
      <c r="N176" t="s">
        <v>94</v>
      </c>
      <c r="O176" s="1">
        <v>250</v>
      </c>
      <c r="P176" s="1">
        <f t="shared" ca="1" si="16"/>
        <v>187.5</v>
      </c>
      <c r="Q176" s="1">
        <v>700</v>
      </c>
      <c r="R176" s="5">
        <f t="shared" ca="1" si="17"/>
        <v>259</v>
      </c>
    </row>
    <row r="177" spans="1:18" x14ac:dyDescent="0.2">
      <c r="A177" s="4"/>
      <c r="B177" s="3">
        <f t="shared" si="18"/>
        <v>14</v>
      </c>
      <c r="C177" t="s">
        <v>78</v>
      </c>
      <c r="D177" t="str">
        <f>"US-OMA-"&amp;C177&amp;H177&amp;"-"&amp;TEXT(B177,"0##")&amp;Table2[[#This Row],[Column28]]</f>
        <v>US-OMA-VMAPP-014Q</v>
      </c>
      <c r="F177" t="s">
        <v>81</v>
      </c>
      <c r="G177" t="s">
        <v>90</v>
      </c>
      <c r="H177" t="s">
        <v>80</v>
      </c>
      <c r="K177">
        <v>4</v>
      </c>
      <c r="L177">
        <v>16</v>
      </c>
      <c r="M177" t="s">
        <v>93</v>
      </c>
      <c r="N177" t="s">
        <v>94</v>
      </c>
      <c r="O177" s="1">
        <v>250</v>
      </c>
      <c r="P177" s="1">
        <f t="shared" ca="1" si="16"/>
        <v>197.5</v>
      </c>
      <c r="Q177" s="1">
        <v>700</v>
      </c>
      <c r="R177" s="5">
        <f t="shared" ca="1" si="17"/>
        <v>84</v>
      </c>
    </row>
    <row r="178" spans="1:18" x14ac:dyDescent="0.2">
      <c r="A178" s="4"/>
      <c r="B178" s="3">
        <f t="shared" si="18"/>
        <v>15</v>
      </c>
      <c r="C178" t="s">
        <v>78</v>
      </c>
      <c r="D178" t="str">
        <f>"US-OMA-"&amp;C178&amp;H178&amp;"-"&amp;TEXT(B178,"0##")&amp;Table2[[#This Row],[Column28]]</f>
        <v>US-OMA-VMAPP-015Q</v>
      </c>
      <c r="F178" t="s">
        <v>81</v>
      </c>
      <c r="G178" t="s">
        <v>90</v>
      </c>
      <c r="H178" t="s">
        <v>80</v>
      </c>
      <c r="K178">
        <v>8</v>
      </c>
      <c r="L178">
        <v>16</v>
      </c>
      <c r="M178" t="s">
        <v>93</v>
      </c>
      <c r="N178" t="s">
        <v>94</v>
      </c>
      <c r="O178" s="1">
        <v>250</v>
      </c>
      <c r="P178" s="1">
        <f t="shared" ca="1" si="16"/>
        <v>150</v>
      </c>
      <c r="Q178" s="1">
        <v>700</v>
      </c>
      <c r="R178" s="5">
        <f t="shared" ca="1" si="17"/>
        <v>91</v>
      </c>
    </row>
    <row r="179" spans="1:18" x14ac:dyDescent="0.2">
      <c r="A179" s="4"/>
      <c r="B179" s="3">
        <f t="shared" si="18"/>
        <v>16</v>
      </c>
      <c r="C179" t="s">
        <v>78</v>
      </c>
      <c r="D179" t="str">
        <f>"US-OMA-"&amp;C179&amp;H179&amp;"-"&amp;TEXT(B179,"0##")&amp;Table2[[#This Row],[Column28]]</f>
        <v>US-OMA-VMAPP-016Q</v>
      </c>
      <c r="F179" t="s">
        <v>81</v>
      </c>
      <c r="G179" t="s">
        <v>90</v>
      </c>
      <c r="H179" t="s">
        <v>80</v>
      </c>
      <c r="K179">
        <v>8</v>
      </c>
      <c r="L179">
        <v>16</v>
      </c>
      <c r="M179" t="s">
        <v>93</v>
      </c>
      <c r="N179" t="s">
        <v>94</v>
      </c>
      <c r="O179" s="1">
        <v>250</v>
      </c>
      <c r="P179" s="1">
        <f t="shared" ca="1" si="16"/>
        <v>200</v>
      </c>
      <c r="Q179" s="1">
        <v>700</v>
      </c>
      <c r="R179" s="5">
        <f t="shared" ca="1" si="17"/>
        <v>105</v>
      </c>
    </row>
    <row r="180" spans="1:18" x14ac:dyDescent="0.2">
      <c r="A180" s="4"/>
      <c r="B180" s="3">
        <f t="shared" si="18"/>
        <v>17</v>
      </c>
      <c r="C180" t="s">
        <v>78</v>
      </c>
      <c r="D180" t="str">
        <f>"US-OMA-"&amp;C180&amp;H180&amp;"-"&amp;TEXT(B180,"0##")&amp;Table2[[#This Row],[Column28]]</f>
        <v>US-OMA-VMAPP-017Q</v>
      </c>
      <c r="F180" t="s">
        <v>82</v>
      </c>
      <c r="G180" t="s">
        <v>90</v>
      </c>
      <c r="H180" t="s">
        <v>80</v>
      </c>
      <c r="K180">
        <v>8</v>
      </c>
      <c r="L180">
        <v>16</v>
      </c>
      <c r="M180" t="s">
        <v>92</v>
      </c>
      <c r="N180">
        <v>2012</v>
      </c>
      <c r="O180" s="1">
        <v>250</v>
      </c>
      <c r="P180" s="1">
        <f t="shared" ca="1" si="16"/>
        <v>117.5</v>
      </c>
      <c r="Q180" s="1">
        <v>300</v>
      </c>
      <c r="R180" s="5">
        <f t="shared" ca="1" si="17"/>
        <v>99</v>
      </c>
    </row>
    <row r="181" spans="1:18" x14ac:dyDescent="0.2">
      <c r="A181" s="4"/>
      <c r="B181" s="3">
        <f t="shared" si="18"/>
        <v>18</v>
      </c>
      <c r="C181" t="s">
        <v>78</v>
      </c>
      <c r="D181" t="str">
        <f>"US-OMA-"&amp;C181&amp;H181&amp;"-"&amp;TEXT(B181,"0##")&amp;Table2[[#This Row],[Column28]]</f>
        <v>US-OMA-VMAPP-018Q</v>
      </c>
      <c r="F181" t="s">
        <v>82</v>
      </c>
      <c r="G181" t="s">
        <v>90</v>
      </c>
      <c r="H181" t="s">
        <v>80</v>
      </c>
      <c r="K181">
        <v>8</v>
      </c>
      <c r="L181">
        <v>16</v>
      </c>
      <c r="M181" t="s">
        <v>92</v>
      </c>
      <c r="N181">
        <v>2012</v>
      </c>
      <c r="O181" s="1">
        <v>250</v>
      </c>
      <c r="P181" s="1">
        <f t="shared" ca="1" si="16"/>
        <v>120</v>
      </c>
      <c r="Q181" s="1">
        <v>300</v>
      </c>
      <c r="R181" s="5">
        <f t="shared" ca="1" si="17"/>
        <v>87</v>
      </c>
    </row>
    <row r="182" spans="1:18" x14ac:dyDescent="0.2">
      <c r="A182" s="4"/>
      <c r="B182" s="3">
        <f t="shared" si="18"/>
        <v>19</v>
      </c>
      <c r="C182" t="s">
        <v>78</v>
      </c>
      <c r="D182" t="str">
        <f>"US-OMA-"&amp;C182&amp;H182&amp;"-"&amp;TEXT(B182,"0##")&amp;Table2[[#This Row],[Column28]]</f>
        <v>US-OMA-VMAPP-019Q</v>
      </c>
      <c r="F182" t="s">
        <v>82</v>
      </c>
      <c r="G182" t="s">
        <v>90</v>
      </c>
      <c r="H182" t="s">
        <v>80</v>
      </c>
      <c r="K182">
        <v>8</v>
      </c>
      <c r="L182">
        <v>16</v>
      </c>
      <c r="M182" t="s">
        <v>92</v>
      </c>
      <c r="N182">
        <v>2012</v>
      </c>
      <c r="O182" s="1">
        <v>250</v>
      </c>
      <c r="P182" s="1">
        <f t="shared" ca="1" si="16"/>
        <v>210</v>
      </c>
      <c r="Q182" s="1">
        <v>300</v>
      </c>
      <c r="R182" s="5">
        <f t="shared" ca="1" si="17"/>
        <v>138</v>
      </c>
    </row>
    <row r="183" spans="1:18" x14ac:dyDescent="0.2">
      <c r="A183" s="4"/>
      <c r="B183" s="3">
        <f t="shared" si="18"/>
        <v>20</v>
      </c>
      <c r="C183" t="s">
        <v>78</v>
      </c>
      <c r="D183" t="str">
        <f>"US-OMA-"&amp;C183&amp;H183&amp;"-"&amp;TEXT(B183,"0##")&amp;Table2[[#This Row],[Column28]]</f>
        <v>US-OMA-VMAPP-020Q</v>
      </c>
      <c r="F183" t="s">
        <v>82</v>
      </c>
      <c r="G183" t="s">
        <v>90</v>
      </c>
      <c r="H183" t="s">
        <v>80</v>
      </c>
      <c r="K183">
        <v>8</v>
      </c>
      <c r="L183">
        <v>16</v>
      </c>
      <c r="M183" t="s">
        <v>92</v>
      </c>
      <c r="N183">
        <v>2012</v>
      </c>
      <c r="O183" s="1">
        <v>250</v>
      </c>
      <c r="P183" s="1">
        <f t="shared" ca="1" si="16"/>
        <v>95</v>
      </c>
      <c r="Q183" s="1">
        <v>300</v>
      </c>
      <c r="R183" s="5">
        <f t="shared" ca="1" si="17"/>
        <v>96</v>
      </c>
    </row>
    <row r="184" spans="1:18" x14ac:dyDescent="0.2">
      <c r="A184" s="4"/>
      <c r="B184" s="3">
        <f t="shared" si="18"/>
        <v>21</v>
      </c>
      <c r="C184" t="s">
        <v>78</v>
      </c>
      <c r="D184" t="str">
        <f>"US-OMA-"&amp;C184&amp;H184&amp;"-"&amp;TEXT(B184,"0##")&amp;Table2[[#This Row],[Column28]]</f>
        <v>US-OMA-VMAPP-021Q</v>
      </c>
      <c r="F184" t="s">
        <v>82</v>
      </c>
      <c r="G184" t="s">
        <v>90</v>
      </c>
      <c r="H184" t="s">
        <v>80</v>
      </c>
      <c r="K184">
        <v>8</v>
      </c>
      <c r="L184">
        <v>16</v>
      </c>
      <c r="M184" t="s">
        <v>92</v>
      </c>
      <c r="N184">
        <v>2012</v>
      </c>
      <c r="O184" s="1">
        <v>250</v>
      </c>
      <c r="P184" s="1">
        <f t="shared" ca="1" si="16"/>
        <v>85</v>
      </c>
      <c r="Q184" s="1">
        <v>300</v>
      </c>
      <c r="R184" s="5">
        <f t="shared" ca="1" si="17"/>
        <v>126</v>
      </c>
    </row>
    <row r="185" spans="1:18" x14ac:dyDescent="0.2">
      <c r="A185" s="4"/>
      <c r="B185" s="3">
        <f t="shared" si="18"/>
        <v>22</v>
      </c>
      <c r="C185" t="s">
        <v>78</v>
      </c>
      <c r="D185" t="str">
        <f>"US-OMA-"&amp;C185&amp;H185&amp;"-"&amp;TEXT(B185,"0##")&amp;Table2[[#This Row],[Column28]]</f>
        <v>US-OMA-VMAPP-022Q</v>
      </c>
      <c r="F185" t="s">
        <v>82</v>
      </c>
      <c r="G185" t="s">
        <v>90</v>
      </c>
      <c r="H185" t="s">
        <v>80</v>
      </c>
      <c r="K185">
        <v>8</v>
      </c>
      <c r="L185">
        <v>16</v>
      </c>
      <c r="M185" t="s">
        <v>92</v>
      </c>
      <c r="N185">
        <v>2012</v>
      </c>
      <c r="O185" s="1">
        <v>250</v>
      </c>
      <c r="P185" s="1">
        <f t="shared" ca="1" si="16"/>
        <v>100</v>
      </c>
      <c r="Q185" s="1">
        <v>300</v>
      </c>
      <c r="R185" s="5">
        <f t="shared" ca="1" si="17"/>
        <v>156</v>
      </c>
    </row>
    <row r="186" spans="1:18" x14ac:dyDescent="0.2">
      <c r="A186" s="4"/>
      <c r="B186" s="3">
        <f t="shared" si="18"/>
        <v>23</v>
      </c>
      <c r="C186" t="s">
        <v>78</v>
      </c>
      <c r="D186" t="str">
        <f>"US-OMA-"&amp;C186&amp;H186&amp;"-"&amp;TEXT(B186,"0##")&amp;Table2[[#This Row],[Column28]]</f>
        <v>US-OMA-VMAPP-023Q</v>
      </c>
      <c r="F186" t="s">
        <v>82</v>
      </c>
      <c r="G186" t="s">
        <v>90</v>
      </c>
      <c r="H186" t="s">
        <v>80</v>
      </c>
      <c r="K186">
        <v>8</v>
      </c>
      <c r="L186">
        <v>16</v>
      </c>
      <c r="M186" t="s">
        <v>92</v>
      </c>
      <c r="N186">
        <v>2012</v>
      </c>
      <c r="O186" s="1">
        <v>250</v>
      </c>
      <c r="P186" s="1">
        <f t="shared" ca="1" si="16"/>
        <v>152.5</v>
      </c>
      <c r="Q186" s="1">
        <v>300</v>
      </c>
      <c r="R186" s="5">
        <f t="shared" ca="1" si="17"/>
        <v>206.99999999999997</v>
      </c>
    </row>
    <row r="187" spans="1:18" x14ac:dyDescent="0.2">
      <c r="A187" s="4"/>
      <c r="B187" s="3">
        <f t="shared" si="18"/>
        <v>24</v>
      </c>
      <c r="C187" t="s">
        <v>78</v>
      </c>
      <c r="D187" t="str">
        <f>"US-OMA-"&amp;C187&amp;H187&amp;"-"&amp;TEXT(B187,"0##")&amp;Table2[[#This Row],[Column28]]</f>
        <v>US-OMA-VMAPP-024Q</v>
      </c>
      <c r="F187" t="s">
        <v>82</v>
      </c>
      <c r="G187" t="s">
        <v>90</v>
      </c>
      <c r="H187" t="s">
        <v>80</v>
      </c>
      <c r="K187">
        <v>8</v>
      </c>
      <c r="L187">
        <v>16</v>
      </c>
      <c r="M187" t="s">
        <v>92</v>
      </c>
      <c r="N187">
        <v>2012</v>
      </c>
      <c r="O187" s="1">
        <v>250</v>
      </c>
      <c r="P187" s="1">
        <f t="shared" ca="1" si="16"/>
        <v>95</v>
      </c>
      <c r="Q187" s="1">
        <v>300</v>
      </c>
      <c r="R187" s="5">
        <f t="shared" ca="1" si="17"/>
        <v>186</v>
      </c>
    </row>
    <row r="188" spans="1:18" x14ac:dyDescent="0.2">
      <c r="A188" s="4"/>
      <c r="B188" s="3">
        <f t="shared" si="18"/>
        <v>25</v>
      </c>
      <c r="C188" t="s">
        <v>78</v>
      </c>
      <c r="D188" t="str">
        <f>"US-OMA-"&amp;C188&amp;H188&amp;"-"&amp;TEXT(B188,"0##")&amp;Table2[[#This Row],[Column28]]</f>
        <v>US-OMA-VMAPP-025Q</v>
      </c>
      <c r="F188" t="s">
        <v>82</v>
      </c>
      <c r="G188" t="s">
        <v>90</v>
      </c>
      <c r="H188" t="s">
        <v>80</v>
      </c>
      <c r="K188">
        <v>8</v>
      </c>
      <c r="L188">
        <v>16</v>
      </c>
      <c r="M188" t="s">
        <v>92</v>
      </c>
      <c r="N188">
        <v>2012</v>
      </c>
      <c r="O188" s="1">
        <v>250</v>
      </c>
      <c r="P188" s="1">
        <f t="shared" ca="1" si="16"/>
        <v>90</v>
      </c>
      <c r="Q188" s="1">
        <v>300</v>
      </c>
      <c r="R188" s="5">
        <f t="shared" ca="1" si="17"/>
        <v>87</v>
      </c>
    </row>
    <row r="189" spans="1:18" x14ac:dyDescent="0.2">
      <c r="A189" s="4"/>
      <c r="B189" s="3">
        <f t="shared" si="18"/>
        <v>26</v>
      </c>
      <c r="C189" t="s">
        <v>78</v>
      </c>
      <c r="D189" t="str">
        <f>"US-OMA-"&amp;C189&amp;H189&amp;"-"&amp;TEXT(B189,"0##")&amp;Table2[[#This Row],[Column28]]</f>
        <v>US-OMA-VMAPP-026Q</v>
      </c>
      <c r="F189" t="s">
        <v>82</v>
      </c>
      <c r="G189" t="s">
        <v>90</v>
      </c>
      <c r="H189" t="s">
        <v>80</v>
      </c>
      <c r="K189">
        <v>8</v>
      </c>
      <c r="L189">
        <v>16</v>
      </c>
      <c r="M189" t="s">
        <v>92</v>
      </c>
      <c r="N189">
        <v>2012</v>
      </c>
      <c r="O189" s="1">
        <v>250</v>
      </c>
      <c r="P189" s="1">
        <f t="shared" ca="1" si="16"/>
        <v>192.5</v>
      </c>
      <c r="Q189" s="1">
        <v>300</v>
      </c>
      <c r="R189" s="5">
        <f t="shared" ca="1" si="17"/>
        <v>90</v>
      </c>
    </row>
    <row r="190" spans="1:18" x14ac:dyDescent="0.2">
      <c r="A190" s="4"/>
      <c r="B190" s="3">
        <f t="shared" si="18"/>
        <v>27</v>
      </c>
      <c r="C190" t="s">
        <v>78</v>
      </c>
      <c r="D190" t="str">
        <f>"US-OMA-"&amp;C190&amp;H190&amp;"-"&amp;TEXT(B190,"0##")&amp;Table2[[#This Row],[Column28]]</f>
        <v>US-OMA-VMAPP-027Q</v>
      </c>
      <c r="F190" t="s">
        <v>82</v>
      </c>
      <c r="G190" t="s">
        <v>90</v>
      </c>
      <c r="H190" t="s">
        <v>80</v>
      </c>
      <c r="K190">
        <v>8</v>
      </c>
      <c r="L190">
        <v>16</v>
      </c>
      <c r="M190" t="s">
        <v>92</v>
      </c>
      <c r="N190">
        <v>2012</v>
      </c>
      <c r="O190" s="1">
        <v>250</v>
      </c>
      <c r="P190" s="1">
        <f t="shared" ca="1" si="16"/>
        <v>145</v>
      </c>
      <c r="Q190" s="1">
        <v>300</v>
      </c>
      <c r="R190" s="5">
        <f t="shared" ca="1" si="17"/>
        <v>122.99999999999999</v>
      </c>
    </row>
    <row r="191" spans="1:18" x14ac:dyDescent="0.2">
      <c r="A191" s="4"/>
      <c r="B191" s="3">
        <f t="shared" si="18"/>
        <v>28</v>
      </c>
      <c r="C191" t="s">
        <v>78</v>
      </c>
      <c r="D191" t="str">
        <f>"US-OMA-"&amp;C191&amp;H191&amp;"-"&amp;TEXT(B191,"0##")&amp;Table2[[#This Row],[Column28]]</f>
        <v>US-OMA-VMAPP-028Q</v>
      </c>
      <c r="F191" t="s">
        <v>82</v>
      </c>
      <c r="G191" t="s">
        <v>90</v>
      </c>
      <c r="H191" t="s">
        <v>80</v>
      </c>
      <c r="K191">
        <v>8</v>
      </c>
      <c r="L191">
        <v>16</v>
      </c>
      <c r="M191" t="s">
        <v>92</v>
      </c>
      <c r="N191">
        <v>2012</v>
      </c>
      <c r="O191" s="1">
        <v>250</v>
      </c>
      <c r="P191" s="1">
        <f t="shared" ca="1" si="16"/>
        <v>180</v>
      </c>
      <c r="Q191" s="1">
        <v>300</v>
      </c>
      <c r="R191" s="5">
        <f t="shared" ca="1" si="17"/>
        <v>222</v>
      </c>
    </row>
    <row r="192" spans="1:18" x14ac:dyDescent="0.2">
      <c r="A192" s="4"/>
      <c r="B192" s="3">
        <f t="shared" si="18"/>
        <v>29</v>
      </c>
      <c r="C192" t="s">
        <v>78</v>
      </c>
      <c r="D192" t="str">
        <f>"US-OMA-"&amp;C192&amp;H192&amp;"-"&amp;TEXT(B192,"0##")&amp;Table2[[#This Row],[Column28]]</f>
        <v>US-OMA-VMAPP-029Q</v>
      </c>
      <c r="F192" t="s">
        <v>82</v>
      </c>
      <c r="G192" t="s">
        <v>90</v>
      </c>
      <c r="H192" t="s">
        <v>80</v>
      </c>
      <c r="K192">
        <v>8</v>
      </c>
      <c r="L192">
        <v>16</v>
      </c>
      <c r="M192" t="s">
        <v>92</v>
      </c>
      <c r="N192">
        <v>2012</v>
      </c>
      <c r="O192" s="1">
        <v>250</v>
      </c>
      <c r="P192" s="1">
        <f t="shared" ca="1" si="16"/>
        <v>112.5</v>
      </c>
      <c r="Q192" s="1">
        <v>300</v>
      </c>
      <c r="R192" s="5">
        <f t="shared" ca="1" si="17"/>
        <v>219</v>
      </c>
    </row>
    <row r="193" spans="1:18" x14ac:dyDescent="0.2">
      <c r="A193" s="4"/>
      <c r="B193" s="3">
        <f t="shared" si="18"/>
        <v>30</v>
      </c>
      <c r="C193" t="s">
        <v>78</v>
      </c>
      <c r="D193" t="str">
        <f>"US-OMA-"&amp;C193&amp;H193&amp;"-"&amp;TEXT(B193,"0##")&amp;Table2[[#This Row],[Column28]]</f>
        <v>US-OMA-VMAPP-030Q</v>
      </c>
      <c r="F193" t="s">
        <v>82</v>
      </c>
      <c r="G193" t="s">
        <v>90</v>
      </c>
      <c r="H193" t="s">
        <v>80</v>
      </c>
      <c r="K193">
        <v>8</v>
      </c>
      <c r="L193">
        <v>16</v>
      </c>
      <c r="M193" t="s">
        <v>92</v>
      </c>
      <c r="N193">
        <v>2012</v>
      </c>
      <c r="O193" s="1">
        <v>250</v>
      </c>
      <c r="P193" s="1">
        <f t="shared" ca="1" si="16"/>
        <v>177.5</v>
      </c>
      <c r="Q193" s="1">
        <v>300</v>
      </c>
      <c r="R193" s="5">
        <f t="shared" ca="1" si="17"/>
        <v>84.000000000000014</v>
      </c>
    </row>
    <row r="194" spans="1:18" x14ac:dyDescent="0.2">
      <c r="A194" s="4"/>
      <c r="B194" s="3">
        <f t="shared" si="18"/>
        <v>31</v>
      </c>
      <c r="C194" t="s">
        <v>78</v>
      </c>
      <c r="D194" t="str">
        <f>"US-OMA-"&amp;C194&amp;H194&amp;"-"&amp;TEXT(B194,"0##")&amp;Table2[[#This Row],[Column28]]</f>
        <v>US-OMA-VMAPP-031Q</v>
      </c>
      <c r="F194" t="s">
        <v>82</v>
      </c>
      <c r="G194" t="s">
        <v>90</v>
      </c>
      <c r="H194" t="s">
        <v>80</v>
      </c>
      <c r="K194">
        <v>8</v>
      </c>
      <c r="L194">
        <v>16</v>
      </c>
      <c r="M194" t="s">
        <v>92</v>
      </c>
      <c r="N194">
        <v>2012</v>
      </c>
      <c r="O194" s="1">
        <v>250</v>
      </c>
      <c r="P194" s="1">
        <f t="shared" ca="1" si="16"/>
        <v>147.5</v>
      </c>
      <c r="Q194" s="1">
        <v>300</v>
      </c>
      <c r="R194" s="5">
        <f t="shared" ca="1" si="17"/>
        <v>186</v>
      </c>
    </row>
    <row r="195" spans="1:18" x14ac:dyDescent="0.2">
      <c r="A195" s="4"/>
      <c r="B195" s="3">
        <f t="shared" si="18"/>
        <v>32</v>
      </c>
      <c r="C195" t="s">
        <v>78</v>
      </c>
      <c r="D195" t="str">
        <f>"US-OMA-"&amp;C195&amp;H195&amp;"-"&amp;TEXT(B195,"0##")&amp;Table2[[#This Row],[Column28]]</f>
        <v>US-OMA-VMAPP-032Q</v>
      </c>
      <c r="F195" t="s">
        <v>83</v>
      </c>
      <c r="G195" t="s">
        <v>90</v>
      </c>
      <c r="H195" t="s">
        <v>80</v>
      </c>
      <c r="K195">
        <v>4</v>
      </c>
      <c r="L195">
        <v>16</v>
      </c>
      <c r="M195" t="s">
        <v>92</v>
      </c>
      <c r="N195" t="s">
        <v>96</v>
      </c>
      <c r="O195" s="1">
        <v>250</v>
      </c>
      <c r="P195" s="1">
        <f t="shared" ref="P195:P258" ca="1" si="19">((RANDBETWEEN(30,85)/100)*O195)</f>
        <v>197.5</v>
      </c>
      <c r="Q195" s="1">
        <v>160</v>
      </c>
      <c r="R195" s="5">
        <f t="shared" ref="R195:R258" ca="1" si="20">((RANDBETWEEN(10,75)/100)*Q195)</f>
        <v>80</v>
      </c>
    </row>
    <row r="196" spans="1:18" x14ac:dyDescent="0.2">
      <c r="A196" s="4"/>
      <c r="B196" s="3">
        <f t="shared" si="18"/>
        <v>33</v>
      </c>
      <c r="C196" t="s">
        <v>78</v>
      </c>
      <c r="D196" t="str">
        <f>"US-OMA-"&amp;C196&amp;H196&amp;"-"&amp;TEXT(B196,"0##")&amp;Table2[[#This Row],[Column28]]</f>
        <v>US-OMA-VMAPP-033Q</v>
      </c>
      <c r="F196" t="s">
        <v>83</v>
      </c>
      <c r="G196" t="s">
        <v>90</v>
      </c>
      <c r="H196" t="s">
        <v>80</v>
      </c>
      <c r="K196">
        <v>4</v>
      </c>
      <c r="L196">
        <v>16</v>
      </c>
      <c r="M196" t="s">
        <v>92</v>
      </c>
      <c r="N196" t="s">
        <v>96</v>
      </c>
      <c r="O196" s="1">
        <v>250</v>
      </c>
      <c r="P196" s="1">
        <f t="shared" ca="1" si="19"/>
        <v>202.5</v>
      </c>
      <c r="Q196" s="1">
        <v>160</v>
      </c>
      <c r="R196" s="5">
        <f t="shared" ca="1" si="20"/>
        <v>56</v>
      </c>
    </row>
    <row r="197" spans="1:18" x14ac:dyDescent="0.2">
      <c r="A197" s="4"/>
      <c r="B197" s="3">
        <f t="shared" si="18"/>
        <v>34</v>
      </c>
      <c r="C197" t="s">
        <v>78</v>
      </c>
      <c r="D197" t="str">
        <f>"US-OMA-"&amp;C197&amp;H197&amp;"-"&amp;TEXT(B197,"0##")&amp;Table2[[#This Row],[Column28]]</f>
        <v>US-OMA-VMAPP-034Q</v>
      </c>
      <c r="F197" t="s">
        <v>83</v>
      </c>
      <c r="G197" t="s">
        <v>90</v>
      </c>
      <c r="H197" t="s">
        <v>80</v>
      </c>
      <c r="K197">
        <v>4</v>
      </c>
      <c r="L197">
        <v>16</v>
      </c>
      <c r="M197" t="s">
        <v>92</v>
      </c>
      <c r="N197" t="s">
        <v>96</v>
      </c>
      <c r="O197" s="1">
        <v>250</v>
      </c>
      <c r="P197" s="1">
        <f t="shared" ca="1" si="19"/>
        <v>147.5</v>
      </c>
      <c r="Q197" s="1">
        <v>160</v>
      </c>
      <c r="R197" s="5">
        <f t="shared" ca="1" si="20"/>
        <v>112</v>
      </c>
    </row>
    <row r="198" spans="1:18" x14ac:dyDescent="0.2">
      <c r="A198" s="4"/>
      <c r="B198" s="3">
        <f t="shared" si="18"/>
        <v>35</v>
      </c>
      <c r="C198" t="s">
        <v>78</v>
      </c>
      <c r="D198" t="str">
        <f>"US-OMA-"&amp;C198&amp;H198&amp;"-"&amp;TEXT(B198,"0##")&amp;Table2[[#This Row],[Column28]]</f>
        <v>US-OMA-VMAPP-035Q</v>
      </c>
      <c r="F198" t="s">
        <v>83</v>
      </c>
      <c r="G198" t="s">
        <v>90</v>
      </c>
      <c r="H198" t="s">
        <v>80</v>
      </c>
      <c r="K198">
        <v>4</v>
      </c>
      <c r="L198">
        <v>16</v>
      </c>
      <c r="M198" t="s">
        <v>92</v>
      </c>
      <c r="N198" t="s">
        <v>96</v>
      </c>
      <c r="O198" s="1">
        <v>250</v>
      </c>
      <c r="P198" s="1">
        <f t="shared" ca="1" si="19"/>
        <v>205</v>
      </c>
      <c r="Q198" s="1">
        <v>160</v>
      </c>
      <c r="R198" s="5">
        <f t="shared" ca="1" si="20"/>
        <v>110.39999999999999</v>
      </c>
    </row>
    <row r="199" spans="1:18" x14ac:dyDescent="0.2">
      <c r="A199" s="4"/>
      <c r="B199" s="3">
        <f t="shared" si="18"/>
        <v>36</v>
      </c>
      <c r="C199" t="s">
        <v>78</v>
      </c>
      <c r="D199" t="str">
        <f>"US-OMA-"&amp;C199&amp;H199&amp;"-"&amp;TEXT(B199,"0##")&amp;Table2[[#This Row],[Column28]]</f>
        <v>US-OMA-VMAPP-036Q</v>
      </c>
      <c r="F199" t="s">
        <v>84</v>
      </c>
      <c r="G199" t="s">
        <v>90</v>
      </c>
      <c r="H199" t="s">
        <v>80</v>
      </c>
      <c r="K199">
        <v>4</v>
      </c>
      <c r="L199">
        <v>32</v>
      </c>
      <c r="M199" t="s">
        <v>92</v>
      </c>
      <c r="N199">
        <v>2012</v>
      </c>
      <c r="O199" s="1">
        <v>250</v>
      </c>
      <c r="P199" s="1">
        <f t="shared" ca="1" si="19"/>
        <v>142.5</v>
      </c>
      <c r="Q199" s="1">
        <v>450</v>
      </c>
      <c r="R199" s="5">
        <f t="shared" ca="1" si="20"/>
        <v>171</v>
      </c>
    </row>
    <row r="200" spans="1:18" x14ac:dyDescent="0.2">
      <c r="A200" s="4"/>
      <c r="B200" s="3">
        <f t="shared" si="18"/>
        <v>37</v>
      </c>
      <c r="C200" t="s">
        <v>78</v>
      </c>
      <c r="D200" t="str">
        <f>"US-OMA-"&amp;C200&amp;H200&amp;"-"&amp;TEXT(B200,"0##")&amp;Table2[[#This Row],[Column28]]</f>
        <v>US-OMA-VMAPP-037Q</v>
      </c>
      <c r="F200" t="s">
        <v>84</v>
      </c>
      <c r="G200" t="s">
        <v>90</v>
      </c>
      <c r="H200" t="s">
        <v>80</v>
      </c>
      <c r="K200">
        <v>4</v>
      </c>
      <c r="L200">
        <v>32</v>
      </c>
      <c r="M200" t="s">
        <v>92</v>
      </c>
      <c r="N200">
        <v>2012</v>
      </c>
      <c r="O200" s="1">
        <v>250</v>
      </c>
      <c r="P200" s="1">
        <f t="shared" ca="1" si="19"/>
        <v>82.5</v>
      </c>
      <c r="Q200" s="1">
        <v>450</v>
      </c>
      <c r="R200" s="5">
        <f t="shared" ca="1" si="20"/>
        <v>328.5</v>
      </c>
    </row>
    <row r="201" spans="1:18" x14ac:dyDescent="0.2">
      <c r="A201" s="4"/>
      <c r="B201" s="3">
        <f t="shared" si="18"/>
        <v>38</v>
      </c>
      <c r="C201" t="s">
        <v>78</v>
      </c>
      <c r="D201" t="str">
        <f>"US-OMA-"&amp;C201&amp;H201&amp;"-"&amp;TEXT(B201,"0##")&amp;Table2[[#This Row],[Column28]]</f>
        <v>US-OMA-VMAPP-038Q</v>
      </c>
      <c r="F201" t="s">
        <v>84</v>
      </c>
      <c r="G201" t="s">
        <v>90</v>
      </c>
      <c r="H201" t="s">
        <v>80</v>
      </c>
      <c r="K201">
        <v>4</v>
      </c>
      <c r="L201">
        <v>32</v>
      </c>
      <c r="M201" t="s">
        <v>92</v>
      </c>
      <c r="N201">
        <v>2012</v>
      </c>
      <c r="O201" s="1">
        <v>250</v>
      </c>
      <c r="P201" s="1">
        <f t="shared" ca="1" si="19"/>
        <v>180</v>
      </c>
      <c r="Q201" s="1">
        <v>300</v>
      </c>
      <c r="R201" s="5">
        <f t="shared" ca="1" si="20"/>
        <v>108</v>
      </c>
    </row>
    <row r="202" spans="1:18" x14ac:dyDescent="0.2">
      <c r="A202" s="4"/>
      <c r="B202" s="3">
        <f t="shared" si="18"/>
        <v>39</v>
      </c>
      <c r="C202" t="s">
        <v>78</v>
      </c>
      <c r="D202" t="str">
        <f>"US-OMA-"&amp;C202&amp;H202&amp;"-"&amp;TEXT(B202,"0##")&amp;Table2[[#This Row],[Column28]]</f>
        <v>US-OMA-VMAPP-039Q</v>
      </c>
      <c r="F202" t="s">
        <v>84</v>
      </c>
      <c r="G202" t="s">
        <v>90</v>
      </c>
      <c r="H202" t="s">
        <v>80</v>
      </c>
      <c r="K202">
        <v>4</v>
      </c>
      <c r="L202">
        <v>32</v>
      </c>
      <c r="M202" t="s">
        <v>92</v>
      </c>
      <c r="N202">
        <v>2012</v>
      </c>
      <c r="O202" s="1">
        <v>250</v>
      </c>
      <c r="P202" s="1">
        <f t="shared" ca="1" si="19"/>
        <v>195</v>
      </c>
      <c r="Q202" s="1">
        <v>320</v>
      </c>
      <c r="R202" s="5">
        <f t="shared" ca="1" si="20"/>
        <v>67.2</v>
      </c>
    </row>
    <row r="203" spans="1:18" x14ac:dyDescent="0.2">
      <c r="A203" s="4"/>
      <c r="B203" s="3">
        <f t="shared" si="18"/>
        <v>40</v>
      </c>
      <c r="C203" t="s">
        <v>78</v>
      </c>
      <c r="D203" t="str">
        <f>"US-OMA-"&amp;C203&amp;H203&amp;"-"&amp;TEXT(B203,"0##")&amp;Table2[[#This Row],[Column28]]</f>
        <v>US-OMA-VMAPP-040Q</v>
      </c>
      <c r="F203" t="s">
        <v>85</v>
      </c>
      <c r="G203" t="s">
        <v>90</v>
      </c>
      <c r="H203" t="s">
        <v>80</v>
      </c>
      <c r="K203">
        <v>4</v>
      </c>
      <c r="L203">
        <v>8</v>
      </c>
      <c r="M203" t="s">
        <v>92</v>
      </c>
      <c r="N203">
        <v>2012</v>
      </c>
      <c r="O203" s="1">
        <v>250</v>
      </c>
      <c r="P203" s="1">
        <f t="shared" ca="1" si="19"/>
        <v>192.5</v>
      </c>
      <c r="Q203" s="1">
        <v>300</v>
      </c>
      <c r="R203" s="5">
        <f t="shared" ca="1" si="20"/>
        <v>60</v>
      </c>
    </row>
    <row r="204" spans="1:18" x14ac:dyDescent="0.2">
      <c r="A204" s="4"/>
      <c r="B204" s="3">
        <f t="shared" si="18"/>
        <v>41</v>
      </c>
      <c r="C204" t="s">
        <v>78</v>
      </c>
      <c r="D204" t="str">
        <f>"US-OMA-"&amp;C204&amp;H204&amp;"-"&amp;TEXT(B204,"0##")&amp;Table2[[#This Row],[Column28]]</f>
        <v>US-OMA-VMAPP-041Q</v>
      </c>
      <c r="F204" t="s">
        <v>85</v>
      </c>
      <c r="G204" t="s">
        <v>90</v>
      </c>
      <c r="H204" t="s">
        <v>80</v>
      </c>
      <c r="K204">
        <v>4</v>
      </c>
      <c r="L204">
        <v>8</v>
      </c>
      <c r="M204" t="s">
        <v>92</v>
      </c>
      <c r="N204">
        <v>2012</v>
      </c>
      <c r="O204" s="1">
        <v>250</v>
      </c>
      <c r="P204" s="1">
        <f t="shared" ca="1" si="19"/>
        <v>120</v>
      </c>
      <c r="Q204" s="1">
        <v>900</v>
      </c>
      <c r="R204" s="5">
        <f t="shared" ca="1" si="20"/>
        <v>621</v>
      </c>
    </row>
    <row r="205" spans="1:18" x14ac:dyDescent="0.2">
      <c r="A205" s="4"/>
      <c r="B205" s="3">
        <v>1</v>
      </c>
      <c r="C205" t="s">
        <v>78</v>
      </c>
      <c r="D205" t="str">
        <f>"US-OMA-"&amp;C205&amp;H205&amp;"-"&amp;TEXT(B205,"0##")&amp;Table2[[#This Row],[Column28]]</f>
        <v>US-OMA-VMWEB-01Q</v>
      </c>
      <c r="F205" t="s">
        <v>79</v>
      </c>
      <c r="G205" t="s">
        <v>90</v>
      </c>
      <c r="H205" t="s">
        <v>86</v>
      </c>
      <c r="K205">
        <v>2</v>
      </c>
      <c r="L205">
        <v>4</v>
      </c>
      <c r="M205" t="s">
        <v>92</v>
      </c>
      <c r="N205">
        <v>2012</v>
      </c>
      <c r="O205" s="1">
        <v>250</v>
      </c>
      <c r="P205" s="1">
        <f t="shared" ca="1" si="19"/>
        <v>160</v>
      </c>
      <c r="Q205" s="1">
        <v>120</v>
      </c>
      <c r="R205" s="5">
        <f t="shared" ca="1" si="20"/>
        <v>33.6</v>
      </c>
    </row>
    <row r="206" spans="1:18" x14ac:dyDescent="0.2">
      <c r="A206" s="4"/>
      <c r="B206" s="3">
        <f t="shared" si="18"/>
        <v>2</v>
      </c>
      <c r="C206" t="s">
        <v>78</v>
      </c>
      <c r="D206" t="str">
        <f>"US-OMA-"&amp;C206&amp;H206&amp;"-"&amp;TEXT(B206,"0##")&amp;Table2[[#This Row],[Column28]]</f>
        <v>US-OMA-VMWEB-02Q</v>
      </c>
      <c r="F206" t="s">
        <v>79</v>
      </c>
      <c r="G206" t="s">
        <v>90</v>
      </c>
      <c r="H206" t="s">
        <v>86</v>
      </c>
      <c r="K206">
        <v>2</v>
      </c>
      <c r="L206">
        <v>4</v>
      </c>
      <c r="M206" t="s">
        <v>92</v>
      </c>
      <c r="N206">
        <v>2012</v>
      </c>
      <c r="O206" s="1">
        <v>250</v>
      </c>
      <c r="P206" s="1">
        <f t="shared" ca="1" si="19"/>
        <v>172.5</v>
      </c>
      <c r="Q206" s="1">
        <v>120</v>
      </c>
      <c r="R206" s="5">
        <f t="shared" ca="1" si="20"/>
        <v>39.6</v>
      </c>
    </row>
    <row r="207" spans="1:18" x14ac:dyDescent="0.2">
      <c r="A207" s="4"/>
      <c r="B207" s="3">
        <f t="shared" si="18"/>
        <v>3</v>
      </c>
      <c r="C207" t="s">
        <v>78</v>
      </c>
      <c r="D207" t="str">
        <f>"US-OMA-"&amp;C207&amp;H207&amp;"-"&amp;TEXT(B207,"0##")&amp;Table2[[#This Row],[Column28]]</f>
        <v>US-OMA-VMWEB-03Q</v>
      </c>
      <c r="F207" t="s">
        <v>79</v>
      </c>
      <c r="G207" t="s">
        <v>90</v>
      </c>
      <c r="H207" t="s">
        <v>86</v>
      </c>
      <c r="K207">
        <v>2</v>
      </c>
      <c r="L207">
        <v>4</v>
      </c>
      <c r="M207" t="s">
        <v>92</v>
      </c>
      <c r="N207">
        <v>2012</v>
      </c>
      <c r="O207" s="1">
        <v>250</v>
      </c>
      <c r="P207" s="1">
        <f t="shared" ca="1" si="19"/>
        <v>142.5</v>
      </c>
      <c r="Q207" s="1">
        <v>120</v>
      </c>
      <c r="R207" s="5">
        <f t="shared" ca="1" si="20"/>
        <v>62.400000000000006</v>
      </c>
    </row>
    <row r="208" spans="1:18" x14ac:dyDescent="0.2">
      <c r="A208" s="4"/>
      <c r="B208" s="3">
        <f t="shared" si="18"/>
        <v>4</v>
      </c>
      <c r="C208" t="s">
        <v>78</v>
      </c>
      <c r="D208" t="str">
        <f>"US-OMA-"&amp;C208&amp;H208&amp;"-"&amp;TEXT(B208,"0##")&amp;Table2[[#This Row],[Column28]]</f>
        <v>US-OMA-VMWEB-04Q</v>
      </c>
      <c r="F208" t="s">
        <v>83</v>
      </c>
      <c r="G208" t="s">
        <v>90</v>
      </c>
      <c r="H208" t="s">
        <v>86</v>
      </c>
      <c r="K208">
        <v>8</v>
      </c>
      <c r="L208">
        <v>16</v>
      </c>
      <c r="M208" t="s">
        <v>92</v>
      </c>
      <c r="N208">
        <v>2012</v>
      </c>
      <c r="O208" s="1">
        <v>250</v>
      </c>
      <c r="P208" s="1">
        <f t="shared" ca="1" si="19"/>
        <v>127.5</v>
      </c>
      <c r="Q208" s="1">
        <v>120</v>
      </c>
      <c r="R208" s="5">
        <f t="shared" ca="1" si="20"/>
        <v>26.4</v>
      </c>
    </row>
    <row r="209" spans="1:18" x14ac:dyDescent="0.2">
      <c r="A209" s="4"/>
      <c r="B209" s="3">
        <f t="shared" si="18"/>
        <v>5</v>
      </c>
      <c r="C209" t="s">
        <v>78</v>
      </c>
      <c r="D209" t="str">
        <f>"US-OMA-"&amp;C209&amp;H209&amp;"-"&amp;TEXT(B209,"0##")&amp;Table2[[#This Row],[Column28]]</f>
        <v>US-OMA-VMWEB-05Q</v>
      </c>
      <c r="F209" t="s">
        <v>83</v>
      </c>
      <c r="G209" t="s">
        <v>90</v>
      </c>
      <c r="H209" t="s">
        <v>86</v>
      </c>
      <c r="K209">
        <v>8</v>
      </c>
      <c r="L209">
        <v>16</v>
      </c>
      <c r="M209" t="s">
        <v>92</v>
      </c>
      <c r="N209">
        <v>2012</v>
      </c>
      <c r="O209" s="1">
        <v>250</v>
      </c>
      <c r="P209" s="1">
        <f t="shared" ca="1" si="19"/>
        <v>75</v>
      </c>
      <c r="Q209" s="1">
        <v>120</v>
      </c>
      <c r="R209" s="5">
        <f t="shared" ca="1" si="20"/>
        <v>52.8</v>
      </c>
    </row>
    <row r="210" spans="1:18" x14ac:dyDescent="0.2">
      <c r="A210" s="4"/>
      <c r="B210" s="3">
        <f t="shared" si="18"/>
        <v>6</v>
      </c>
      <c r="C210" t="s">
        <v>78</v>
      </c>
      <c r="D210" t="str">
        <f>"US-OMA-"&amp;C210&amp;H210&amp;"-"&amp;TEXT(B210,"0##")&amp;Table2[[#This Row],[Column28]]</f>
        <v>US-OMA-VMWEB-06Q</v>
      </c>
      <c r="F210" t="s">
        <v>83</v>
      </c>
      <c r="G210" t="s">
        <v>90</v>
      </c>
      <c r="H210" t="s">
        <v>86</v>
      </c>
      <c r="K210">
        <v>8</v>
      </c>
      <c r="L210">
        <v>16</v>
      </c>
      <c r="M210" t="s">
        <v>92</v>
      </c>
      <c r="N210">
        <v>2012</v>
      </c>
      <c r="O210" s="1">
        <v>250</v>
      </c>
      <c r="P210" s="1">
        <f t="shared" ca="1" si="19"/>
        <v>140</v>
      </c>
      <c r="Q210" s="1">
        <v>120</v>
      </c>
      <c r="R210" s="5">
        <f t="shared" ca="1" si="20"/>
        <v>14.399999999999999</v>
      </c>
    </row>
    <row r="211" spans="1:18" x14ac:dyDescent="0.2">
      <c r="A211" s="4"/>
      <c r="B211" s="3">
        <f t="shared" si="18"/>
        <v>7</v>
      </c>
      <c r="C211" t="s">
        <v>78</v>
      </c>
      <c r="D211" t="str">
        <f>"US-OMA-"&amp;C211&amp;H211&amp;"-"&amp;TEXT(B211,"0##")&amp;Table2[[#This Row],[Column28]]</f>
        <v>US-OMA-VMWEB-07Q</v>
      </c>
      <c r="F211" t="s">
        <v>83</v>
      </c>
      <c r="G211" t="s">
        <v>90</v>
      </c>
      <c r="H211" t="s">
        <v>86</v>
      </c>
      <c r="K211">
        <v>8</v>
      </c>
      <c r="L211">
        <v>16</v>
      </c>
      <c r="M211" t="s">
        <v>92</v>
      </c>
      <c r="N211">
        <v>2012</v>
      </c>
      <c r="O211" s="1">
        <v>250</v>
      </c>
      <c r="P211" s="1">
        <f t="shared" ca="1" si="19"/>
        <v>145</v>
      </c>
      <c r="Q211" s="1">
        <v>120</v>
      </c>
      <c r="R211" s="5">
        <f t="shared" ca="1" si="20"/>
        <v>55.2</v>
      </c>
    </row>
    <row r="212" spans="1:18" x14ac:dyDescent="0.2">
      <c r="A212" s="4"/>
      <c r="B212" s="3">
        <f t="shared" si="18"/>
        <v>8</v>
      </c>
      <c r="C212" t="s">
        <v>78</v>
      </c>
      <c r="D212" t="str">
        <f>"US-OMA-"&amp;C212&amp;H212&amp;"-"&amp;TEXT(B212,"0##")&amp;Table2[[#This Row],[Column28]]</f>
        <v>US-OMA-VMWEB-08Q</v>
      </c>
      <c r="F212" t="s">
        <v>83</v>
      </c>
      <c r="G212" t="s">
        <v>90</v>
      </c>
      <c r="H212" t="s">
        <v>86</v>
      </c>
      <c r="K212">
        <v>8</v>
      </c>
      <c r="L212">
        <v>16</v>
      </c>
      <c r="M212" t="s">
        <v>92</v>
      </c>
      <c r="N212">
        <v>2012</v>
      </c>
      <c r="O212" s="1">
        <v>250</v>
      </c>
      <c r="P212" s="1">
        <f t="shared" ca="1" si="19"/>
        <v>195</v>
      </c>
      <c r="Q212" s="1">
        <v>120</v>
      </c>
      <c r="R212" s="5">
        <f t="shared" ca="1" si="20"/>
        <v>51.6</v>
      </c>
    </row>
    <row r="213" spans="1:18" x14ac:dyDescent="0.2">
      <c r="A213" s="4"/>
      <c r="B213" s="3">
        <f t="shared" si="18"/>
        <v>9</v>
      </c>
      <c r="C213" t="s">
        <v>78</v>
      </c>
      <c r="D213" t="str">
        <f>"US-OMA-"&amp;C213&amp;H213&amp;"-"&amp;TEXT(B213,"0##")&amp;Table2[[#This Row],[Column28]]</f>
        <v>US-OMA-VMWEB-09Q</v>
      </c>
      <c r="F213" t="s">
        <v>83</v>
      </c>
      <c r="G213" t="s">
        <v>90</v>
      </c>
      <c r="H213" t="s">
        <v>86</v>
      </c>
      <c r="K213">
        <v>8</v>
      </c>
      <c r="L213">
        <v>16</v>
      </c>
      <c r="M213" t="s">
        <v>92</v>
      </c>
      <c r="N213">
        <v>2012</v>
      </c>
      <c r="O213" s="1">
        <v>250</v>
      </c>
      <c r="P213" s="1">
        <f t="shared" ca="1" si="19"/>
        <v>127.5</v>
      </c>
      <c r="Q213" s="1">
        <v>120</v>
      </c>
      <c r="R213" s="5">
        <f t="shared" ca="1" si="20"/>
        <v>32.400000000000006</v>
      </c>
    </row>
    <row r="214" spans="1:18" x14ac:dyDescent="0.2">
      <c r="A214" s="4"/>
      <c r="B214" s="3">
        <f t="shared" si="18"/>
        <v>10</v>
      </c>
      <c r="C214" t="s">
        <v>78</v>
      </c>
      <c r="D214" t="str">
        <f>"US-OMA-"&amp;C214&amp;H214&amp;"-"&amp;TEXT(B214,"0##")&amp;Table2[[#This Row],[Column28]]</f>
        <v>US-OMA-VMWEB-010Q</v>
      </c>
      <c r="F214" t="s">
        <v>83</v>
      </c>
      <c r="G214" t="s">
        <v>90</v>
      </c>
      <c r="H214" t="s">
        <v>86</v>
      </c>
      <c r="K214">
        <v>8</v>
      </c>
      <c r="L214">
        <v>16</v>
      </c>
      <c r="M214" t="s">
        <v>92</v>
      </c>
      <c r="N214">
        <v>2012</v>
      </c>
      <c r="O214" s="1">
        <v>250</v>
      </c>
      <c r="P214" s="1">
        <f t="shared" ca="1" si="19"/>
        <v>120</v>
      </c>
      <c r="Q214" s="1">
        <v>120</v>
      </c>
      <c r="R214" s="5">
        <f t="shared" ca="1" si="20"/>
        <v>58.8</v>
      </c>
    </row>
    <row r="215" spans="1:18" x14ac:dyDescent="0.2">
      <c r="A215" s="4"/>
      <c r="B215" s="3">
        <f t="shared" si="18"/>
        <v>11</v>
      </c>
      <c r="C215" t="s">
        <v>78</v>
      </c>
      <c r="D215" t="str">
        <f>"US-OMA-"&amp;C215&amp;H215&amp;"-"&amp;TEXT(B215,"0##")&amp;Table2[[#This Row],[Column28]]</f>
        <v>US-OMA-VMWEB-011Q</v>
      </c>
      <c r="F215" t="s">
        <v>83</v>
      </c>
      <c r="G215" t="s">
        <v>90</v>
      </c>
      <c r="H215" t="s">
        <v>86</v>
      </c>
      <c r="K215">
        <v>8</v>
      </c>
      <c r="L215">
        <v>16</v>
      </c>
      <c r="M215" t="s">
        <v>92</v>
      </c>
      <c r="N215">
        <v>2012</v>
      </c>
      <c r="O215" s="1">
        <v>250</v>
      </c>
      <c r="P215" s="1">
        <f t="shared" ca="1" si="19"/>
        <v>140</v>
      </c>
      <c r="Q215" s="1">
        <v>120</v>
      </c>
      <c r="R215" s="5">
        <f t="shared" ca="1" si="20"/>
        <v>30</v>
      </c>
    </row>
    <row r="216" spans="1:18" x14ac:dyDescent="0.2">
      <c r="A216" s="4"/>
      <c r="B216" s="3">
        <f t="shared" si="18"/>
        <v>12</v>
      </c>
      <c r="C216" t="s">
        <v>78</v>
      </c>
      <c r="D216" t="str">
        <f>"US-OMA-"&amp;C216&amp;H216&amp;"-"&amp;TEXT(B216,"0##")&amp;Table2[[#This Row],[Column28]]</f>
        <v>US-OMA-VMWEB-012Q</v>
      </c>
      <c r="F216" t="s">
        <v>83</v>
      </c>
      <c r="G216" t="s">
        <v>90</v>
      </c>
      <c r="H216" t="s">
        <v>86</v>
      </c>
      <c r="K216">
        <v>8</v>
      </c>
      <c r="L216">
        <v>16</v>
      </c>
      <c r="M216" t="s">
        <v>92</v>
      </c>
      <c r="N216">
        <v>2012</v>
      </c>
      <c r="O216" s="1">
        <v>250</v>
      </c>
      <c r="P216" s="1">
        <f t="shared" ca="1" si="19"/>
        <v>130</v>
      </c>
      <c r="Q216" s="1">
        <v>120</v>
      </c>
      <c r="R216" s="5">
        <f t="shared" ca="1" si="20"/>
        <v>72</v>
      </c>
    </row>
    <row r="217" spans="1:18" x14ac:dyDescent="0.2">
      <c r="A217" s="4"/>
      <c r="B217" s="3">
        <f t="shared" si="18"/>
        <v>13</v>
      </c>
      <c r="C217" t="s">
        <v>78</v>
      </c>
      <c r="D217" t="str">
        <f>"US-OMA-"&amp;C217&amp;H217&amp;"-"&amp;TEXT(B217,"0##")&amp;Table2[[#This Row],[Column28]]</f>
        <v>US-OMA-VMWEB-013Q</v>
      </c>
      <c r="F217" t="s">
        <v>81</v>
      </c>
      <c r="G217" t="s">
        <v>90</v>
      </c>
      <c r="H217" t="s">
        <v>86</v>
      </c>
      <c r="K217">
        <v>2</v>
      </c>
      <c r="L217">
        <v>8</v>
      </c>
      <c r="M217" t="s">
        <v>92</v>
      </c>
      <c r="N217">
        <v>2012</v>
      </c>
      <c r="O217" s="1">
        <v>250</v>
      </c>
      <c r="P217" s="1">
        <f t="shared" ca="1" si="19"/>
        <v>185</v>
      </c>
      <c r="Q217" s="1">
        <v>100</v>
      </c>
      <c r="R217" s="5">
        <f t="shared" ca="1" si="20"/>
        <v>31</v>
      </c>
    </row>
    <row r="218" spans="1:18" x14ac:dyDescent="0.2">
      <c r="A218" s="4"/>
      <c r="B218" s="3">
        <f t="shared" si="18"/>
        <v>14</v>
      </c>
      <c r="C218" t="s">
        <v>78</v>
      </c>
      <c r="D218" t="str">
        <f>"US-OMA-"&amp;C218&amp;H218&amp;"-"&amp;TEXT(B218,"0##")&amp;Table2[[#This Row],[Column28]]</f>
        <v>US-OMA-VMWEB-014Q</v>
      </c>
      <c r="F218" t="s">
        <v>85</v>
      </c>
      <c r="G218" t="s">
        <v>90</v>
      </c>
      <c r="H218" t="s">
        <v>86</v>
      </c>
      <c r="K218">
        <v>2</v>
      </c>
      <c r="L218">
        <v>4</v>
      </c>
      <c r="M218" t="s">
        <v>92</v>
      </c>
      <c r="N218">
        <v>2012</v>
      </c>
      <c r="O218" s="1">
        <v>250</v>
      </c>
      <c r="P218" s="1">
        <f t="shared" ca="1" si="19"/>
        <v>197.5</v>
      </c>
      <c r="Q218" s="1">
        <v>100</v>
      </c>
      <c r="R218" s="5">
        <f t="shared" ca="1" si="20"/>
        <v>66</v>
      </c>
    </row>
    <row r="219" spans="1:18" x14ac:dyDescent="0.2">
      <c r="A219" s="4"/>
      <c r="B219" s="3">
        <f t="shared" si="18"/>
        <v>15</v>
      </c>
      <c r="C219" t="s">
        <v>78</v>
      </c>
      <c r="D219" t="str">
        <f>"US-OMA-"&amp;C219&amp;H219&amp;"-"&amp;TEXT(B219,"0##")&amp;Table2[[#This Row],[Column28]]</f>
        <v>US-OMA-VMWEB-015Q</v>
      </c>
      <c r="F219" t="s">
        <v>82</v>
      </c>
      <c r="G219" t="s">
        <v>90</v>
      </c>
      <c r="H219" t="s">
        <v>86</v>
      </c>
      <c r="K219">
        <v>2</v>
      </c>
      <c r="L219">
        <v>4</v>
      </c>
      <c r="M219" t="s">
        <v>92</v>
      </c>
      <c r="N219">
        <v>2012</v>
      </c>
      <c r="O219" s="1">
        <v>250</v>
      </c>
      <c r="P219" s="1">
        <f t="shared" ca="1" si="19"/>
        <v>187.5</v>
      </c>
      <c r="Q219" s="1">
        <v>180</v>
      </c>
      <c r="R219" s="5">
        <f t="shared" ca="1" si="20"/>
        <v>28.8</v>
      </c>
    </row>
    <row r="220" spans="1:18" x14ac:dyDescent="0.2">
      <c r="A220" s="4"/>
      <c r="B220" s="3">
        <f t="shared" si="18"/>
        <v>16</v>
      </c>
      <c r="C220" t="s">
        <v>78</v>
      </c>
      <c r="D220" t="str">
        <f>"US-OMA-"&amp;C220&amp;H220&amp;"-"&amp;TEXT(B220,"0##")&amp;Table2[[#This Row],[Column28]]</f>
        <v>US-OMA-VMWEB-016Q</v>
      </c>
      <c r="F220" t="s">
        <v>82</v>
      </c>
      <c r="G220" t="s">
        <v>90</v>
      </c>
      <c r="H220" t="s">
        <v>86</v>
      </c>
      <c r="K220">
        <v>2</v>
      </c>
      <c r="L220">
        <v>4</v>
      </c>
      <c r="M220" t="s">
        <v>92</v>
      </c>
      <c r="N220">
        <v>2012</v>
      </c>
      <c r="O220" s="1">
        <v>250</v>
      </c>
      <c r="P220" s="1">
        <f t="shared" ca="1" si="19"/>
        <v>170</v>
      </c>
      <c r="Q220" s="1">
        <v>180</v>
      </c>
      <c r="R220" s="5">
        <f t="shared" ca="1" si="20"/>
        <v>95.4</v>
      </c>
    </row>
    <row r="221" spans="1:18" x14ac:dyDescent="0.2">
      <c r="A221" s="4"/>
      <c r="B221" s="3">
        <v>1</v>
      </c>
      <c r="C221" t="s">
        <v>78</v>
      </c>
      <c r="D221" t="str">
        <f>"US-OMA-"&amp;C221&amp;H221&amp;"-"&amp;TEXT(B221,"0##")&amp;Table2[[#This Row],[Column28]]</f>
        <v>US-OMA-VMAPP-01S</v>
      </c>
      <c r="F221" t="s">
        <v>79</v>
      </c>
      <c r="G221" t="s">
        <v>89</v>
      </c>
      <c r="H221" t="s">
        <v>80</v>
      </c>
      <c r="K221">
        <v>4</v>
      </c>
      <c r="L221">
        <v>8</v>
      </c>
      <c r="M221" t="s">
        <v>92</v>
      </c>
      <c r="N221">
        <v>2012</v>
      </c>
      <c r="O221" s="1">
        <v>250</v>
      </c>
      <c r="P221" s="1">
        <f t="shared" ca="1" si="19"/>
        <v>130</v>
      </c>
      <c r="Q221" s="1">
        <v>320</v>
      </c>
      <c r="R221" s="5">
        <f t="shared" ca="1" si="20"/>
        <v>220.79999999999998</v>
      </c>
    </row>
    <row r="222" spans="1:18" x14ac:dyDescent="0.2">
      <c r="A222" s="4"/>
      <c r="B222" s="3">
        <f>B221+1</f>
        <v>2</v>
      </c>
      <c r="C222" t="s">
        <v>78</v>
      </c>
      <c r="D222" t="str">
        <f>"US-OMA-"&amp;C222&amp;H222&amp;"-"&amp;TEXT(B222,"0##")&amp;Table2[[#This Row],[Column28]]</f>
        <v>US-OMA-VMAPP-02S</v>
      </c>
      <c r="F222" t="s">
        <v>79</v>
      </c>
      <c r="G222" t="s">
        <v>89</v>
      </c>
      <c r="H222" t="s">
        <v>80</v>
      </c>
      <c r="K222">
        <v>4</v>
      </c>
      <c r="L222">
        <v>8</v>
      </c>
      <c r="M222" t="s">
        <v>92</v>
      </c>
      <c r="N222">
        <v>2012</v>
      </c>
      <c r="O222" s="1">
        <v>250</v>
      </c>
      <c r="P222" s="1">
        <f t="shared" ca="1" si="19"/>
        <v>112.5</v>
      </c>
      <c r="Q222" s="1">
        <v>320</v>
      </c>
      <c r="R222" s="5">
        <f t="shared" ca="1" si="20"/>
        <v>99.2</v>
      </c>
    </row>
    <row r="223" spans="1:18" x14ac:dyDescent="0.2">
      <c r="A223" s="4"/>
      <c r="B223" s="3">
        <f t="shared" ref="B223:B277" si="21">B222+1</f>
        <v>3</v>
      </c>
      <c r="C223" t="s">
        <v>78</v>
      </c>
      <c r="D223" t="str">
        <f>"US-OMA-"&amp;C223&amp;H223&amp;"-"&amp;TEXT(B223,"0##")&amp;Table2[[#This Row],[Column28]]</f>
        <v>US-OMA-VMAPP-03S</v>
      </c>
      <c r="F223" t="s">
        <v>79</v>
      </c>
      <c r="G223" t="s">
        <v>89</v>
      </c>
      <c r="H223" t="s">
        <v>80</v>
      </c>
      <c r="K223">
        <v>4</v>
      </c>
      <c r="L223">
        <v>8</v>
      </c>
      <c r="M223" t="s">
        <v>92</v>
      </c>
      <c r="N223">
        <v>2012</v>
      </c>
      <c r="O223" s="1">
        <v>250</v>
      </c>
      <c r="P223" s="1">
        <f t="shared" ca="1" si="19"/>
        <v>200</v>
      </c>
      <c r="Q223" s="1">
        <v>320</v>
      </c>
      <c r="R223" s="5">
        <f t="shared" ca="1" si="20"/>
        <v>224</v>
      </c>
    </row>
    <row r="224" spans="1:18" x14ac:dyDescent="0.2">
      <c r="A224" s="4"/>
      <c r="B224" s="3">
        <f t="shared" si="21"/>
        <v>4</v>
      </c>
      <c r="C224" t="s">
        <v>78</v>
      </c>
      <c r="D224" t="str">
        <f>"US-OMA-"&amp;C224&amp;H224&amp;"-"&amp;TEXT(B224,"0##")&amp;Table2[[#This Row],[Column28]]</f>
        <v>US-OMA-VMAPP-04S</v>
      </c>
      <c r="F224" t="s">
        <v>79</v>
      </c>
      <c r="G224" t="s">
        <v>89</v>
      </c>
      <c r="H224" t="s">
        <v>80</v>
      </c>
      <c r="K224">
        <v>4</v>
      </c>
      <c r="L224">
        <v>8</v>
      </c>
      <c r="M224" t="s">
        <v>92</v>
      </c>
      <c r="N224">
        <v>2012</v>
      </c>
      <c r="O224" s="1">
        <v>250</v>
      </c>
      <c r="P224" s="1">
        <f t="shared" ca="1" si="19"/>
        <v>125</v>
      </c>
      <c r="Q224" s="1">
        <v>320</v>
      </c>
      <c r="R224" s="5">
        <f t="shared" ca="1" si="20"/>
        <v>35.200000000000003</v>
      </c>
    </row>
    <row r="225" spans="1:18" x14ac:dyDescent="0.2">
      <c r="A225" s="4"/>
      <c r="B225" s="3">
        <f t="shared" si="21"/>
        <v>5</v>
      </c>
      <c r="C225" t="s">
        <v>78</v>
      </c>
      <c r="D225" t="str">
        <f>"US-OMA-"&amp;C225&amp;H225&amp;"-"&amp;TEXT(B225,"0##")&amp;Table2[[#This Row],[Column28]]</f>
        <v>US-OMA-VMAPP-05S</v>
      </c>
      <c r="F225" t="s">
        <v>79</v>
      </c>
      <c r="G225" t="s">
        <v>89</v>
      </c>
      <c r="H225" t="s">
        <v>80</v>
      </c>
      <c r="K225">
        <v>4</v>
      </c>
      <c r="L225">
        <v>8</v>
      </c>
      <c r="M225" t="s">
        <v>92</v>
      </c>
      <c r="N225">
        <v>2012</v>
      </c>
      <c r="O225" s="1">
        <v>250</v>
      </c>
      <c r="P225" s="1">
        <f t="shared" ca="1" si="19"/>
        <v>145</v>
      </c>
      <c r="Q225" s="1">
        <v>320</v>
      </c>
      <c r="R225" s="5">
        <f t="shared" ca="1" si="20"/>
        <v>214.4</v>
      </c>
    </row>
    <row r="226" spans="1:18" x14ac:dyDescent="0.2">
      <c r="A226" s="4"/>
      <c r="B226" s="3">
        <f t="shared" si="21"/>
        <v>6</v>
      </c>
      <c r="C226" t="s">
        <v>78</v>
      </c>
      <c r="D226" t="str">
        <f>"US-OMA-"&amp;C226&amp;H226&amp;"-"&amp;TEXT(B226,"0##")&amp;Table2[[#This Row],[Column28]]</f>
        <v>US-OMA-VMAPP-06S</v>
      </c>
      <c r="F226" t="s">
        <v>79</v>
      </c>
      <c r="G226" t="s">
        <v>89</v>
      </c>
      <c r="H226" t="s">
        <v>80</v>
      </c>
      <c r="K226">
        <v>4</v>
      </c>
      <c r="L226">
        <v>8</v>
      </c>
      <c r="M226" t="s">
        <v>92</v>
      </c>
      <c r="N226">
        <v>2012</v>
      </c>
      <c r="O226" s="1">
        <v>250</v>
      </c>
      <c r="P226" s="1">
        <f t="shared" ca="1" si="19"/>
        <v>107.5</v>
      </c>
      <c r="Q226" s="1">
        <v>320</v>
      </c>
      <c r="R226" s="5">
        <f t="shared" ca="1" si="20"/>
        <v>230.39999999999998</v>
      </c>
    </row>
    <row r="227" spans="1:18" x14ac:dyDescent="0.2">
      <c r="A227" s="4"/>
      <c r="B227" s="3">
        <f t="shared" si="21"/>
        <v>7</v>
      </c>
      <c r="C227" t="s">
        <v>78</v>
      </c>
      <c r="D227" t="str">
        <f>"US-OMA-"&amp;C227&amp;H227&amp;"-"&amp;TEXT(B227,"0##")&amp;Table2[[#This Row],[Column28]]</f>
        <v>US-OMA-VMAPP-07S</v>
      </c>
      <c r="F227" t="s">
        <v>79</v>
      </c>
      <c r="G227" t="s">
        <v>89</v>
      </c>
      <c r="H227" t="s">
        <v>80</v>
      </c>
      <c r="K227">
        <v>4</v>
      </c>
      <c r="L227">
        <v>8</v>
      </c>
      <c r="M227" t="s">
        <v>92</v>
      </c>
      <c r="N227">
        <v>2012</v>
      </c>
      <c r="O227" s="1">
        <v>250</v>
      </c>
      <c r="P227" s="1">
        <f t="shared" ca="1" si="19"/>
        <v>207.5</v>
      </c>
      <c r="Q227" s="1">
        <v>320</v>
      </c>
      <c r="R227" s="5">
        <f t="shared" ca="1" si="20"/>
        <v>35.200000000000003</v>
      </c>
    </row>
    <row r="228" spans="1:18" x14ac:dyDescent="0.2">
      <c r="A228" s="4"/>
      <c r="B228" s="3">
        <f t="shared" si="21"/>
        <v>8</v>
      </c>
      <c r="C228" t="s">
        <v>78</v>
      </c>
      <c r="D228" t="str">
        <f>"US-OMA-"&amp;C228&amp;H228&amp;"-"&amp;TEXT(B228,"0##")&amp;Table2[[#This Row],[Column28]]</f>
        <v>US-OMA-VMAPP-08S</v>
      </c>
      <c r="F228" t="s">
        <v>79</v>
      </c>
      <c r="G228" t="s">
        <v>89</v>
      </c>
      <c r="H228" t="s">
        <v>80</v>
      </c>
      <c r="K228">
        <v>4</v>
      </c>
      <c r="L228">
        <v>8</v>
      </c>
      <c r="M228" t="s">
        <v>92</v>
      </c>
      <c r="N228">
        <v>2012</v>
      </c>
      <c r="O228" s="1">
        <v>250</v>
      </c>
      <c r="P228" s="1">
        <f t="shared" ca="1" si="19"/>
        <v>142.5</v>
      </c>
      <c r="Q228" s="1">
        <v>320</v>
      </c>
      <c r="R228" s="5">
        <f t="shared" ca="1" si="20"/>
        <v>236.8</v>
      </c>
    </row>
    <row r="229" spans="1:18" x14ac:dyDescent="0.2">
      <c r="A229" s="4"/>
      <c r="B229" s="3">
        <f t="shared" si="21"/>
        <v>9</v>
      </c>
      <c r="C229" t="s">
        <v>78</v>
      </c>
      <c r="D229" t="str">
        <f>"US-OMA-"&amp;C229&amp;H229&amp;"-"&amp;TEXT(B229,"0##")&amp;Table2[[#This Row],[Column28]]</f>
        <v>US-OMA-VMAPP-09S</v>
      </c>
      <c r="F229" t="s">
        <v>79</v>
      </c>
      <c r="G229" t="s">
        <v>89</v>
      </c>
      <c r="H229" t="s">
        <v>80</v>
      </c>
      <c r="K229">
        <v>4</v>
      </c>
      <c r="L229">
        <v>8</v>
      </c>
      <c r="M229" t="s">
        <v>92</v>
      </c>
      <c r="N229">
        <v>2012</v>
      </c>
      <c r="O229" s="1">
        <v>250</v>
      </c>
      <c r="P229" s="1">
        <f t="shared" ca="1" si="19"/>
        <v>152.5</v>
      </c>
      <c r="Q229" s="1">
        <v>320</v>
      </c>
      <c r="R229" s="5">
        <f t="shared" ca="1" si="20"/>
        <v>48</v>
      </c>
    </row>
    <row r="230" spans="1:18" x14ac:dyDescent="0.2">
      <c r="A230" s="4"/>
      <c r="B230" s="3">
        <f t="shared" si="21"/>
        <v>10</v>
      </c>
      <c r="C230" t="s">
        <v>78</v>
      </c>
      <c r="D230" t="str">
        <f>"US-OMA-"&amp;C230&amp;H230&amp;"-"&amp;TEXT(B230,"0##")&amp;Table2[[#This Row],[Column28]]</f>
        <v>US-OMA-VMAPP-010S</v>
      </c>
      <c r="F230" t="s">
        <v>79</v>
      </c>
      <c r="G230" t="s">
        <v>89</v>
      </c>
      <c r="H230" t="s">
        <v>80</v>
      </c>
      <c r="K230">
        <v>4</v>
      </c>
      <c r="L230">
        <v>8</v>
      </c>
      <c r="M230" t="s">
        <v>92</v>
      </c>
      <c r="N230">
        <v>2012</v>
      </c>
      <c r="O230" s="1">
        <v>250</v>
      </c>
      <c r="P230" s="1">
        <f t="shared" ca="1" si="19"/>
        <v>150</v>
      </c>
      <c r="Q230" s="1">
        <v>320</v>
      </c>
      <c r="R230" s="5">
        <f t="shared" ca="1" si="20"/>
        <v>76.8</v>
      </c>
    </row>
    <row r="231" spans="1:18" x14ac:dyDescent="0.2">
      <c r="A231" s="4"/>
      <c r="B231" s="3">
        <f t="shared" si="21"/>
        <v>11</v>
      </c>
      <c r="C231" t="s">
        <v>78</v>
      </c>
      <c r="D231" t="str">
        <f>"US-OMA-"&amp;C231&amp;H231&amp;"-"&amp;TEXT(B231,"0##")&amp;Table2[[#This Row],[Column28]]</f>
        <v>US-OMA-VMAPP-011S</v>
      </c>
      <c r="F231" t="s">
        <v>79</v>
      </c>
      <c r="G231" t="s">
        <v>89</v>
      </c>
      <c r="H231" t="s">
        <v>80</v>
      </c>
      <c r="K231">
        <v>4</v>
      </c>
      <c r="L231">
        <v>8</v>
      </c>
      <c r="M231" t="s">
        <v>92</v>
      </c>
      <c r="N231">
        <v>2012</v>
      </c>
      <c r="O231" s="1">
        <v>250</v>
      </c>
      <c r="P231" s="1">
        <f t="shared" ca="1" si="19"/>
        <v>87.5</v>
      </c>
      <c r="Q231" s="1">
        <v>320</v>
      </c>
      <c r="R231" s="5">
        <f t="shared" ca="1" si="20"/>
        <v>201.6</v>
      </c>
    </row>
    <row r="232" spans="1:18" x14ac:dyDescent="0.2">
      <c r="A232" s="4"/>
      <c r="B232" s="3">
        <f t="shared" si="21"/>
        <v>12</v>
      </c>
      <c r="C232" t="s">
        <v>78</v>
      </c>
      <c r="D232" t="str">
        <f>"US-OMA-"&amp;C232&amp;H232&amp;"-"&amp;TEXT(B232,"0##")&amp;Table2[[#This Row],[Column28]]</f>
        <v>US-OMA-VMAPP-012S</v>
      </c>
      <c r="F232" t="s">
        <v>79</v>
      </c>
      <c r="G232" t="s">
        <v>89</v>
      </c>
      <c r="H232" t="s">
        <v>80</v>
      </c>
      <c r="K232">
        <v>4</v>
      </c>
      <c r="L232">
        <v>8</v>
      </c>
      <c r="M232" t="s">
        <v>92</v>
      </c>
      <c r="N232">
        <v>2012</v>
      </c>
      <c r="O232" s="1">
        <v>250</v>
      </c>
      <c r="P232" s="1">
        <f t="shared" ca="1" si="19"/>
        <v>82.5</v>
      </c>
      <c r="Q232" s="1">
        <v>320</v>
      </c>
      <c r="R232" s="5">
        <f t="shared" ca="1" si="20"/>
        <v>44.800000000000004</v>
      </c>
    </row>
    <row r="233" spans="1:18" x14ac:dyDescent="0.2">
      <c r="A233" s="4"/>
      <c r="B233" s="3">
        <f t="shared" si="21"/>
        <v>13</v>
      </c>
      <c r="C233" t="s">
        <v>78</v>
      </c>
      <c r="D233" t="str">
        <f>"US-OMA-"&amp;C233&amp;H233&amp;"-"&amp;TEXT(B233,"0##")&amp;Table2[[#This Row],[Column28]]</f>
        <v>US-OMA-VMAPP-013S</v>
      </c>
      <c r="F233" t="s">
        <v>81</v>
      </c>
      <c r="G233" t="s">
        <v>89</v>
      </c>
      <c r="H233" t="s">
        <v>80</v>
      </c>
      <c r="K233">
        <v>4</v>
      </c>
      <c r="L233">
        <v>16</v>
      </c>
      <c r="M233" t="s">
        <v>93</v>
      </c>
      <c r="N233" t="s">
        <v>94</v>
      </c>
      <c r="O233" s="1">
        <v>250</v>
      </c>
      <c r="P233" s="1">
        <f t="shared" ca="1" si="19"/>
        <v>117.5</v>
      </c>
      <c r="Q233" s="1">
        <v>700</v>
      </c>
      <c r="R233" s="5">
        <f t="shared" ca="1" si="20"/>
        <v>84</v>
      </c>
    </row>
    <row r="234" spans="1:18" x14ac:dyDescent="0.2">
      <c r="A234" s="4"/>
      <c r="B234" s="3">
        <f t="shared" si="21"/>
        <v>14</v>
      </c>
      <c r="C234" t="s">
        <v>78</v>
      </c>
      <c r="D234" t="str">
        <f>"US-OMA-"&amp;C234&amp;H234&amp;"-"&amp;TEXT(B234,"0##")&amp;Table2[[#This Row],[Column28]]</f>
        <v>US-OMA-VMAPP-014S</v>
      </c>
      <c r="F234" t="s">
        <v>81</v>
      </c>
      <c r="G234" t="s">
        <v>89</v>
      </c>
      <c r="H234" t="s">
        <v>80</v>
      </c>
      <c r="K234">
        <v>4</v>
      </c>
      <c r="L234">
        <v>16</v>
      </c>
      <c r="M234" t="s">
        <v>93</v>
      </c>
      <c r="N234" t="s">
        <v>94</v>
      </c>
      <c r="O234" s="1">
        <v>250</v>
      </c>
      <c r="P234" s="1">
        <f t="shared" ca="1" si="19"/>
        <v>145</v>
      </c>
      <c r="Q234" s="1">
        <v>700</v>
      </c>
      <c r="R234" s="5">
        <f t="shared" ca="1" si="20"/>
        <v>203</v>
      </c>
    </row>
    <row r="235" spans="1:18" x14ac:dyDescent="0.2">
      <c r="A235" s="4"/>
      <c r="B235" s="3">
        <f t="shared" si="21"/>
        <v>15</v>
      </c>
      <c r="C235" t="s">
        <v>78</v>
      </c>
      <c r="D235" t="str">
        <f>"US-OMA-"&amp;C235&amp;H235&amp;"-"&amp;TEXT(B235,"0##")&amp;Table2[[#This Row],[Column28]]</f>
        <v>US-OMA-VMAPP-015S</v>
      </c>
      <c r="F235" t="s">
        <v>81</v>
      </c>
      <c r="G235" t="s">
        <v>89</v>
      </c>
      <c r="H235" t="s">
        <v>80</v>
      </c>
      <c r="K235">
        <v>8</v>
      </c>
      <c r="L235">
        <v>16</v>
      </c>
      <c r="M235" t="s">
        <v>93</v>
      </c>
      <c r="N235" t="s">
        <v>94</v>
      </c>
      <c r="O235" s="1">
        <v>250</v>
      </c>
      <c r="P235" s="1">
        <f t="shared" ca="1" si="19"/>
        <v>212.5</v>
      </c>
      <c r="Q235" s="1">
        <v>700</v>
      </c>
      <c r="R235" s="5">
        <f t="shared" ca="1" si="20"/>
        <v>112</v>
      </c>
    </row>
    <row r="236" spans="1:18" x14ac:dyDescent="0.2">
      <c r="A236" s="4"/>
      <c r="B236" s="3">
        <f t="shared" si="21"/>
        <v>16</v>
      </c>
      <c r="C236" t="s">
        <v>78</v>
      </c>
      <c r="D236" t="str">
        <f>"US-OMA-"&amp;C236&amp;H236&amp;"-"&amp;TEXT(B236,"0##")&amp;Table2[[#This Row],[Column28]]</f>
        <v>US-OMA-VMAPP-016S</v>
      </c>
      <c r="F236" t="s">
        <v>81</v>
      </c>
      <c r="G236" t="s">
        <v>89</v>
      </c>
      <c r="H236" t="s">
        <v>80</v>
      </c>
      <c r="K236">
        <v>8</v>
      </c>
      <c r="L236">
        <v>16</v>
      </c>
      <c r="M236" t="s">
        <v>93</v>
      </c>
      <c r="N236" t="s">
        <v>94</v>
      </c>
      <c r="O236" s="1">
        <v>250</v>
      </c>
      <c r="P236" s="1">
        <f t="shared" ca="1" si="19"/>
        <v>177.5</v>
      </c>
      <c r="Q236" s="1">
        <v>700</v>
      </c>
      <c r="R236" s="5">
        <f t="shared" ca="1" si="20"/>
        <v>308</v>
      </c>
    </row>
    <row r="237" spans="1:18" x14ac:dyDescent="0.2">
      <c r="A237" s="4"/>
      <c r="B237" s="3">
        <f t="shared" si="21"/>
        <v>17</v>
      </c>
      <c r="C237" t="s">
        <v>78</v>
      </c>
      <c r="D237" t="str">
        <f>"US-OMA-"&amp;C237&amp;H237&amp;"-"&amp;TEXT(B237,"0##")&amp;Table2[[#This Row],[Column28]]</f>
        <v>US-OMA-VMAPP-017S</v>
      </c>
      <c r="F237" t="s">
        <v>82</v>
      </c>
      <c r="G237" t="s">
        <v>89</v>
      </c>
      <c r="H237" t="s">
        <v>80</v>
      </c>
      <c r="K237">
        <v>8</v>
      </c>
      <c r="L237">
        <v>16</v>
      </c>
      <c r="M237" t="s">
        <v>92</v>
      </c>
      <c r="N237">
        <v>2012</v>
      </c>
      <c r="O237" s="1">
        <v>250</v>
      </c>
      <c r="P237" s="1">
        <f t="shared" ca="1" si="19"/>
        <v>115</v>
      </c>
      <c r="Q237" s="1">
        <v>300</v>
      </c>
      <c r="R237" s="5">
        <f t="shared" ca="1" si="20"/>
        <v>90</v>
      </c>
    </row>
    <row r="238" spans="1:18" x14ac:dyDescent="0.2">
      <c r="A238" s="4"/>
      <c r="B238" s="3">
        <f t="shared" si="21"/>
        <v>18</v>
      </c>
      <c r="C238" t="s">
        <v>78</v>
      </c>
      <c r="D238" t="str">
        <f>"US-OMA-"&amp;C238&amp;H238&amp;"-"&amp;TEXT(B238,"0##")&amp;Table2[[#This Row],[Column28]]</f>
        <v>US-OMA-VMAPP-018S</v>
      </c>
      <c r="F238" t="s">
        <v>82</v>
      </c>
      <c r="G238" t="s">
        <v>89</v>
      </c>
      <c r="H238" t="s">
        <v>80</v>
      </c>
      <c r="K238">
        <v>8</v>
      </c>
      <c r="L238">
        <v>16</v>
      </c>
      <c r="M238" t="s">
        <v>92</v>
      </c>
      <c r="N238">
        <v>2012</v>
      </c>
      <c r="O238" s="1">
        <v>250</v>
      </c>
      <c r="P238" s="1">
        <f t="shared" ca="1" si="19"/>
        <v>147.5</v>
      </c>
      <c r="Q238" s="1">
        <v>300</v>
      </c>
      <c r="R238" s="5">
        <f t="shared" ca="1" si="20"/>
        <v>170.99999999999997</v>
      </c>
    </row>
    <row r="239" spans="1:18" x14ac:dyDescent="0.2">
      <c r="A239" s="4"/>
      <c r="B239" s="3">
        <f t="shared" si="21"/>
        <v>19</v>
      </c>
      <c r="C239" t="s">
        <v>78</v>
      </c>
      <c r="D239" t="str">
        <f>"US-OMA-"&amp;C239&amp;H239&amp;"-"&amp;TEXT(B239,"0##")&amp;Table2[[#This Row],[Column28]]</f>
        <v>US-OMA-VMAPP-019S</v>
      </c>
      <c r="F239" t="s">
        <v>82</v>
      </c>
      <c r="G239" t="s">
        <v>89</v>
      </c>
      <c r="H239" t="s">
        <v>80</v>
      </c>
      <c r="K239">
        <v>8</v>
      </c>
      <c r="L239">
        <v>16</v>
      </c>
      <c r="M239" t="s">
        <v>92</v>
      </c>
      <c r="N239">
        <v>2012</v>
      </c>
      <c r="O239" s="1">
        <v>250</v>
      </c>
      <c r="P239" s="1">
        <f t="shared" ca="1" si="19"/>
        <v>110</v>
      </c>
      <c r="Q239" s="1">
        <v>300</v>
      </c>
      <c r="R239" s="5">
        <f t="shared" ca="1" si="20"/>
        <v>120</v>
      </c>
    </row>
    <row r="240" spans="1:18" x14ac:dyDescent="0.2">
      <c r="A240" s="4"/>
      <c r="B240" s="3">
        <f t="shared" si="21"/>
        <v>20</v>
      </c>
      <c r="C240" t="s">
        <v>78</v>
      </c>
      <c r="D240" t="str">
        <f>"US-OMA-"&amp;C240&amp;H240&amp;"-"&amp;TEXT(B240,"0##")&amp;Table2[[#This Row],[Column28]]</f>
        <v>US-OMA-VMAPP-020S</v>
      </c>
      <c r="F240" t="s">
        <v>82</v>
      </c>
      <c r="G240" t="s">
        <v>89</v>
      </c>
      <c r="H240" t="s">
        <v>80</v>
      </c>
      <c r="K240">
        <v>8</v>
      </c>
      <c r="L240">
        <v>16</v>
      </c>
      <c r="M240" t="s">
        <v>92</v>
      </c>
      <c r="N240">
        <v>2012</v>
      </c>
      <c r="O240" s="1">
        <v>250</v>
      </c>
      <c r="P240" s="1">
        <f t="shared" ca="1" si="19"/>
        <v>112.5</v>
      </c>
      <c r="Q240" s="1">
        <v>300</v>
      </c>
      <c r="R240" s="5">
        <f t="shared" ca="1" si="20"/>
        <v>105</v>
      </c>
    </row>
    <row r="241" spans="1:18" x14ac:dyDescent="0.2">
      <c r="A241" s="4"/>
      <c r="B241" s="3">
        <f t="shared" si="21"/>
        <v>21</v>
      </c>
      <c r="C241" t="s">
        <v>78</v>
      </c>
      <c r="D241" t="str">
        <f>"US-OMA-"&amp;C241&amp;H241&amp;"-"&amp;TEXT(B241,"0##")&amp;Table2[[#This Row],[Column28]]</f>
        <v>US-OMA-VMAPP-021S</v>
      </c>
      <c r="F241" t="s">
        <v>82</v>
      </c>
      <c r="G241" t="s">
        <v>89</v>
      </c>
      <c r="H241" t="s">
        <v>80</v>
      </c>
      <c r="K241">
        <v>8</v>
      </c>
      <c r="L241">
        <v>16</v>
      </c>
      <c r="M241" t="s">
        <v>92</v>
      </c>
      <c r="N241">
        <v>2012</v>
      </c>
      <c r="O241" s="1">
        <v>250</v>
      </c>
      <c r="P241" s="1">
        <f t="shared" ca="1" si="19"/>
        <v>187.5</v>
      </c>
      <c r="Q241" s="1">
        <v>300</v>
      </c>
      <c r="R241" s="5">
        <f t="shared" ca="1" si="20"/>
        <v>141</v>
      </c>
    </row>
    <row r="242" spans="1:18" x14ac:dyDescent="0.2">
      <c r="A242" s="4"/>
      <c r="B242" s="3">
        <f t="shared" si="21"/>
        <v>22</v>
      </c>
      <c r="C242" t="s">
        <v>78</v>
      </c>
      <c r="D242" t="str">
        <f>"US-OMA-"&amp;C242&amp;H242&amp;"-"&amp;TEXT(B242,"0##")&amp;Table2[[#This Row],[Column28]]</f>
        <v>US-OMA-VMAPP-022S</v>
      </c>
      <c r="F242" t="s">
        <v>82</v>
      </c>
      <c r="G242" t="s">
        <v>89</v>
      </c>
      <c r="H242" t="s">
        <v>80</v>
      </c>
      <c r="K242">
        <v>8</v>
      </c>
      <c r="L242">
        <v>16</v>
      </c>
      <c r="M242" t="s">
        <v>92</v>
      </c>
      <c r="N242">
        <v>2012</v>
      </c>
      <c r="O242" s="1">
        <v>250</v>
      </c>
      <c r="P242" s="1">
        <f t="shared" ca="1" si="19"/>
        <v>145</v>
      </c>
      <c r="Q242" s="1">
        <v>300</v>
      </c>
      <c r="R242" s="5">
        <f t="shared" ca="1" si="20"/>
        <v>54</v>
      </c>
    </row>
    <row r="243" spans="1:18" x14ac:dyDescent="0.2">
      <c r="A243" s="4"/>
      <c r="B243" s="3">
        <f t="shared" si="21"/>
        <v>23</v>
      </c>
      <c r="C243" t="s">
        <v>78</v>
      </c>
      <c r="D243" t="str">
        <f>"US-OMA-"&amp;C243&amp;H243&amp;"-"&amp;TEXT(B243,"0##")&amp;Table2[[#This Row],[Column28]]</f>
        <v>US-OMA-VMAPP-023S</v>
      </c>
      <c r="F243" t="s">
        <v>82</v>
      </c>
      <c r="G243" t="s">
        <v>89</v>
      </c>
      <c r="H243" t="s">
        <v>80</v>
      </c>
      <c r="K243">
        <v>8</v>
      </c>
      <c r="L243">
        <v>16</v>
      </c>
      <c r="M243" t="s">
        <v>92</v>
      </c>
      <c r="N243">
        <v>2012</v>
      </c>
      <c r="O243" s="1">
        <v>250</v>
      </c>
      <c r="P243" s="1">
        <f t="shared" ca="1" si="19"/>
        <v>180</v>
      </c>
      <c r="Q243" s="1">
        <v>300</v>
      </c>
      <c r="R243" s="5">
        <f t="shared" ca="1" si="20"/>
        <v>189</v>
      </c>
    </row>
    <row r="244" spans="1:18" x14ac:dyDescent="0.2">
      <c r="A244" s="4"/>
      <c r="B244" s="3">
        <f t="shared" si="21"/>
        <v>24</v>
      </c>
      <c r="C244" t="s">
        <v>78</v>
      </c>
      <c r="D244" t="str">
        <f>"US-OMA-"&amp;C244&amp;H244&amp;"-"&amp;TEXT(B244,"0##")&amp;Table2[[#This Row],[Column28]]</f>
        <v>US-OMA-VMAPP-024S</v>
      </c>
      <c r="F244" t="s">
        <v>82</v>
      </c>
      <c r="G244" t="s">
        <v>89</v>
      </c>
      <c r="H244" t="s">
        <v>80</v>
      </c>
      <c r="K244">
        <v>8</v>
      </c>
      <c r="L244">
        <v>16</v>
      </c>
      <c r="M244" t="s">
        <v>92</v>
      </c>
      <c r="N244">
        <v>2012</v>
      </c>
      <c r="O244" s="1">
        <v>250</v>
      </c>
      <c r="P244" s="1">
        <f t="shared" ca="1" si="19"/>
        <v>160</v>
      </c>
      <c r="Q244" s="1">
        <v>300</v>
      </c>
      <c r="R244" s="5">
        <f t="shared" ca="1" si="20"/>
        <v>45</v>
      </c>
    </row>
    <row r="245" spans="1:18" x14ac:dyDescent="0.2">
      <c r="A245" s="4"/>
      <c r="B245" s="3">
        <f t="shared" si="21"/>
        <v>25</v>
      </c>
      <c r="C245" t="s">
        <v>78</v>
      </c>
      <c r="D245" t="str">
        <f>"US-OMA-"&amp;C245&amp;H245&amp;"-"&amp;TEXT(B245,"0##")&amp;Table2[[#This Row],[Column28]]</f>
        <v>US-OMA-VMAPP-025S</v>
      </c>
      <c r="F245" t="s">
        <v>82</v>
      </c>
      <c r="G245" t="s">
        <v>89</v>
      </c>
      <c r="H245" t="s">
        <v>80</v>
      </c>
      <c r="K245">
        <v>8</v>
      </c>
      <c r="L245">
        <v>16</v>
      </c>
      <c r="M245" t="s">
        <v>92</v>
      </c>
      <c r="N245">
        <v>2012</v>
      </c>
      <c r="O245" s="1">
        <v>250</v>
      </c>
      <c r="P245" s="1">
        <f t="shared" ca="1" si="19"/>
        <v>210</v>
      </c>
      <c r="Q245" s="1">
        <v>300</v>
      </c>
      <c r="R245" s="5">
        <f t="shared" ca="1" si="20"/>
        <v>186</v>
      </c>
    </row>
    <row r="246" spans="1:18" x14ac:dyDescent="0.2">
      <c r="A246" s="4"/>
      <c r="B246" s="3">
        <f t="shared" si="21"/>
        <v>26</v>
      </c>
      <c r="C246" t="s">
        <v>78</v>
      </c>
      <c r="D246" t="str">
        <f>"US-OMA-"&amp;C246&amp;H246&amp;"-"&amp;TEXT(B246,"0##")&amp;Table2[[#This Row],[Column28]]</f>
        <v>US-OMA-VMAPP-026S</v>
      </c>
      <c r="F246" t="s">
        <v>82</v>
      </c>
      <c r="G246" t="s">
        <v>89</v>
      </c>
      <c r="H246" t="s">
        <v>80</v>
      </c>
      <c r="K246">
        <v>8</v>
      </c>
      <c r="L246">
        <v>16</v>
      </c>
      <c r="M246" t="s">
        <v>92</v>
      </c>
      <c r="N246">
        <v>2012</v>
      </c>
      <c r="O246" s="1">
        <v>250</v>
      </c>
      <c r="P246" s="1">
        <f t="shared" ca="1" si="19"/>
        <v>102.5</v>
      </c>
      <c r="Q246" s="1">
        <v>300</v>
      </c>
      <c r="R246" s="5">
        <f t="shared" ca="1" si="20"/>
        <v>75</v>
      </c>
    </row>
    <row r="247" spans="1:18" x14ac:dyDescent="0.2">
      <c r="A247" s="4"/>
      <c r="B247" s="3">
        <f t="shared" si="21"/>
        <v>27</v>
      </c>
      <c r="C247" t="s">
        <v>78</v>
      </c>
      <c r="D247" t="str">
        <f>"US-OMA-"&amp;C247&amp;H247&amp;"-"&amp;TEXT(B247,"0##")&amp;Table2[[#This Row],[Column28]]</f>
        <v>US-OMA-VMAPP-027S</v>
      </c>
      <c r="F247" t="s">
        <v>82</v>
      </c>
      <c r="G247" t="s">
        <v>89</v>
      </c>
      <c r="H247" t="s">
        <v>80</v>
      </c>
      <c r="K247">
        <v>8</v>
      </c>
      <c r="L247">
        <v>16</v>
      </c>
      <c r="M247" t="s">
        <v>92</v>
      </c>
      <c r="N247">
        <v>2012</v>
      </c>
      <c r="O247" s="1">
        <v>250</v>
      </c>
      <c r="P247" s="1">
        <f t="shared" ca="1" si="19"/>
        <v>77.5</v>
      </c>
      <c r="Q247" s="1">
        <v>300</v>
      </c>
      <c r="R247" s="5">
        <f t="shared" ca="1" si="20"/>
        <v>75</v>
      </c>
    </row>
    <row r="248" spans="1:18" x14ac:dyDescent="0.2">
      <c r="A248" s="4"/>
      <c r="B248" s="3">
        <f t="shared" si="21"/>
        <v>28</v>
      </c>
      <c r="C248" t="s">
        <v>78</v>
      </c>
      <c r="D248" t="str">
        <f>"US-OMA-"&amp;C248&amp;H248&amp;"-"&amp;TEXT(B248,"0##")&amp;Table2[[#This Row],[Column28]]</f>
        <v>US-OMA-VMAPP-028S</v>
      </c>
      <c r="F248" t="s">
        <v>82</v>
      </c>
      <c r="G248" t="s">
        <v>89</v>
      </c>
      <c r="H248" t="s">
        <v>80</v>
      </c>
      <c r="K248">
        <v>8</v>
      </c>
      <c r="L248">
        <v>16</v>
      </c>
      <c r="M248" t="s">
        <v>92</v>
      </c>
      <c r="N248">
        <v>2012</v>
      </c>
      <c r="O248" s="1">
        <v>250</v>
      </c>
      <c r="P248" s="1">
        <f t="shared" ca="1" si="19"/>
        <v>195</v>
      </c>
      <c r="Q248" s="1">
        <v>300</v>
      </c>
      <c r="R248" s="5">
        <f t="shared" ca="1" si="20"/>
        <v>206.99999999999997</v>
      </c>
    </row>
    <row r="249" spans="1:18" x14ac:dyDescent="0.2">
      <c r="A249" s="4"/>
      <c r="B249" s="3">
        <f t="shared" si="21"/>
        <v>29</v>
      </c>
      <c r="C249" t="s">
        <v>78</v>
      </c>
      <c r="D249" t="str">
        <f>"US-OMA-"&amp;C249&amp;H249&amp;"-"&amp;TEXT(B249,"0##")&amp;Table2[[#This Row],[Column28]]</f>
        <v>US-OMA-VMAPP-029S</v>
      </c>
      <c r="F249" t="s">
        <v>82</v>
      </c>
      <c r="G249" t="s">
        <v>89</v>
      </c>
      <c r="H249" t="s">
        <v>80</v>
      </c>
      <c r="K249">
        <v>8</v>
      </c>
      <c r="L249">
        <v>16</v>
      </c>
      <c r="M249" t="s">
        <v>92</v>
      </c>
      <c r="N249">
        <v>2012</v>
      </c>
      <c r="O249" s="1">
        <v>250</v>
      </c>
      <c r="P249" s="1">
        <f t="shared" ca="1" si="19"/>
        <v>127.5</v>
      </c>
      <c r="Q249" s="1">
        <v>300</v>
      </c>
      <c r="R249" s="5">
        <f t="shared" ca="1" si="20"/>
        <v>170.99999999999997</v>
      </c>
    </row>
    <row r="250" spans="1:18" x14ac:dyDescent="0.2">
      <c r="A250" s="4"/>
      <c r="B250" s="3">
        <f t="shared" si="21"/>
        <v>30</v>
      </c>
      <c r="C250" t="s">
        <v>78</v>
      </c>
      <c r="D250" t="str">
        <f>"US-OMA-"&amp;C250&amp;H250&amp;"-"&amp;TEXT(B250,"0##")&amp;Table2[[#This Row],[Column28]]</f>
        <v>US-OMA-VMAPP-030S</v>
      </c>
      <c r="F250" t="s">
        <v>82</v>
      </c>
      <c r="G250" t="s">
        <v>89</v>
      </c>
      <c r="H250" t="s">
        <v>80</v>
      </c>
      <c r="K250">
        <v>8</v>
      </c>
      <c r="L250">
        <v>16</v>
      </c>
      <c r="M250" t="s">
        <v>92</v>
      </c>
      <c r="N250">
        <v>2012</v>
      </c>
      <c r="O250" s="1">
        <v>250</v>
      </c>
      <c r="P250" s="1">
        <f t="shared" ca="1" si="19"/>
        <v>200</v>
      </c>
      <c r="Q250" s="1">
        <v>300</v>
      </c>
      <c r="R250" s="5">
        <f t="shared" ca="1" si="20"/>
        <v>141</v>
      </c>
    </row>
    <row r="251" spans="1:18" x14ac:dyDescent="0.2">
      <c r="A251" s="4"/>
      <c r="B251" s="3">
        <f t="shared" si="21"/>
        <v>31</v>
      </c>
      <c r="C251" t="s">
        <v>78</v>
      </c>
      <c r="D251" t="str">
        <f>"US-OMA-"&amp;C251&amp;H251&amp;"-"&amp;TEXT(B251,"0##")&amp;Table2[[#This Row],[Column28]]</f>
        <v>US-OMA-VMAPP-031S</v>
      </c>
      <c r="F251" t="s">
        <v>82</v>
      </c>
      <c r="G251" t="s">
        <v>89</v>
      </c>
      <c r="H251" t="s">
        <v>80</v>
      </c>
      <c r="K251">
        <v>8</v>
      </c>
      <c r="L251">
        <v>16</v>
      </c>
      <c r="M251" t="s">
        <v>92</v>
      </c>
      <c r="N251">
        <v>2012</v>
      </c>
      <c r="O251" s="1">
        <v>250</v>
      </c>
      <c r="P251" s="1">
        <f t="shared" ca="1" si="19"/>
        <v>172.5</v>
      </c>
      <c r="Q251" s="1">
        <v>300</v>
      </c>
      <c r="R251" s="5">
        <f t="shared" ca="1" si="20"/>
        <v>114</v>
      </c>
    </row>
    <row r="252" spans="1:18" x14ac:dyDescent="0.2">
      <c r="A252" s="4"/>
      <c r="B252" s="3">
        <f t="shared" si="21"/>
        <v>32</v>
      </c>
      <c r="C252" t="s">
        <v>78</v>
      </c>
      <c r="D252" t="str">
        <f>"US-OMA-"&amp;C252&amp;H252&amp;"-"&amp;TEXT(B252,"0##")&amp;Table2[[#This Row],[Column28]]</f>
        <v>US-OMA-VMAPP-032S</v>
      </c>
      <c r="F252" t="s">
        <v>83</v>
      </c>
      <c r="G252" t="s">
        <v>89</v>
      </c>
      <c r="H252" t="s">
        <v>80</v>
      </c>
      <c r="K252">
        <v>4</v>
      </c>
      <c r="L252">
        <v>16</v>
      </c>
      <c r="M252" t="s">
        <v>92</v>
      </c>
      <c r="N252" t="s">
        <v>96</v>
      </c>
      <c r="O252" s="1">
        <v>250</v>
      </c>
      <c r="P252" s="1">
        <f t="shared" ca="1" si="19"/>
        <v>127.5</v>
      </c>
      <c r="Q252" s="1">
        <v>160</v>
      </c>
      <c r="R252" s="5">
        <f t="shared" ca="1" si="20"/>
        <v>51.2</v>
      </c>
    </row>
    <row r="253" spans="1:18" x14ac:dyDescent="0.2">
      <c r="A253" s="4"/>
      <c r="B253" s="3">
        <f t="shared" si="21"/>
        <v>33</v>
      </c>
      <c r="C253" t="s">
        <v>78</v>
      </c>
      <c r="D253" t="str">
        <f>"US-OMA-"&amp;C253&amp;H253&amp;"-"&amp;TEXT(B253,"0##")&amp;Table2[[#This Row],[Column28]]</f>
        <v>US-OMA-VMAPP-033S</v>
      </c>
      <c r="F253" t="s">
        <v>83</v>
      </c>
      <c r="G253" t="s">
        <v>89</v>
      </c>
      <c r="H253" t="s">
        <v>80</v>
      </c>
      <c r="K253">
        <v>4</v>
      </c>
      <c r="L253">
        <v>16</v>
      </c>
      <c r="M253" t="s">
        <v>92</v>
      </c>
      <c r="N253" t="s">
        <v>96</v>
      </c>
      <c r="O253" s="1">
        <v>250</v>
      </c>
      <c r="P253" s="1">
        <f t="shared" ca="1" si="19"/>
        <v>170</v>
      </c>
      <c r="Q253" s="1">
        <v>160</v>
      </c>
      <c r="R253" s="5">
        <f t="shared" ca="1" si="20"/>
        <v>44.800000000000004</v>
      </c>
    </row>
    <row r="254" spans="1:18" x14ac:dyDescent="0.2">
      <c r="A254" s="4"/>
      <c r="B254" s="3">
        <f t="shared" si="21"/>
        <v>34</v>
      </c>
      <c r="C254" t="s">
        <v>78</v>
      </c>
      <c r="D254" t="str">
        <f>"US-OMA-"&amp;C254&amp;H254&amp;"-"&amp;TEXT(B254,"0##")&amp;Table2[[#This Row],[Column28]]</f>
        <v>US-OMA-VMAPP-034S</v>
      </c>
      <c r="F254" t="s">
        <v>83</v>
      </c>
      <c r="G254" t="s">
        <v>89</v>
      </c>
      <c r="H254" t="s">
        <v>80</v>
      </c>
      <c r="K254">
        <v>4</v>
      </c>
      <c r="L254">
        <v>16</v>
      </c>
      <c r="M254" t="s">
        <v>92</v>
      </c>
      <c r="N254" t="s">
        <v>96</v>
      </c>
      <c r="O254" s="1">
        <v>250</v>
      </c>
      <c r="P254" s="1">
        <f t="shared" ca="1" si="19"/>
        <v>80</v>
      </c>
      <c r="Q254" s="1">
        <v>160</v>
      </c>
      <c r="R254" s="5">
        <f t="shared" ca="1" si="20"/>
        <v>49.6</v>
      </c>
    </row>
    <row r="255" spans="1:18" x14ac:dyDescent="0.2">
      <c r="A255" s="4"/>
      <c r="B255" s="3">
        <f t="shared" si="21"/>
        <v>35</v>
      </c>
      <c r="C255" t="s">
        <v>78</v>
      </c>
      <c r="D255" t="str">
        <f>"US-OMA-"&amp;C255&amp;H255&amp;"-"&amp;TEXT(B255,"0##")&amp;Table2[[#This Row],[Column28]]</f>
        <v>US-OMA-VMAPP-035S</v>
      </c>
      <c r="F255" t="s">
        <v>83</v>
      </c>
      <c r="G255" t="s">
        <v>89</v>
      </c>
      <c r="H255" t="s">
        <v>80</v>
      </c>
      <c r="K255">
        <v>4</v>
      </c>
      <c r="L255">
        <v>16</v>
      </c>
      <c r="M255" t="s">
        <v>92</v>
      </c>
      <c r="N255" t="s">
        <v>96</v>
      </c>
      <c r="O255" s="1">
        <v>250</v>
      </c>
      <c r="P255" s="1">
        <f t="shared" ca="1" si="19"/>
        <v>120</v>
      </c>
      <c r="Q255" s="1">
        <v>160</v>
      </c>
      <c r="R255" s="5">
        <f t="shared" ca="1" si="20"/>
        <v>36.800000000000004</v>
      </c>
    </row>
    <row r="256" spans="1:18" x14ac:dyDescent="0.2">
      <c r="A256" s="4"/>
      <c r="B256" s="3">
        <f t="shared" si="21"/>
        <v>36</v>
      </c>
      <c r="C256" t="s">
        <v>78</v>
      </c>
      <c r="D256" t="str">
        <f>"US-OMA-"&amp;C256&amp;H256&amp;"-"&amp;TEXT(B256,"0##")&amp;Table2[[#This Row],[Column28]]</f>
        <v>US-OMA-VMAPP-036S</v>
      </c>
      <c r="F256" t="s">
        <v>84</v>
      </c>
      <c r="G256" t="s">
        <v>89</v>
      </c>
      <c r="H256" t="s">
        <v>80</v>
      </c>
      <c r="K256">
        <v>4</v>
      </c>
      <c r="L256">
        <v>32</v>
      </c>
      <c r="M256" t="s">
        <v>92</v>
      </c>
      <c r="N256">
        <v>2012</v>
      </c>
      <c r="O256" s="1">
        <v>250</v>
      </c>
      <c r="P256" s="1">
        <f t="shared" ca="1" si="19"/>
        <v>75</v>
      </c>
      <c r="Q256" s="1">
        <v>450</v>
      </c>
      <c r="R256" s="5">
        <f t="shared" ca="1" si="20"/>
        <v>135</v>
      </c>
    </row>
    <row r="257" spans="1:18" x14ac:dyDescent="0.2">
      <c r="A257" s="4"/>
      <c r="B257" s="3">
        <f t="shared" si="21"/>
        <v>37</v>
      </c>
      <c r="C257" t="s">
        <v>78</v>
      </c>
      <c r="D257" t="str">
        <f>"US-OMA-"&amp;C257&amp;H257&amp;"-"&amp;TEXT(B257,"0##")&amp;Table2[[#This Row],[Column28]]</f>
        <v>US-OMA-VMAPP-037S</v>
      </c>
      <c r="F257" t="s">
        <v>84</v>
      </c>
      <c r="G257" t="s">
        <v>89</v>
      </c>
      <c r="H257" t="s">
        <v>80</v>
      </c>
      <c r="K257">
        <v>4</v>
      </c>
      <c r="L257">
        <v>32</v>
      </c>
      <c r="M257" t="s">
        <v>92</v>
      </c>
      <c r="N257">
        <v>2012</v>
      </c>
      <c r="O257" s="1">
        <v>250</v>
      </c>
      <c r="P257" s="1">
        <f t="shared" ca="1" si="19"/>
        <v>87.5</v>
      </c>
      <c r="Q257" s="1">
        <v>450</v>
      </c>
      <c r="R257" s="5">
        <f t="shared" ca="1" si="20"/>
        <v>333</v>
      </c>
    </row>
    <row r="258" spans="1:18" x14ac:dyDescent="0.2">
      <c r="A258" s="4"/>
      <c r="B258" s="3">
        <f t="shared" si="21"/>
        <v>38</v>
      </c>
      <c r="C258" t="s">
        <v>78</v>
      </c>
      <c r="D258" t="str">
        <f>"US-OMA-"&amp;C258&amp;H258&amp;"-"&amp;TEXT(B258,"0##")&amp;Table2[[#This Row],[Column28]]</f>
        <v>US-OMA-VMAPP-038S</v>
      </c>
      <c r="F258" t="s">
        <v>84</v>
      </c>
      <c r="G258" t="s">
        <v>89</v>
      </c>
      <c r="H258" t="s">
        <v>80</v>
      </c>
      <c r="K258">
        <v>4</v>
      </c>
      <c r="L258">
        <v>32</v>
      </c>
      <c r="M258" t="s">
        <v>92</v>
      </c>
      <c r="N258">
        <v>2012</v>
      </c>
      <c r="O258" s="1">
        <v>250</v>
      </c>
      <c r="P258" s="1">
        <f t="shared" ca="1" si="19"/>
        <v>102.5</v>
      </c>
      <c r="Q258" s="1">
        <v>300</v>
      </c>
      <c r="R258" s="5">
        <f t="shared" ca="1" si="20"/>
        <v>183</v>
      </c>
    </row>
    <row r="259" spans="1:18" x14ac:dyDescent="0.2">
      <c r="A259" s="4"/>
      <c r="B259" s="3">
        <f t="shared" si="21"/>
        <v>39</v>
      </c>
      <c r="C259" t="s">
        <v>78</v>
      </c>
      <c r="D259" t="str">
        <f>"US-OMA-"&amp;C259&amp;H259&amp;"-"&amp;TEXT(B259,"0##")&amp;Table2[[#This Row],[Column28]]</f>
        <v>US-OMA-VMAPP-039S</v>
      </c>
      <c r="F259" t="s">
        <v>84</v>
      </c>
      <c r="G259" t="s">
        <v>89</v>
      </c>
      <c r="H259" t="s">
        <v>80</v>
      </c>
      <c r="K259">
        <v>4</v>
      </c>
      <c r="L259">
        <v>32</v>
      </c>
      <c r="M259" t="s">
        <v>92</v>
      </c>
      <c r="N259">
        <v>2012</v>
      </c>
      <c r="O259" s="1">
        <v>250</v>
      </c>
      <c r="P259" s="1">
        <f t="shared" ref="P259:P322" ca="1" si="22">((RANDBETWEEN(30,85)/100)*O259)</f>
        <v>182.5</v>
      </c>
      <c r="Q259" s="1">
        <v>320</v>
      </c>
      <c r="R259" s="5">
        <f t="shared" ref="R259:R290" ca="1" si="23">((RANDBETWEEN(10,75)/100)*Q259)</f>
        <v>67.2</v>
      </c>
    </row>
    <row r="260" spans="1:18" x14ac:dyDescent="0.2">
      <c r="A260" s="4"/>
      <c r="B260" s="3">
        <f t="shared" si="21"/>
        <v>40</v>
      </c>
      <c r="C260" t="s">
        <v>78</v>
      </c>
      <c r="D260" t="str">
        <f>"US-OMA-"&amp;C260&amp;H260&amp;"-"&amp;TEXT(B260,"0##")&amp;Table2[[#This Row],[Column28]]</f>
        <v>US-OMA-VMAPP-040S</v>
      </c>
      <c r="F260" t="s">
        <v>85</v>
      </c>
      <c r="G260" t="s">
        <v>89</v>
      </c>
      <c r="H260" t="s">
        <v>80</v>
      </c>
      <c r="K260">
        <v>4</v>
      </c>
      <c r="L260">
        <v>8</v>
      </c>
      <c r="M260" t="s">
        <v>92</v>
      </c>
      <c r="N260">
        <v>2012</v>
      </c>
      <c r="O260" s="1">
        <v>250</v>
      </c>
      <c r="P260" s="1">
        <f t="shared" ca="1" si="22"/>
        <v>100</v>
      </c>
      <c r="Q260" s="1">
        <v>300</v>
      </c>
      <c r="R260" s="5">
        <f t="shared" ca="1" si="23"/>
        <v>54</v>
      </c>
    </row>
    <row r="261" spans="1:18" x14ac:dyDescent="0.2">
      <c r="A261" s="4"/>
      <c r="B261" s="3">
        <f t="shared" si="21"/>
        <v>41</v>
      </c>
      <c r="C261" t="s">
        <v>78</v>
      </c>
      <c r="D261" t="str">
        <f>"US-OMA-"&amp;C261&amp;H261&amp;"-"&amp;TEXT(B261,"0##")&amp;Table2[[#This Row],[Column28]]</f>
        <v>US-OMA-VMAPP-041S</v>
      </c>
      <c r="F261" t="s">
        <v>85</v>
      </c>
      <c r="G261" t="s">
        <v>89</v>
      </c>
      <c r="H261" t="s">
        <v>80</v>
      </c>
      <c r="K261">
        <v>4</v>
      </c>
      <c r="L261">
        <v>8</v>
      </c>
      <c r="M261" t="s">
        <v>92</v>
      </c>
      <c r="N261">
        <v>2012</v>
      </c>
      <c r="O261" s="1">
        <v>250</v>
      </c>
      <c r="P261" s="1">
        <f t="shared" ca="1" si="22"/>
        <v>177.5</v>
      </c>
      <c r="Q261" s="1">
        <v>900</v>
      </c>
      <c r="R261" s="5">
        <f t="shared" ca="1" si="23"/>
        <v>414</v>
      </c>
    </row>
    <row r="262" spans="1:18" x14ac:dyDescent="0.2">
      <c r="A262" s="4"/>
      <c r="B262" s="3">
        <v>1</v>
      </c>
      <c r="C262" t="s">
        <v>78</v>
      </c>
      <c r="D262" t="str">
        <f>"US-OMA-"&amp;C262&amp;H262&amp;"-"&amp;TEXT(B262,"0##")&amp;Table2[[#This Row],[Column28]]</f>
        <v>US-OMA-VMWEB-01S</v>
      </c>
      <c r="F262" t="s">
        <v>79</v>
      </c>
      <c r="G262" t="s">
        <v>89</v>
      </c>
      <c r="H262" t="s">
        <v>86</v>
      </c>
      <c r="K262">
        <v>2</v>
      </c>
      <c r="L262">
        <v>4</v>
      </c>
      <c r="M262" t="s">
        <v>92</v>
      </c>
      <c r="N262">
        <v>2012</v>
      </c>
      <c r="O262" s="1">
        <v>250</v>
      </c>
      <c r="P262" s="1">
        <f t="shared" ca="1" si="22"/>
        <v>92.5</v>
      </c>
      <c r="Q262" s="1">
        <v>120</v>
      </c>
      <c r="R262" s="5">
        <f t="shared" ca="1" si="23"/>
        <v>63.6</v>
      </c>
    </row>
    <row r="263" spans="1:18" x14ac:dyDescent="0.2">
      <c r="A263" s="4"/>
      <c r="B263" s="3">
        <f t="shared" si="21"/>
        <v>2</v>
      </c>
      <c r="C263" t="s">
        <v>78</v>
      </c>
      <c r="D263" t="str">
        <f>"US-OMA-"&amp;C263&amp;H263&amp;"-"&amp;TEXT(B263,"0##")&amp;Table2[[#This Row],[Column28]]</f>
        <v>US-OMA-VMWEB-02S</v>
      </c>
      <c r="F263" t="s">
        <v>79</v>
      </c>
      <c r="G263" t="s">
        <v>89</v>
      </c>
      <c r="H263" t="s">
        <v>86</v>
      </c>
      <c r="K263">
        <v>2</v>
      </c>
      <c r="L263">
        <v>4</v>
      </c>
      <c r="M263" t="s">
        <v>92</v>
      </c>
      <c r="N263">
        <v>2012</v>
      </c>
      <c r="O263" s="1">
        <v>250</v>
      </c>
      <c r="P263" s="1">
        <f t="shared" ca="1" si="22"/>
        <v>117.5</v>
      </c>
      <c r="Q263" s="1">
        <v>120</v>
      </c>
      <c r="R263" s="5">
        <f t="shared" ca="1" si="23"/>
        <v>88.8</v>
      </c>
    </row>
    <row r="264" spans="1:18" x14ac:dyDescent="0.2">
      <c r="A264" s="4"/>
      <c r="B264" s="3">
        <f t="shared" si="21"/>
        <v>3</v>
      </c>
      <c r="C264" t="s">
        <v>78</v>
      </c>
      <c r="D264" t="str">
        <f>"US-OMA-"&amp;C264&amp;H264&amp;"-"&amp;TEXT(B264,"0##")&amp;Table2[[#This Row],[Column28]]</f>
        <v>US-OMA-VMWEB-03S</v>
      </c>
      <c r="F264" t="s">
        <v>79</v>
      </c>
      <c r="G264" t="s">
        <v>89</v>
      </c>
      <c r="H264" t="s">
        <v>86</v>
      </c>
      <c r="K264">
        <v>2</v>
      </c>
      <c r="L264">
        <v>4</v>
      </c>
      <c r="M264" t="s">
        <v>92</v>
      </c>
      <c r="N264">
        <v>2012</v>
      </c>
      <c r="O264" s="1">
        <v>250</v>
      </c>
      <c r="P264" s="1">
        <f t="shared" ca="1" si="22"/>
        <v>140</v>
      </c>
      <c r="Q264" s="1">
        <v>120</v>
      </c>
      <c r="R264" s="5">
        <f t="shared" ca="1" si="23"/>
        <v>72</v>
      </c>
    </row>
    <row r="265" spans="1:18" x14ac:dyDescent="0.2">
      <c r="A265" s="4"/>
      <c r="B265" s="3">
        <f t="shared" si="21"/>
        <v>4</v>
      </c>
      <c r="C265" t="s">
        <v>78</v>
      </c>
      <c r="D265" t="str">
        <f>"US-OMA-"&amp;C265&amp;H265&amp;"-"&amp;TEXT(B265,"0##")&amp;Table2[[#This Row],[Column28]]</f>
        <v>US-OMA-VMWEB-04S</v>
      </c>
      <c r="F265" t="s">
        <v>83</v>
      </c>
      <c r="G265" t="s">
        <v>89</v>
      </c>
      <c r="H265" t="s">
        <v>86</v>
      </c>
      <c r="K265">
        <v>8</v>
      </c>
      <c r="L265">
        <v>16</v>
      </c>
      <c r="M265" t="s">
        <v>92</v>
      </c>
      <c r="N265">
        <v>2012</v>
      </c>
      <c r="O265" s="1">
        <v>250</v>
      </c>
      <c r="P265" s="1">
        <f t="shared" ca="1" si="22"/>
        <v>80</v>
      </c>
      <c r="Q265" s="1">
        <v>120</v>
      </c>
      <c r="R265" s="5">
        <f t="shared" ca="1" si="23"/>
        <v>55.2</v>
      </c>
    </row>
    <row r="266" spans="1:18" x14ac:dyDescent="0.2">
      <c r="A266" s="4"/>
      <c r="B266" s="3">
        <f t="shared" si="21"/>
        <v>5</v>
      </c>
      <c r="C266" t="s">
        <v>78</v>
      </c>
      <c r="D266" t="str">
        <f>"US-OMA-"&amp;C266&amp;H266&amp;"-"&amp;TEXT(B266,"0##")&amp;Table2[[#This Row],[Column28]]</f>
        <v>US-OMA-VMWEB-05S</v>
      </c>
      <c r="F266" t="s">
        <v>83</v>
      </c>
      <c r="G266" t="s">
        <v>89</v>
      </c>
      <c r="H266" t="s">
        <v>86</v>
      </c>
      <c r="K266">
        <v>8</v>
      </c>
      <c r="L266">
        <v>16</v>
      </c>
      <c r="M266" t="s">
        <v>92</v>
      </c>
      <c r="N266">
        <v>2012</v>
      </c>
      <c r="O266" s="1">
        <v>250</v>
      </c>
      <c r="P266" s="1">
        <f t="shared" ca="1" si="22"/>
        <v>142.5</v>
      </c>
      <c r="Q266" s="1">
        <v>120</v>
      </c>
      <c r="R266" s="5">
        <f t="shared" ca="1" si="23"/>
        <v>80.400000000000006</v>
      </c>
    </row>
    <row r="267" spans="1:18" x14ac:dyDescent="0.2">
      <c r="A267" s="4"/>
      <c r="B267" s="3">
        <f t="shared" si="21"/>
        <v>6</v>
      </c>
      <c r="C267" t="s">
        <v>78</v>
      </c>
      <c r="D267" t="str">
        <f>"US-OMA-"&amp;C267&amp;H267&amp;"-"&amp;TEXT(B267,"0##")&amp;Table2[[#This Row],[Column28]]</f>
        <v>US-OMA-VMWEB-06S</v>
      </c>
      <c r="F267" t="s">
        <v>83</v>
      </c>
      <c r="G267" t="s">
        <v>89</v>
      </c>
      <c r="H267" t="s">
        <v>86</v>
      </c>
      <c r="K267">
        <v>8</v>
      </c>
      <c r="L267">
        <v>16</v>
      </c>
      <c r="M267" t="s">
        <v>92</v>
      </c>
      <c r="N267">
        <v>2012</v>
      </c>
      <c r="O267" s="1">
        <v>250</v>
      </c>
      <c r="P267" s="1">
        <f t="shared" ca="1" si="22"/>
        <v>202.5</v>
      </c>
      <c r="Q267" s="1">
        <v>120</v>
      </c>
      <c r="R267" s="5">
        <f t="shared" ca="1" si="23"/>
        <v>15.600000000000001</v>
      </c>
    </row>
    <row r="268" spans="1:18" x14ac:dyDescent="0.2">
      <c r="A268" s="4"/>
      <c r="B268" s="3">
        <f t="shared" si="21"/>
        <v>7</v>
      </c>
      <c r="C268" t="s">
        <v>78</v>
      </c>
      <c r="D268" t="str">
        <f>"US-OMA-"&amp;C268&amp;H268&amp;"-"&amp;TEXT(B268,"0##")&amp;Table2[[#This Row],[Column28]]</f>
        <v>US-OMA-VMWEB-07S</v>
      </c>
      <c r="F268" t="s">
        <v>83</v>
      </c>
      <c r="G268" t="s">
        <v>89</v>
      </c>
      <c r="H268" t="s">
        <v>86</v>
      </c>
      <c r="K268">
        <v>8</v>
      </c>
      <c r="L268">
        <v>16</v>
      </c>
      <c r="M268" t="s">
        <v>92</v>
      </c>
      <c r="N268">
        <v>2012</v>
      </c>
      <c r="O268" s="1">
        <v>250</v>
      </c>
      <c r="P268" s="1">
        <f t="shared" ca="1" si="22"/>
        <v>187.5</v>
      </c>
      <c r="Q268" s="1">
        <v>120</v>
      </c>
      <c r="R268" s="5">
        <f t="shared" ca="1" si="23"/>
        <v>86.399999999999991</v>
      </c>
    </row>
    <row r="269" spans="1:18" x14ac:dyDescent="0.2">
      <c r="A269" s="4"/>
      <c r="B269" s="3">
        <f t="shared" si="21"/>
        <v>8</v>
      </c>
      <c r="C269" t="s">
        <v>78</v>
      </c>
      <c r="D269" t="str">
        <f>"US-OMA-"&amp;C269&amp;H269&amp;"-"&amp;TEXT(B269,"0##")&amp;Table2[[#This Row],[Column28]]</f>
        <v>US-OMA-VMWEB-08S</v>
      </c>
      <c r="F269" t="s">
        <v>83</v>
      </c>
      <c r="G269" t="s">
        <v>89</v>
      </c>
      <c r="H269" t="s">
        <v>86</v>
      </c>
      <c r="K269">
        <v>8</v>
      </c>
      <c r="L269">
        <v>16</v>
      </c>
      <c r="M269" t="s">
        <v>92</v>
      </c>
      <c r="N269">
        <v>2012</v>
      </c>
      <c r="O269" s="1">
        <v>250</v>
      </c>
      <c r="P269" s="1">
        <f t="shared" ca="1" si="22"/>
        <v>207.5</v>
      </c>
      <c r="Q269" s="1">
        <v>120</v>
      </c>
      <c r="R269" s="5">
        <f t="shared" ca="1" si="23"/>
        <v>90</v>
      </c>
    </row>
    <row r="270" spans="1:18" x14ac:dyDescent="0.2">
      <c r="A270" s="4"/>
      <c r="B270" s="3">
        <f t="shared" si="21"/>
        <v>9</v>
      </c>
      <c r="C270" t="s">
        <v>78</v>
      </c>
      <c r="D270" t="str">
        <f>"US-OMA-"&amp;C270&amp;H270&amp;"-"&amp;TEXT(B270,"0##")&amp;Table2[[#This Row],[Column28]]</f>
        <v>US-OMA-VMWEB-09S</v>
      </c>
      <c r="F270" t="s">
        <v>83</v>
      </c>
      <c r="G270" t="s">
        <v>89</v>
      </c>
      <c r="H270" t="s">
        <v>86</v>
      </c>
      <c r="K270">
        <v>8</v>
      </c>
      <c r="L270">
        <v>16</v>
      </c>
      <c r="M270" t="s">
        <v>92</v>
      </c>
      <c r="N270">
        <v>2012</v>
      </c>
      <c r="O270" s="1">
        <v>250</v>
      </c>
      <c r="P270" s="1">
        <f t="shared" ca="1" si="22"/>
        <v>210</v>
      </c>
      <c r="Q270" s="1">
        <v>120</v>
      </c>
      <c r="R270" s="5">
        <f t="shared" ca="1" si="23"/>
        <v>67.2</v>
      </c>
    </row>
    <row r="271" spans="1:18" x14ac:dyDescent="0.2">
      <c r="A271" s="4"/>
      <c r="B271" s="3">
        <f t="shared" si="21"/>
        <v>10</v>
      </c>
      <c r="C271" t="s">
        <v>78</v>
      </c>
      <c r="D271" t="str">
        <f>"US-OMA-"&amp;C271&amp;H271&amp;"-"&amp;TEXT(B271,"0##")&amp;Table2[[#This Row],[Column28]]</f>
        <v>US-OMA-VMWEB-010S</v>
      </c>
      <c r="F271" t="s">
        <v>83</v>
      </c>
      <c r="G271" t="s">
        <v>89</v>
      </c>
      <c r="H271" t="s">
        <v>86</v>
      </c>
      <c r="K271">
        <v>8</v>
      </c>
      <c r="L271">
        <v>16</v>
      </c>
      <c r="M271" t="s">
        <v>92</v>
      </c>
      <c r="N271">
        <v>2012</v>
      </c>
      <c r="O271" s="1">
        <v>250</v>
      </c>
      <c r="P271" s="1">
        <f t="shared" ca="1" si="22"/>
        <v>185</v>
      </c>
      <c r="Q271" s="1">
        <v>120</v>
      </c>
      <c r="R271" s="5">
        <f t="shared" ca="1" si="23"/>
        <v>69.599999999999994</v>
      </c>
    </row>
    <row r="272" spans="1:18" x14ac:dyDescent="0.2">
      <c r="A272" s="4"/>
      <c r="B272" s="3">
        <f t="shared" si="21"/>
        <v>11</v>
      </c>
      <c r="C272" t="s">
        <v>78</v>
      </c>
      <c r="D272" t="str">
        <f>"US-OMA-"&amp;C272&amp;H272&amp;"-"&amp;TEXT(B272,"0##")&amp;Table2[[#This Row],[Column28]]</f>
        <v>US-OMA-VMWEB-011S</v>
      </c>
      <c r="F272" t="s">
        <v>83</v>
      </c>
      <c r="G272" t="s">
        <v>89</v>
      </c>
      <c r="H272" t="s">
        <v>86</v>
      </c>
      <c r="K272">
        <v>8</v>
      </c>
      <c r="L272">
        <v>16</v>
      </c>
      <c r="M272" t="s">
        <v>92</v>
      </c>
      <c r="N272">
        <v>2012</v>
      </c>
      <c r="O272" s="1">
        <v>250</v>
      </c>
      <c r="P272" s="1">
        <f t="shared" ca="1" si="22"/>
        <v>110</v>
      </c>
      <c r="Q272" s="1">
        <v>120</v>
      </c>
      <c r="R272" s="5">
        <f t="shared" ca="1" si="23"/>
        <v>25.2</v>
      </c>
    </row>
    <row r="273" spans="1:18" x14ac:dyDescent="0.2">
      <c r="A273" s="4"/>
      <c r="B273" s="3">
        <f t="shared" si="21"/>
        <v>12</v>
      </c>
      <c r="C273" t="s">
        <v>78</v>
      </c>
      <c r="D273" t="str">
        <f>"US-OMA-"&amp;C273&amp;H273&amp;"-"&amp;TEXT(B273,"0##")&amp;Table2[[#This Row],[Column28]]</f>
        <v>US-OMA-VMWEB-012S</v>
      </c>
      <c r="F273" t="s">
        <v>83</v>
      </c>
      <c r="G273" t="s">
        <v>89</v>
      </c>
      <c r="H273" t="s">
        <v>86</v>
      </c>
      <c r="K273">
        <v>8</v>
      </c>
      <c r="L273">
        <v>16</v>
      </c>
      <c r="M273" t="s">
        <v>92</v>
      </c>
      <c r="N273">
        <v>2012</v>
      </c>
      <c r="O273" s="1">
        <v>250</v>
      </c>
      <c r="P273" s="1">
        <f t="shared" ca="1" si="22"/>
        <v>100</v>
      </c>
      <c r="Q273" s="1">
        <v>120</v>
      </c>
      <c r="R273" s="5">
        <f t="shared" ca="1" si="23"/>
        <v>58.8</v>
      </c>
    </row>
    <row r="274" spans="1:18" x14ac:dyDescent="0.2">
      <c r="A274" s="4"/>
      <c r="B274" s="3">
        <f t="shared" si="21"/>
        <v>13</v>
      </c>
      <c r="C274" t="s">
        <v>78</v>
      </c>
      <c r="D274" t="str">
        <f>"US-OMA-"&amp;C274&amp;H274&amp;"-"&amp;TEXT(B274,"0##")&amp;Table2[[#This Row],[Column28]]</f>
        <v>US-OMA-VMWEB-013S</v>
      </c>
      <c r="F274" t="s">
        <v>81</v>
      </c>
      <c r="G274" t="s">
        <v>89</v>
      </c>
      <c r="H274" t="s">
        <v>86</v>
      </c>
      <c r="K274">
        <v>1</v>
      </c>
      <c r="L274">
        <v>4</v>
      </c>
      <c r="M274" t="s">
        <v>92</v>
      </c>
      <c r="N274">
        <v>2012</v>
      </c>
      <c r="O274" s="1">
        <v>250</v>
      </c>
      <c r="P274" s="1">
        <f t="shared" ca="1" si="22"/>
        <v>120</v>
      </c>
      <c r="Q274" s="1">
        <v>100</v>
      </c>
      <c r="R274" s="5">
        <f t="shared" ca="1" si="23"/>
        <v>14.000000000000002</v>
      </c>
    </row>
    <row r="275" spans="1:18" x14ac:dyDescent="0.2">
      <c r="A275" s="4"/>
      <c r="B275" s="3">
        <f t="shared" si="21"/>
        <v>14</v>
      </c>
      <c r="C275" t="s">
        <v>78</v>
      </c>
      <c r="D275" t="str">
        <f>"US-OMA-"&amp;C275&amp;H275&amp;"-"&amp;TEXT(B275,"0##")&amp;Table2[[#This Row],[Column28]]</f>
        <v>US-OMA-VMWEB-014S</v>
      </c>
      <c r="F275" t="s">
        <v>85</v>
      </c>
      <c r="G275" t="s">
        <v>89</v>
      </c>
      <c r="H275" t="s">
        <v>86</v>
      </c>
      <c r="K275">
        <v>1</v>
      </c>
      <c r="L275">
        <v>2</v>
      </c>
      <c r="M275" t="s">
        <v>92</v>
      </c>
      <c r="N275">
        <v>2012</v>
      </c>
      <c r="O275" s="1">
        <v>250</v>
      </c>
      <c r="P275" s="1">
        <f t="shared" ca="1" si="22"/>
        <v>152.5</v>
      </c>
      <c r="Q275" s="1">
        <v>100</v>
      </c>
      <c r="R275" s="5">
        <f t="shared" ca="1" si="23"/>
        <v>55.000000000000007</v>
      </c>
    </row>
    <row r="276" spans="1:18" x14ac:dyDescent="0.2">
      <c r="A276" s="4"/>
      <c r="B276" s="3">
        <f t="shared" si="21"/>
        <v>15</v>
      </c>
      <c r="C276" t="s">
        <v>78</v>
      </c>
      <c r="D276" t="str">
        <f>"US-OMA-"&amp;C276&amp;H276&amp;"-"&amp;TEXT(B276,"0##")&amp;Table2[[#This Row],[Column28]]</f>
        <v>US-OMA-VMWEB-015S</v>
      </c>
      <c r="F276" t="s">
        <v>82</v>
      </c>
      <c r="G276" t="s">
        <v>89</v>
      </c>
      <c r="H276" t="s">
        <v>86</v>
      </c>
      <c r="K276">
        <v>2</v>
      </c>
      <c r="L276">
        <v>4</v>
      </c>
      <c r="M276" t="s">
        <v>92</v>
      </c>
      <c r="N276">
        <v>2012</v>
      </c>
      <c r="O276" s="1">
        <v>250</v>
      </c>
      <c r="P276" s="1">
        <f t="shared" ca="1" si="22"/>
        <v>192.5</v>
      </c>
      <c r="Q276" s="1">
        <v>180</v>
      </c>
      <c r="R276" s="5">
        <f t="shared" ca="1" si="23"/>
        <v>99.000000000000014</v>
      </c>
    </row>
    <row r="277" spans="1:18" x14ac:dyDescent="0.2">
      <c r="A277" s="4"/>
      <c r="B277" s="3">
        <f t="shared" si="21"/>
        <v>16</v>
      </c>
      <c r="C277" t="s">
        <v>78</v>
      </c>
      <c r="D277" t="str">
        <f>"US-OMA-"&amp;C277&amp;H277&amp;"-"&amp;TEXT(B277,"0##")&amp;Table2[[#This Row],[Column28]]</f>
        <v>US-OMA-VMWEB-016S</v>
      </c>
      <c r="F277" t="s">
        <v>82</v>
      </c>
      <c r="G277" t="s">
        <v>89</v>
      </c>
      <c r="H277" t="s">
        <v>86</v>
      </c>
      <c r="K277">
        <v>1</v>
      </c>
      <c r="L277">
        <v>2</v>
      </c>
      <c r="M277" t="s">
        <v>92</v>
      </c>
      <c r="N277">
        <v>2012</v>
      </c>
      <c r="O277" s="1">
        <v>250</v>
      </c>
      <c r="P277" s="1">
        <f t="shared" ca="1" si="22"/>
        <v>200</v>
      </c>
      <c r="Q277" s="1">
        <v>180</v>
      </c>
      <c r="R277" s="5">
        <f t="shared" ca="1" si="23"/>
        <v>125.99999999999999</v>
      </c>
    </row>
    <row r="278" spans="1:18" x14ac:dyDescent="0.2">
      <c r="A278" s="4"/>
      <c r="B278" s="3">
        <v>1</v>
      </c>
      <c r="C278" t="s">
        <v>78</v>
      </c>
      <c r="D278" t="str">
        <f>"US-OMA-"&amp;C278&amp;H278&amp;"-"&amp;TEXT(B278,"0##")&amp;Table2[[#This Row],[Column28]]</f>
        <v>US-OMA-VMAPP-01D</v>
      </c>
      <c r="F278" t="s">
        <v>79</v>
      </c>
      <c r="G278" t="s">
        <v>91</v>
      </c>
      <c r="H278" t="s">
        <v>80</v>
      </c>
      <c r="K278">
        <v>2</v>
      </c>
      <c r="L278">
        <v>4</v>
      </c>
      <c r="M278" t="s">
        <v>92</v>
      </c>
      <c r="N278">
        <v>2012</v>
      </c>
      <c r="O278" s="1">
        <v>250</v>
      </c>
      <c r="P278" s="1">
        <f t="shared" ca="1" si="22"/>
        <v>212.5</v>
      </c>
      <c r="Q278" s="1">
        <v>320</v>
      </c>
      <c r="R278" s="5">
        <f t="shared" ca="1" si="23"/>
        <v>41.6</v>
      </c>
    </row>
    <row r="279" spans="1:18" x14ac:dyDescent="0.2">
      <c r="A279" s="4"/>
      <c r="B279" s="3">
        <f>B278+1</f>
        <v>2</v>
      </c>
      <c r="C279" t="s">
        <v>78</v>
      </c>
      <c r="D279" t="str">
        <f>"US-OMA-"&amp;C279&amp;H279&amp;"-"&amp;TEXT(B279,"0##")&amp;Table2[[#This Row],[Column28]]</f>
        <v>US-OMA-VMAPP-02D</v>
      </c>
      <c r="F279" t="s">
        <v>79</v>
      </c>
      <c r="G279" t="s">
        <v>91</v>
      </c>
      <c r="H279" t="s">
        <v>80</v>
      </c>
      <c r="K279">
        <v>2</v>
      </c>
      <c r="L279">
        <v>4</v>
      </c>
      <c r="M279" t="s">
        <v>92</v>
      </c>
      <c r="N279">
        <v>2012</v>
      </c>
      <c r="O279" s="1">
        <v>250</v>
      </c>
      <c r="P279" s="1">
        <f t="shared" ca="1" si="22"/>
        <v>102.5</v>
      </c>
      <c r="Q279" s="1">
        <v>320</v>
      </c>
      <c r="R279" s="5">
        <f t="shared" ca="1" si="23"/>
        <v>217.60000000000002</v>
      </c>
    </row>
    <row r="280" spans="1:18" x14ac:dyDescent="0.2">
      <c r="A280" s="4"/>
      <c r="B280" s="3">
        <f t="shared" ref="B280:B343" si="24">B279+1</f>
        <v>3</v>
      </c>
      <c r="C280" t="s">
        <v>78</v>
      </c>
      <c r="D280" t="str">
        <f>"US-OMA-"&amp;C280&amp;H280&amp;"-"&amp;TEXT(B280,"0##")&amp;Table2[[#This Row],[Column28]]</f>
        <v>US-OMA-VMAPP-03D</v>
      </c>
      <c r="F280" t="s">
        <v>79</v>
      </c>
      <c r="G280" t="s">
        <v>91</v>
      </c>
      <c r="H280" t="s">
        <v>80</v>
      </c>
      <c r="K280">
        <v>2</v>
      </c>
      <c r="L280">
        <v>4</v>
      </c>
      <c r="M280" t="s">
        <v>92</v>
      </c>
      <c r="N280">
        <v>2012</v>
      </c>
      <c r="O280" s="1">
        <v>250</v>
      </c>
      <c r="P280" s="1">
        <f t="shared" ca="1" si="22"/>
        <v>170</v>
      </c>
      <c r="Q280" s="1">
        <v>320</v>
      </c>
      <c r="R280" s="5">
        <f t="shared" ca="1" si="23"/>
        <v>208</v>
      </c>
    </row>
    <row r="281" spans="1:18" x14ac:dyDescent="0.2">
      <c r="A281" s="4"/>
      <c r="B281" s="3">
        <f t="shared" si="24"/>
        <v>4</v>
      </c>
      <c r="C281" t="s">
        <v>78</v>
      </c>
      <c r="D281" t="str">
        <f>"US-OMA-"&amp;C281&amp;H281&amp;"-"&amp;TEXT(B281,"0##")&amp;Table2[[#This Row],[Column28]]</f>
        <v>US-OMA-VMAPP-04D</v>
      </c>
      <c r="F281" t="s">
        <v>79</v>
      </c>
      <c r="G281" t="s">
        <v>91</v>
      </c>
      <c r="H281" t="s">
        <v>80</v>
      </c>
      <c r="K281">
        <v>2</v>
      </c>
      <c r="L281">
        <v>4</v>
      </c>
      <c r="M281" t="s">
        <v>92</v>
      </c>
      <c r="N281">
        <v>2012</v>
      </c>
      <c r="O281" s="1">
        <v>250</v>
      </c>
      <c r="P281" s="1">
        <f t="shared" ca="1" si="22"/>
        <v>197.5</v>
      </c>
      <c r="Q281" s="1">
        <v>320</v>
      </c>
      <c r="R281" s="5">
        <f t="shared" ca="1" si="23"/>
        <v>185.6</v>
      </c>
    </row>
    <row r="282" spans="1:18" x14ac:dyDescent="0.2">
      <c r="A282" s="4"/>
      <c r="B282" s="3">
        <f t="shared" si="24"/>
        <v>5</v>
      </c>
      <c r="C282" t="s">
        <v>78</v>
      </c>
      <c r="D282" t="str">
        <f>"US-OMA-"&amp;C282&amp;H282&amp;"-"&amp;TEXT(B282,"0##")&amp;Table2[[#This Row],[Column28]]</f>
        <v>US-OMA-VMAPP-05D</v>
      </c>
      <c r="F282" t="s">
        <v>79</v>
      </c>
      <c r="G282" t="s">
        <v>91</v>
      </c>
      <c r="H282" t="s">
        <v>80</v>
      </c>
      <c r="K282">
        <v>2</v>
      </c>
      <c r="L282">
        <v>4</v>
      </c>
      <c r="M282" t="s">
        <v>92</v>
      </c>
      <c r="N282">
        <v>2012</v>
      </c>
      <c r="O282" s="1">
        <v>250</v>
      </c>
      <c r="P282" s="1">
        <f t="shared" ca="1" si="22"/>
        <v>202.5</v>
      </c>
      <c r="Q282" s="1">
        <v>320</v>
      </c>
      <c r="R282" s="5">
        <f t="shared" ca="1" si="23"/>
        <v>211.20000000000002</v>
      </c>
    </row>
    <row r="283" spans="1:18" x14ac:dyDescent="0.2">
      <c r="A283" s="4"/>
      <c r="B283" s="3">
        <f t="shared" si="24"/>
        <v>6</v>
      </c>
      <c r="C283" t="s">
        <v>78</v>
      </c>
      <c r="D283" t="str">
        <f>"US-OMA-"&amp;C283&amp;H283&amp;"-"&amp;TEXT(B283,"0##")&amp;Table2[[#This Row],[Column28]]</f>
        <v>US-OMA-VMAPP-06D</v>
      </c>
      <c r="F283" t="s">
        <v>79</v>
      </c>
      <c r="G283" t="s">
        <v>91</v>
      </c>
      <c r="H283" t="s">
        <v>80</v>
      </c>
      <c r="K283">
        <v>2</v>
      </c>
      <c r="L283">
        <v>4</v>
      </c>
      <c r="M283" t="s">
        <v>92</v>
      </c>
      <c r="N283">
        <v>2012</v>
      </c>
      <c r="O283" s="1">
        <v>250</v>
      </c>
      <c r="P283" s="1">
        <f t="shared" ca="1" si="22"/>
        <v>150</v>
      </c>
      <c r="Q283" s="1">
        <v>320</v>
      </c>
      <c r="R283" s="5">
        <f t="shared" ca="1" si="23"/>
        <v>147.20000000000002</v>
      </c>
    </row>
    <row r="284" spans="1:18" x14ac:dyDescent="0.2">
      <c r="A284" s="4"/>
      <c r="B284" s="3">
        <f t="shared" si="24"/>
        <v>7</v>
      </c>
      <c r="C284" t="s">
        <v>78</v>
      </c>
      <c r="D284" t="str">
        <f>"US-OMA-"&amp;C284&amp;H284&amp;"-"&amp;TEXT(B284,"0##")&amp;Table2[[#This Row],[Column28]]</f>
        <v>US-OMA-VMAPP-07D</v>
      </c>
      <c r="F284" t="s">
        <v>79</v>
      </c>
      <c r="G284" t="s">
        <v>91</v>
      </c>
      <c r="H284" t="s">
        <v>80</v>
      </c>
      <c r="K284">
        <v>2</v>
      </c>
      <c r="L284">
        <v>4</v>
      </c>
      <c r="M284" t="s">
        <v>92</v>
      </c>
      <c r="N284">
        <v>2012</v>
      </c>
      <c r="O284" s="1">
        <v>250</v>
      </c>
      <c r="P284" s="1">
        <f t="shared" ca="1" si="22"/>
        <v>80</v>
      </c>
      <c r="Q284" s="1">
        <v>320</v>
      </c>
      <c r="R284" s="5">
        <f t="shared" ca="1" si="23"/>
        <v>169.60000000000002</v>
      </c>
    </row>
    <row r="285" spans="1:18" x14ac:dyDescent="0.2">
      <c r="A285" s="4"/>
      <c r="B285" s="3">
        <f t="shared" si="24"/>
        <v>8</v>
      </c>
      <c r="C285" t="s">
        <v>78</v>
      </c>
      <c r="D285" t="str">
        <f>"US-OMA-"&amp;C285&amp;H285&amp;"-"&amp;TEXT(B285,"0##")&amp;Table2[[#This Row],[Column28]]</f>
        <v>US-OMA-VMAPP-08D</v>
      </c>
      <c r="F285" t="s">
        <v>79</v>
      </c>
      <c r="G285" t="s">
        <v>91</v>
      </c>
      <c r="H285" t="s">
        <v>80</v>
      </c>
      <c r="K285">
        <v>2</v>
      </c>
      <c r="L285">
        <v>4</v>
      </c>
      <c r="M285" t="s">
        <v>92</v>
      </c>
      <c r="N285">
        <v>2012</v>
      </c>
      <c r="O285" s="1">
        <v>250</v>
      </c>
      <c r="P285" s="1">
        <f t="shared" ca="1" si="22"/>
        <v>120</v>
      </c>
      <c r="Q285" s="1">
        <v>320</v>
      </c>
      <c r="R285" s="5">
        <f t="shared" ca="1" si="23"/>
        <v>108.80000000000001</v>
      </c>
    </row>
    <row r="286" spans="1:18" x14ac:dyDescent="0.2">
      <c r="A286" s="4"/>
      <c r="B286" s="3">
        <f t="shared" si="24"/>
        <v>9</v>
      </c>
      <c r="C286" t="s">
        <v>78</v>
      </c>
      <c r="D286" t="str">
        <f>"US-OMA-"&amp;C286&amp;H286&amp;"-"&amp;TEXT(B286,"0##")&amp;Table2[[#This Row],[Column28]]</f>
        <v>US-OMA-VMAPP-09D</v>
      </c>
      <c r="F286" t="s">
        <v>79</v>
      </c>
      <c r="G286" t="s">
        <v>91</v>
      </c>
      <c r="H286" t="s">
        <v>80</v>
      </c>
      <c r="K286">
        <v>2</v>
      </c>
      <c r="L286">
        <v>4</v>
      </c>
      <c r="M286" t="s">
        <v>92</v>
      </c>
      <c r="N286">
        <v>2012</v>
      </c>
      <c r="O286" s="1">
        <v>250</v>
      </c>
      <c r="P286" s="1">
        <f t="shared" ca="1" si="22"/>
        <v>132.5</v>
      </c>
      <c r="Q286" s="1">
        <v>320</v>
      </c>
      <c r="R286" s="5">
        <f t="shared" ca="1" si="23"/>
        <v>131.19999999999999</v>
      </c>
    </row>
    <row r="287" spans="1:18" x14ac:dyDescent="0.2">
      <c r="A287" s="4"/>
      <c r="B287" s="3">
        <f t="shared" si="24"/>
        <v>10</v>
      </c>
      <c r="C287" t="s">
        <v>78</v>
      </c>
      <c r="D287" t="str">
        <f>"US-OMA-"&amp;C287&amp;H287&amp;"-"&amp;TEXT(B287,"0##")&amp;Table2[[#This Row],[Column28]]</f>
        <v>US-OMA-VMAPP-010D</v>
      </c>
      <c r="F287" t="s">
        <v>79</v>
      </c>
      <c r="G287" t="s">
        <v>91</v>
      </c>
      <c r="H287" t="s">
        <v>80</v>
      </c>
      <c r="K287">
        <v>2</v>
      </c>
      <c r="L287">
        <v>4</v>
      </c>
      <c r="M287" t="s">
        <v>92</v>
      </c>
      <c r="N287">
        <v>2012</v>
      </c>
      <c r="O287" s="1">
        <v>250</v>
      </c>
      <c r="P287" s="1">
        <f t="shared" ca="1" si="22"/>
        <v>187.5</v>
      </c>
      <c r="Q287" s="1">
        <v>320</v>
      </c>
      <c r="R287" s="5">
        <f t="shared" ca="1" si="23"/>
        <v>211.20000000000002</v>
      </c>
    </row>
    <row r="288" spans="1:18" x14ac:dyDescent="0.2">
      <c r="A288" s="4"/>
      <c r="B288" s="3">
        <f t="shared" si="24"/>
        <v>11</v>
      </c>
      <c r="C288" t="s">
        <v>78</v>
      </c>
      <c r="D288" t="str">
        <f>"US-OMA-"&amp;C288&amp;H288&amp;"-"&amp;TEXT(B288,"0##")&amp;Table2[[#This Row],[Column28]]</f>
        <v>US-OMA-VMAPP-011D</v>
      </c>
      <c r="F288" t="s">
        <v>79</v>
      </c>
      <c r="G288" t="s">
        <v>91</v>
      </c>
      <c r="H288" t="s">
        <v>80</v>
      </c>
      <c r="K288">
        <v>2</v>
      </c>
      <c r="L288">
        <v>4</v>
      </c>
      <c r="M288" t="s">
        <v>92</v>
      </c>
      <c r="N288">
        <v>2012</v>
      </c>
      <c r="O288" s="1">
        <v>250</v>
      </c>
      <c r="P288" s="1">
        <f t="shared" ca="1" si="22"/>
        <v>80</v>
      </c>
      <c r="Q288" s="1">
        <v>320</v>
      </c>
      <c r="R288" s="5">
        <f t="shared" ca="1" si="23"/>
        <v>156.80000000000001</v>
      </c>
    </row>
    <row r="289" spans="1:20" x14ac:dyDescent="0.2">
      <c r="A289" s="4"/>
      <c r="B289" s="3">
        <f t="shared" si="24"/>
        <v>12</v>
      </c>
      <c r="C289" t="s">
        <v>78</v>
      </c>
      <c r="D289" t="str">
        <f>"US-OMA-"&amp;C289&amp;H289&amp;"-"&amp;TEXT(B289,"0##")&amp;Table2[[#This Row],[Column28]]</f>
        <v>US-OMA-VMAPP-012D</v>
      </c>
      <c r="F289" t="s">
        <v>79</v>
      </c>
      <c r="G289" t="s">
        <v>91</v>
      </c>
      <c r="H289" t="s">
        <v>80</v>
      </c>
      <c r="K289">
        <v>2</v>
      </c>
      <c r="L289">
        <v>4</v>
      </c>
      <c r="M289" t="s">
        <v>92</v>
      </c>
      <c r="N289">
        <v>2012</v>
      </c>
      <c r="O289" s="1">
        <v>250</v>
      </c>
      <c r="P289" s="1">
        <f t="shared" ca="1" si="22"/>
        <v>112.5</v>
      </c>
      <c r="Q289" s="1">
        <v>320</v>
      </c>
      <c r="R289" s="5">
        <f t="shared" ca="1" si="23"/>
        <v>128</v>
      </c>
    </row>
    <row r="290" spans="1:20" x14ac:dyDescent="0.2">
      <c r="A290" s="4"/>
      <c r="B290" s="3">
        <f t="shared" si="24"/>
        <v>13</v>
      </c>
      <c r="C290" t="s">
        <v>78</v>
      </c>
      <c r="D290" t="str">
        <f>"US-OMA-"&amp;C290&amp;H290&amp;"-"&amp;TEXT(B290,"0##")&amp;Table2[[#This Row],[Column28]]</f>
        <v>US-OMA-VMAPP-013D</v>
      </c>
      <c r="F290" t="s">
        <v>81</v>
      </c>
      <c r="G290" t="s">
        <v>91</v>
      </c>
      <c r="H290" t="s">
        <v>80</v>
      </c>
      <c r="K290">
        <v>2</v>
      </c>
      <c r="L290">
        <v>8</v>
      </c>
      <c r="M290" t="s">
        <v>93</v>
      </c>
      <c r="N290" t="s">
        <v>94</v>
      </c>
      <c r="O290" s="1">
        <v>250</v>
      </c>
      <c r="P290" s="1">
        <f t="shared" ca="1" si="22"/>
        <v>160</v>
      </c>
      <c r="Q290" s="1">
        <v>700</v>
      </c>
      <c r="R290" s="5">
        <f t="shared" ca="1" si="23"/>
        <v>231</v>
      </c>
      <c r="S290" s="1">
        <v>550</v>
      </c>
      <c r="T290" s="5">
        <f ca="1">((RANDBETWEEN(50,75)/100)*S290)</f>
        <v>363</v>
      </c>
    </row>
    <row r="291" spans="1:20" x14ac:dyDescent="0.2">
      <c r="A291" s="4"/>
      <c r="B291" s="3">
        <f t="shared" si="24"/>
        <v>14</v>
      </c>
      <c r="C291" t="s">
        <v>78</v>
      </c>
      <c r="D291" t="str">
        <f>"US-OMA-"&amp;C291&amp;H291&amp;"-"&amp;TEXT(B291,"0##")&amp;Table2[[#This Row],[Column28]]</f>
        <v>US-OMA-VMAPP-014D</v>
      </c>
      <c r="F291" t="s">
        <v>81</v>
      </c>
      <c r="G291" t="s">
        <v>91</v>
      </c>
      <c r="H291" t="s">
        <v>80</v>
      </c>
      <c r="K291">
        <v>2</v>
      </c>
      <c r="L291">
        <v>8</v>
      </c>
      <c r="M291" t="s">
        <v>93</v>
      </c>
      <c r="N291" t="s">
        <v>94</v>
      </c>
      <c r="O291" s="1">
        <v>250</v>
      </c>
      <c r="P291" s="1">
        <f t="shared" ca="1" si="22"/>
        <v>137.5</v>
      </c>
      <c r="Q291" s="1">
        <v>700</v>
      </c>
      <c r="R291" s="5">
        <f t="shared" ref="R291:R322" ca="1" si="25">((RANDBETWEEN(10,75)/100)*Q291)</f>
        <v>489.99999999999994</v>
      </c>
      <c r="S291" s="1">
        <v>400</v>
      </c>
      <c r="T291" s="5">
        <f ca="1">((RANDBETWEEN(50,75)/100)*S291)</f>
        <v>268</v>
      </c>
    </row>
    <row r="292" spans="1:20" x14ac:dyDescent="0.2">
      <c r="A292" s="4"/>
      <c r="B292" s="3">
        <f t="shared" si="24"/>
        <v>15</v>
      </c>
      <c r="C292" t="s">
        <v>78</v>
      </c>
      <c r="D292" t="str">
        <f>"US-OMA-"&amp;C292&amp;H292&amp;"-"&amp;TEXT(B292,"0##")&amp;Table2[[#This Row],[Column28]]</f>
        <v>US-OMA-VMAPP-015D</v>
      </c>
      <c r="F292" t="s">
        <v>81</v>
      </c>
      <c r="G292" t="s">
        <v>91</v>
      </c>
      <c r="H292" t="s">
        <v>80</v>
      </c>
      <c r="K292">
        <v>4</v>
      </c>
      <c r="L292">
        <v>8</v>
      </c>
      <c r="M292" t="s">
        <v>93</v>
      </c>
      <c r="N292" t="s">
        <v>94</v>
      </c>
      <c r="O292" s="1">
        <v>250</v>
      </c>
      <c r="P292" s="1">
        <f t="shared" ca="1" si="22"/>
        <v>152.5</v>
      </c>
      <c r="Q292" s="1">
        <v>700</v>
      </c>
      <c r="R292" s="5">
        <f t="shared" ca="1" si="25"/>
        <v>182</v>
      </c>
      <c r="S292" s="1">
        <v>320</v>
      </c>
      <c r="T292" s="5">
        <f ca="1">((RANDBETWEEN(50,75)/100)*S292)</f>
        <v>208</v>
      </c>
    </row>
    <row r="293" spans="1:20" x14ac:dyDescent="0.2">
      <c r="A293" s="4"/>
      <c r="B293" s="3">
        <f t="shared" si="24"/>
        <v>16</v>
      </c>
      <c r="C293" t="s">
        <v>78</v>
      </c>
      <c r="D293" t="str">
        <f>"US-OMA-"&amp;C293&amp;H293&amp;"-"&amp;TEXT(B293,"0##")&amp;Table2[[#This Row],[Column28]]</f>
        <v>US-OMA-VMAPP-016D</v>
      </c>
      <c r="F293" t="s">
        <v>81</v>
      </c>
      <c r="G293" t="s">
        <v>91</v>
      </c>
      <c r="H293" t="s">
        <v>80</v>
      </c>
      <c r="K293">
        <v>4</v>
      </c>
      <c r="L293">
        <v>8</v>
      </c>
      <c r="M293" t="s">
        <v>93</v>
      </c>
      <c r="N293" t="s">
        <v>94</v>
      </c>
      <c r="O293" s="1">
        <v>250</v>
      </c>
      <c r="P293" s="1">
        <f t="shared" ca="1" si="22"/>
        <v>97.5</v>
      </c>
      <c r="Q293" s="1">
        <v>700</v>
      </c>
      <c r="R293" s="5">
        <f t="shared" ca="1" si="25"/>
        <v>434</v>
      </c>
    </row>
    <row r="294" spans="1:20" x14ac:dyDescent="0.2">
      <c r="A294" s="4"/>
      <c r="B294" s="3">
        <f t="shared" si="24"/>
        <v>17</v>
      </c>
      <c r="C294" t="s">
        <v>78</v>
      </c>
      <c r="D294" t="str">
        <f>"US-OMA-"&amp;C294&amp;H294&amp;"-"&amp;TEXT(B294,"0##")&amp;Table2[[#This Row],[Column28]]</f>
        <v>US-OMA-VMAPP-017D</v>
      </c>
      <c r="F294" t="s">
        <v>82</v>
      </c>
      <c r="G294" t="s">
        <v>91</v>
      </c>
      <c r="H294" t="s">
        <v>80</v>
      </c>
      <c r="K294">
        <v>4</v>
      </c>
      <c r="L294">
        <v>8</v>
      </c>
      <c r="M294" t="s">
        <v>92</v>
      </c>
      <c r="N294">
        <v>2012</v>
      </c>
      <c r="O294" s="1">
        <v>250</v>
      </c>
      <c r="P294" s="1">
        <f t="shared" ca="1" si="22"/>
        <v>175</v>
      </c>
      <c r="Q294" s="1">
        <v>300</v>
      </c>
      <c r="R294" s="5">
        <f t="shared" ca="1" si="25"/>
        <v>42.000000000000007</v>
      </c>
    </row>
    <row r="295" spans="1:20" x14ac:dyDescent="0.2">
      <c r="A295" s="4"/>
      <c r="B295" s="3">
        <f t="shared" si="24"/>
        <v>18</v>
      </c>
      <c r="C295" t="s">
        <v>78</v>
      </c>
      <c r="D295" t="str">
        <f>"US-OMA-"&amp;C295&amp;H295&amp;"-"&amp;TEXT(B295,"0##")&amp;Table2[[#This Row],[Column28]]</f>
        <v>US-OMA-VMAPP-018D</v>
      </c>
      <c r="F295" t="s">
        <v>82</v>
      </c>
      <c r="G295" t="s">
        <v>91</v>
      </c>
      <c r="H295" t="s">
        <v>80</v>
      </c>
      <c r="K295">
        <v>4</v>
      </c>
      <c r="L295">
        <v>8</v>
      </c>
      <c r="M295" t="s">
        <v>92</v>
      </c>
      <c r="N295">
        <v>2012</v>
      </c>
      <c r="O295" s="1">
        <v>250</v>
      </c>
      <c r="P295" s="1">
        <f t="shared" ca="1" si="22"/>
        <v>185</v>
      </c>
      <c r="Q295" s="1">
        <v>300</v>
      </c>
      <c r="R295" s="5">
        <f t="shared" ca="1" si="25"/>
        <v>206.99999999999997</v>
      </c>
    </row>
    <row r="296" spans="1:20" x14ac:dyDescent="0.2">
      <c r="A296" s="4"/>
      <c r="B296" s="3">
        <f t="shared" si="24"/>
        <v>19</v>
      </c>
      <c r="C296" t="s">
        <v>78</v>
      </c>
      <c r="D296" t="str">
        <f>"US-OMA-"&amp;C296&amp;H296&amp;"-"&amp;TEXT(B296,"0##")&amp;Table2[[#This Row],[Column28]]</f>
        <v>US-OMA-VMAPP-019D</v>
      </c>
      <c r="F296" t="s">
        <v>82</v>
      </c>
      <c r="G296" t="s">
        <v>91</v>
      </c>
      <c r="H296" t="s">
        <v>80</v>
      </c>
      <c r="K296">
        <v>4</v>
      </c>
      <c r="L296">
        <v>8</v>
      </c>
      <c r="M296" t="s">
        <v>92</v>
      </c>
      <c r="N296">
        <v>2012</v>
      </c>
      <c r="O296" s="1">
        <v>250</v>
      </c>
      <c r="P296" s="1">
        <f t="shared" ca="1" si="22"/>
        <v>145</v>
      </c>
      <c r="Q296" s="1">
        <v>300</v>
      </c>
      <c r="R296" s="5">
        <f t="shared" ca="1" si="25"/>
        <v>162</v>
      </c>
    </row>
    <row r="297" spans="1:20" x14ac:dyDescent="0.2">
      <c r="A297" s="4"/>
      <c r="B297" s="3">
        <f t="shared" si="24"/>
        <v>20</v>
      </c>
      <c r="C297" t="s">
        <v>78</v>
      </c>
      <c r="D297" t="str">
        <f>"US-OMA-"&amp;C297&amp;H297&amp;"-"&amp;TEXT(B297,"0##")&amp;Table2[[#This Row],[Column28]]</f>
        <v>US-OMA-VMAPP-020D</v>
      </c>
      <c r="F297" t="s">
        <v>82</v>
      </c>
      <c r="G297" t="s">
        <v>91</v>
      </c>
      <c r="H297" t="s">
        <v>80</v>
      </c>
      <c r="K297">
        <v>4</v>
      </c>
      <c r="L297">
        <v>8</v>
      </c>
      <c r="M297" t="s">
        <v>92</v>
      </c>
      <c r="N297">
        <v>2012</v>
      </c>
      <c r="O297" s="1">
        <v>250</v>
      </c>
      <c r="P297" s="1">
        <f t="shared" ca="1" si="22"/>
        <v>75</v>
      </c>
      <c r="Q297" s="1">
        <v>300</v>
      </c>
      <c r="R297" s="5">
        <f t="shared" ca="1" si="25"/>
        <v>33</v>
      </c>
    </row>
    <row r="298" spans="1:20" x14ac:dyDescent="0.2">
      <c r="A298" s="4"/>
      <c r="B298" s="3">
        <f t="shared" si="24"/>
        <v>21</v>
      </c>
      <c r="C298" t="s">
        <v>78</v>
      </c>
      <c r="D298" t="str">
        <f>"US-OMA-"&amp;C298&amp;H298&amp;"-"&amp;TEXT(B298,"0##")&amp;Table2[[#This Row],[Column28]]</f>
        <v>US-OMA-VMAPP-021D</v>
      </c>
      <c r="F298" t="s">
        <v>82</v>
      </c>
      <c r="G298" t="s">
        <v>91</v>
      </c>
      <c r="H298" t="s">
        <v>80</v>
      </c>
      <c r="K298">
        <v>4</v>
      </c>
      <c r="L298">
        <v>8</v>
      </c>
      <c r="M298" t="s">
        <v>92</v>
      </c>
      <c r="N298">
        <v>2012</v>
      </c>
      <c r="O298" s="1">
        <v>250</v>
      </c>
      <c r="P298" s="1">
        <f t="shared" ca="1" si="22"/>
        <v>207.5</v>
      </c>
      <c r="Q298" s="1">
        <v>300</v>
      </c>
      <c r="R298" s="5">
        <f t="shared" ca="1" si="25"/>
        <v>183</v>
      </c>
    </row>
    <row r="299" spans="1:20" x14ac:dyDescent="0.2">
      <c r="A299" s="4"/>
      <c r="B299" s="3">
        <f t="shared" si="24"/>
        <v>22</v>
      </c>
      <c r="C299" t="s">
        <v>78</v>
      </c>
      <c r="D299" t="str">
        <f>"US-OMA-"&amp;C299&amp;H299&amp;"-"&amp;TEXT(B299,"0##")&amp;Table2[[#This Row],[Column28]]</f>
        <v>US-OMA-VMAPP-022D</v>
      </c>
      <c r="F299" t="s">
        <v>82</v>
      </c>
      <c r="G299" t="s">
        <v>91</v>
      </c>
      <c r="H299" t="s">
        <v>80</v>
      </c>
      <c r="K299">
        <v>4</v>
      </c>
      <c r="L299">
        <v>8</v>
      </c>
      <c r="M299" t="s">
        <v>92</v>
      </c>
      <c r="N299">
        <v>2012</v>
      </c>
      <c r="O299" s="1">
        <v>250</v>
      </c>
      <c r="P299" s="1">
        <f t="shared" ca="1" si="22"/>
        <v>200</v>
      </c>
      <c r="Q299" s="1">
        <v>300</v>
      </c>
      <c r="R299" s="5">
        <f t="shared" ca="1" si="25"/>
        <v>153</v>
      </c>
    </row>
    <row r="300" spans="1:20" x14ac:dyDescent="0.2">
      <c r="A300" s="4"/>
      <c r="B300" s="3">
        <f t="shared" si="24"/>
        <v>23</v>
      </c>
      <c r="C300" t="s">
        <v>78</v>
      </c>
      <c r="D300" t="str">
        <f>"US-OMA-"&amp;C300&amp;H300&amp;"-"&amp;TEXT(B300,"0##")&amp;Table2[[#This Row],[Column28]]</f>
        <v>US-OMA-VMAPP-023D</v>
      </c>
      <c r="F300" t="s">
        <v>82</v>
      </c>
      <c r="G300" t="s">
        <v>91</v>
      </c>
      <c r="H300" t="s">
        <v>80</v>
      </c>
      <c r="K300">
        <v>4</v>
      </c>
      <c r="L300">
        <v>8</v>
      </c>
      <c r="M300" t="s">
        <v>92</v>
      </c>
      <c r="N300">
        <v>2012</v>
      </c>
      <c r="O300" s="1">
        <v>250</v>
      </c>
      <c r="P300" s="1">
        <f t="shared" ca="1" si="22"/>
        <v>135</v>
      </c>
      <c r="Q300" s="1">
        <v>300</v>
      </c>
      <c r="R300" s="5">
        <f t="shared" ca="1" si="25"/>
        <v>126</v>
      </c>
    </row>
    <row r="301" spans="1:20" x14ac:dyDescent="0.2">
      <c r="A301" s="4"/>
      <c r="B301" s="3">
        <f t="shared" si="24"/>
        <v>24</v>
      </c>
      <c r="C301" t="s">
        <v>78</v>
      </c>
      <c r="D301" t="str">
        <f>"US-OMA-"&amp;C301&amp;H301&amp;"-"&amp;TEXT(B301,"0##")&amp;Table2[[#This Row],[Column28]]</f>
        <v>US-OMA-VMAPP-024D</v>
      </c>
      <c r="F301" t="s">
        <v>82</v>
      </c>
      <c r="G301" t="s">
        <v>91</v>
      </c>
      <c r="H301" t="s">
        <v>80</v>
      </c>
      <c r="K301">
        <v>4</v>
      </c>
      <c r="L301">
        <v>8</v>
      </c>
      <c r="M301" t="s">
        <v>92</v>
      </c>
      <c r="N301">
        <v>2012</v>
      </c>
      <c r="O301" s="1">
        <v>250</v>
      </c>
      <c r="P301" s="1">
        <f t="shared" ca="1" si="22"/>
        <v>210</v>
      </c>
      <c r="Q301" s="1">
        <v>300</v>
      </c>
      <c r="R301" s="5">
        <f t="shared" ca="1" si="25"/>
        <v>66</v>
      </c>
    </row>
    <row r="302" spans="1:20" x14ac:dyDescent="0.2">
      <c r="A302" s="4"/>
      <c r="B302" s="3">
        <f t="shared" si="24"/>
        <v>25</v>
      </c>
      <c r="C302" t="s">
        <v>78</v>
      </c>
      <c r="D302" t="str">
        <f>"US-OMA-"&amp;C302&amp;H302&amp;"-"&amp;TEXT(B302,"0##")&amp;Table2[[#This Row],[Column28]]</f>
        <v>US-OMA-VMAPP-025D</v>
      </c>
      <c r="F302" t="s">
        <v>82</v>
      </c>
      <c r="G302" t="s">
        <v>91</v>
      </c>
      <c r="H302" t="s">
        <v>80</v>
      </c>
      <c r="K302">
        <v>4</v>
      </c>
      <c r="L302">
        <v>8</v>
      </c>
      <c r="M302" t="s">
        <v>92</v>
      </c>
      <c r="N302">
        <v>2012</v>
      </c>
      <c r="O302" s="1">
        <v>250</v>
      </c>
      <c r="P302" s="1">
        <f t="shared" ca="1" si="22"/>
        <v>160</v>
      </c>
      <c r="Q302" s="1">
        <v>300</v>
      </c>
      <c r="R302" s="5">
        <f t="shared" ca="1" si="25"/>
        <v>90</v>
      </c>
    </row>
    <row r="303" spans="1:20" x14ac:dyDescent="0.2">
      <c r="A303" s="4"/>
      <c r="B303" s="3">
        <f t="shared" si="24"/>
        <v>26</v>
      </c>
      <c r="C303" t="s">
        <v>78</v>
      </c>
      <c r="D303" t="str">
        <f>"US-OMA-"&amp;C303&amp;H303&amp;"-"&amp;TEXT(B303,"0##")&amp;Table2[[#This Row],[Column28]]</f>
        <v>US-OMA-VMAPP-026D</v>
      </c>
      <c r="F303" t="s">
        <v>82</v>
      </c>
      <c r="G303" t="s">
        <v>91</v>
      </c>
      <c r="H303" t="s">
        <v>80</v>
      </c>
      <c r="K303">
        <v>4</v>
      </c>
      <c r="L303">
        <v>8</v>
      </c>
      <c r="M303" t="s">
        <v>92</v>
      </c>
      <c r="N303">
        <v>2012</v>
      </c>
      <c r="O303" s="1">
        <v>250</v>
      </c>
      <c r="P303" s="1">
        <f t="shared" ca="1" si="22"/>
        <v>137.5</v>
      </c>
      <c r="Q303" s="1">
        <v>300</v>
      </c>
      <c r="R303" s="5">
        <f t="shared" ca="1" si="25"/>
        <v>219</v>
      </c>
    </row>
    <row r="304" spans="1:20" x14ac:dyDescent="0.2">
      <c r="A304" s="4"/>
      <c r="B304" s="3">
        <f t="shared" si="24"/>
        <v>27</v>
      </c>
      <c r="C304" t="s">
        <v>78</v>
      </c>
      <c r="D304" t="str">
        <f>"US-OMA-"&amp;C304&amp;H304&amp;"-"&amp;TEXT(B304,"0##")&amp;Table2[[#This Row],[Column28]]</f>
        <v>US-OMA-VMAPP-027D</v>
      </c>
      <c r="F304" t="s">
        <v>82</v>
      </c>
      <c r="G304" t="s">
        <v>91</v>
      </c>
      <c r="H304" t="s">
        <v>80</v>
      </c>
      <c r="K304">
        <v>4</v>
      </c>
      <c r="L304">
        <v>8</v>
      </c>
      <c r="M304" t="s">
        <v>92</v>
      </c>
      <c r="N304">
        <v>2012</v>
      </c>
      <c r="O304" s="1">
        <v>250</v>
      </c>
      <c r="P304" s="1">
        <f t="shared" ca="1" si="22"/>
        <v>212.5</v>
      </c>
      <c r="Q304" s="1">
        <v>300</v>
      </c>
      <c r="R304" s="5">
        <f t="shared" ca="1" si="25"/>
        <v>150</v>
      </c>
    </row>
    <row r="305" spans="1:18" x14ac:dyDescent="0.2">
      <c r="A305" s="4"/>
      <c r="B305" s="3">
        <f t="shared" si="24"/>
        <v>28</v>
      </c>
      <c r="C305" t="s">
        <v>78</v>
      </c>
      <c r="D305" t="str">
        <f>"US-OMA-"&amp;C305&amp;H305&amp;"-"&amp;TEXT(B305,"0##")&amp;Table2[[#This Row],[Column28]]</f>
        <v>US-OMA-VMAPP-028D</v>
      </c>
      <c r="F305" t="s">
        <v>82</v>
      </c>
      <c r="G305" t="s">
        <v>91</v>
      </c>
      <c r="H305" t="s">
        <v>80</v>
      </c>
      <c r="K305">
        <v>4</v>
      </c>
      <c r="L305">
        <v>8</v>
      </c>
      <c r="M305" t="s">
        <v>92</v>
      </c>
      <c r="N305">
        <v>2012</v>
      </c>
      <c r="O305" s="1">
        <v>250</v>
      </c>
      <c r="P305" s="1">
        <f t="shared" ca="1" si="22"/>
        <v>175</v>
      </c>
      <c r="Q305" s="1">
        <v>300</v>
      </c>
      <c r="R305" s="5">
        <f t="shared" ca="1" si="25"/>
        <v>72</v>
      </c>
    </row>
    <row r="306" spans="1:18" x14ac:dyDescent="0.2">
      <c r="A306" s="4"/>
      <c r="B306" s="3">
        <f t="shared" si="24"/>
        <v>29</v>
      </c>
      <c r="C306" t="s">
        <v>78</v>
      </c>
      <c r="D306" t="str">
        <f>"US-OMA-"&amp;C306&amp;H306&amp;"-"&amp;TEXT(B306,"0##")&amp;Table2[[#This Row],[Column28]]</f>
        <v>US-OMA-VMAPP-029D</v>
      </c>
      <c r="F306" t="s">
        <v>82</v>
      </c>
      <c r="G306" t="s">
        <v>91</v>
      </c>
      <c r="H306" t="s">
        <v>80</v>
      </c>
      <c r="K306">
        <v>4</v>
      </c>
      <c r="L306">
        <v>8</v>
      </c>
      <c r="M306" t="s">
        <v>92</v>
      </c>
      <c r="N306">
        <v>2012</v>
      </c>
      <c r="O306" s="1">
        <v>250</v>
      </c>
      <c r="P306" s="1">
        <f t="shared" ca="1" si="22"/>
        <v>182.5</v>
      </c>
      <c r="Q306" s="1">
        <v>300</v>
      </c>
      <c r="R306" s="5">
        <f t="shared" ca="1" si="25"/>
        <v>54</v>
      </c>
    </row>
    <row r="307" spans="1:18" x14ac:dyDescent="0.2">
      <c r="A307" s="4"/>
      <c r="B307" s="3">
        <f t="shared" si="24"/>
        <v>30</v>
      </c>
      <c r="C307" t="s">
        <v>78</v>
      </c>
      <c r="D307" t="str">
        <f>"US-OMA-"&amp;C307&amp;H307&amp;"-"&amp;TEXT(B307,"0##")&amp;Table2[[#This Row],[Column28]]</f>
        <v>US-OMA-VMAPP-030D</v>
      </c>
      <c r="F307" t="s">
        <v>82</v>
      </c>
      <c r="G307" t="s">
        <v>91</v>
      </c>
      <c r="H307" t="s">
        <v>80</v>
      </c>
      <c r="K307">
        <v>4</v>
      </c>
      <c r="L307">
        <v>8</v>
      </c>
      <c r="M307" t="s">
        <v>92</v>
      </c>
      <c r="N307">
        <v>2012</v>
      </c>
      <c r="O307" s="1">
        <v>250</v>
      </c>
      <c r="P307" s="1">
        <f t="shared" ca="1" si="22"/>
        <v>175</v>
      </c>
      <c r="Q307" s="1">
        <v>300</v>
      </c>
      <c r="R307" s="5">
        <f t="shared" ca="1" si="25"/>
        <v>135</v>
      </c>
    </row>
    <row r="308" spans="1:18" x14ac:dyDescent="0.2">
      <c r="A308" s="4"/>
      <c r="B308" s="3">
        <f t="shared" si="24"/>
        <v>31</v>
      </c>
      <c r="C308" t="s">
        <v>78</v>
      </c>
      <c r="D308" t="str">
        <f>"US-OMA-"&amp;C308&amp;H308&amp;"-"&amp;TEXT(B308,"0##")&amp;Table2[[#This Row],[Column28]]</f>
        <v>US-OMA-VMAPP-031D</v>
      </c>
      <c r="F308" t="s">
        <v>82</v>
      </c>
      <c r="G308" t="s">
        <v>91</v>
      </c>
      <c r="H308" t="s">
        <v>80</v>
      </c>
      <c r="K308">
        <v>4</v>
      </c>
      <c r="L308">
        <v>8</v>
      </c>
      <c r="M308" t="s">
        <v>92</v>
      </c>
      <c r="N308">
        <v>2012</v>
      </c>
      <c r="O308" s="1">
        <v>250</v>
      </c>
      <c r="P308" s="1">
        <f t="shared" ca="1" si="22"/>
        <v>95</v>
      </c>
      <c r="Q308" s="1">
        <v>300</v>
      </c>
      <c r="R308" s="5">
        <f t="shared" ca="1" si="25"/>
        <v>141</v>
      </c>
    </row>
    <row r="309" spans="1:18" x14ac:dyDescent="0.2">
      <c r="A309" s="4"/>
      <c r="B309" s="3">
        <f t="shared" si="24"/>
        <v>32</v>
      </c>
      <c r="C309" t="s">
        <v>78</v>
      </c>
      <c r="D309" t="str">
        <f>"US-OMA-"&amp;C309&amp;H309&amp;"-"&amp;TEXT(B309,"0##")&amp;Table2[[#This Row],[Column28]]</f>
        <v>US-OMA-VMAPP-032D</v>
      </c>
      <c r="F309" t="s">
        <v>83</v>
      </c>
      <c r="G309" t="s">
        <v>91</v>
      </c>
      <c r="H309" t="s">
        <v>80</v>
      </c>
      <c r="K309">
        <v>4</v>
      </c>
      <c r="L309">
        <v>8</v>
      </c>
      <c r="M309" t="s">
        <v>92</v>
      </c>
      <c r="N309" t="s">
        <v>96</v>
      </c>
      <c r="O309" s="1">
        <v>250</v>
      </c>
      <c r="P309" s="1">
        <f t="shared" ca="1" si="22"/>
        <v>82.5</v>
      </c>
      <c r="Q309" s="1">
        <v>160</v>
      </c>
      <c r="R309" s="5">
        <f t="shared" ca="1" si="25"/>
        <v>102.4</v>
      </c>
    </row>
    <row r="310" spans="1:18" x14ac:dyDescent="0.2">
      <c r="A310" s="4"/>
      <c r="B310" s="3">
        <f t="shared" si="24"/>
        <v>33</v>
      </c>
      <c r="C310" t="s">
        <v>78</v>
      </c>
      <c r="D310" t="str">
        <f>"US-OMA-"&amp;C310&amp;H310&amp;"-"&amp;TEXT(B310,"0##")&amp;Table2[[#This Row],[Column28]]</f>
        <v>US-OMA-VMAPP-033D</v>
      </c>
      <c r="F310" t="s">
        <v>83</v>
      </c>
      <c r="G310" t="s">
        <v>91</v>
      </c>
      <c r="H310" t="s">
        <v>80</v>
      </c>
      <c r="K310">
        <v>4</v>
      </c>
      <c r="L310">
        <v>8</v>
      </c>
      <c r="M310" t="s">
        <v>92</v>
      </c>
      <c r="N310" t="s">
        <v>96</v>
      </c>
      <c r="O310" s="1">
        <v>250</v>
      </c>
      <c r="P310" s="1">
        <f t="shared" ca="1" si="22"/>
        <v>135</v>
      </c>
      <c r="Q310" s="1">
        <v>160</v>
      </c>
      <c r="R310" s="5">
        <f t="shared" ca="1" si="25"/>
        <v>91.199999999999989</v>
      </c>
    </row>
    <row r="311" spans="1:18" x14ac:dyDescent="0.2">
      <c r="A311" s="4"/>
      <c r="B311" s="3">
        <f t="shared" si="24"/>
        <v>34</v>
      </c>
      <c r="C311" t="s">
        <v>78</v>
      </c>
      <c r="D311" t="str">
        <f>"US-OMA-"&amp;C311&amp;H311&amp;"-"&amp;TEXT(B311,"0##")&amp;Table2[[#This Row],[Column28]]</f>
        <v>US-OMA-VMAPP-034D</v>
      </c>
      <c r="F311" t="s">
        <v>83</v>
      </c>
      <c r="G311" t="s">
        <v>91</v>
      </c>
      <c r="H311" t="s">
        <v>80</v>
      </c>
      <c r="K311">
        <v>4</v>
      </c>
      <c r="L311">
        <v>8</v>
      </c>
      <c r="M311" t="s">
        <v>92</v>
      </c>
      <c r="N311" t="s">
        <v>96</v>
      </c>
      <c r="O311" s="1">
        <v>250</v>
      </c>
      <c r="P311" s="1">
        <f t="shared" ca="1" si="22"/>
        <v>175</v>
      </c>
      <c r="Q311" s="1">
        <v>160</v>
      </c>
      <c r="R311" s="5">
        <f t="shared" ca="1" si="25"/>
        <v>19.2</v>
      </c>
    </row>
    <row r="312" spans="1:18" x14ac:dyDescent="0.2">
      <c r="A312" s="4"/>
      <c r="B312" s="3">
        <f t="shared" si="24"/>
        <v>35</v>
      </c>
      <c r="C312" t="s">
        <v>78</v>
      </c>
      <c r="D312" t="str">
        <f>"US-OMA-"&amp;C312&amp;H312&amp;"-"&amp;TEXT(B312,"0##")&amp;Table2[[#This Row],[Column28]]</f>
        <v>US-OMA-VMAPP-035D</v>
      </c>
      <c r="F312" t="s">
        <v>83</v>
      </c>
      <c r="G312" t="s">
        <v>91</v>
      </c>
      <c r="H312" t="s">
        <v>80</v>
      </c>
      <c r="K312">
        <v>4</v>
      </c>
      <c r="L312">
        <v>8</v>
      </c>
      <c r="M312" t="s">
        <v>92</v>
      </c>
      <c r="N312" t="s">
        <v>96</v>
      </c>
      <c r="O312" s="1">
        <v>250</v>
      </c>
      <c r="P312" s="1">
        <f t="shared" ca="1" si="22"/>
        <v>105</v>
      </c>
      <c r="Q312" s="1">
        <v>160</v>
      </c>
      <c r="R312" s="5">
        <f t="shared" ca="1" si="25"/>
        <v>54.400000000000006</v>
      </c>
    </row>
    <row r="313" spans="1:18" x14ac:dyDescent="0.2">
      <c r="A313" s="4"/>
      <c r="B313" s="3">
        <f t="shared" si="24"/>
        <v>36</v>
      </c>
      <c r="C313" t="s">
        <v>78</v>
      </c>
      <c r="D313" t="str">
        <f>"US-OMA-"&amp;C313&amp;H313&amp;"-"&amp;TEXT(B313,"0##")&amp;Table2[[#This Row],[Column28]]</f>
        <v>US-OMA-VMAPP-036D</v>
      </c>
      <c r="F313" t="s">
        <v>84</v>
      </c>
      <c r="G313" t="s">
        <v>91</v>
      </c>
      <c r="H313" t="s">
        <v>80</v>
      </c>
      <c r="K313">
        <v>4</v>
      </c>
      <c r="L313">
        <v>16</v>
      </c>
      <c r="M313" t="s">
        <v>92</v>
      </c>
      <c r="N313">
        <v>2012</v>
      </c>
      <c r="O313" s="1">
        <v>250</v>
      </c>
      <c r="P313" s="1">
        <f t="shared" ca="1" si="22"/>
        <v>75</v>
      </c>
      <c r="Q313" s="1">
        <v>450</v>
      </c>
      <c r="R313" s="5">
        <f t="shared" ca="1" si="25"/>
        <v>184.5</v>
      </c>
    </row>
    <row r="314" spans="1:18" x14ac:dyDescent="0.2">
      <c r="A314" s="4"/>
      <c r="B314" s="3">
        <f t="shared" si="24"/>
        <v>37</v>
      </c>
      <c r="C314" t="s">
        <v>78</v>
      </c>
      <c r="D314" t="str">
        <f>"US-OMA-"&amp;C314&amp;H314&amp;"-"&amp;TEXT(B314,"0##")&amp;Table2[[#This Row],[Column28]]</f>
        <v>US-OMA-VMAPP-037D</v>
      </c>
      <c r="F314" t="s">
        <v>84</v>
      </c>
      <c r="G314" t="s">
        <v>91</v>
      </c>
      <c r="H314" t="s">
        <v>80</v>
      </c>
      <c r="K314">
        <v>4</v>
      </c>
      <c r="L314">
        <v>16</v>
      </c>
      <c r="M314" t="s">
        <v>92</v>
      </c>
      <c r="N314">
        <v>2012</v>
      </c>
      <c r="O314" s="1">
        <v>250</v>
      </c>
      <c r="P314" s="1">
        <f t="shared" ca="1" si="22"/>
        <v>195</v>
      </c>
      <c r="Q314" s="1">
        <v>450</v>
      </c>
      <c r="R314" s="5">
        <f t="shared" ca="1" si="25"/>
        <v>328.5</v>
      </c>
    </row>
    <row r="315" spans="1:18" x14ac:dyDescent="0.2">
      <c r="A315" s="4"/>
      <c r="B315" s="3">
        <f t="shared" si="24"/>
        <v>38</v>
      </c>
      <c r="C315" t="s">
        <v>78</v>
      </c>
      <c r="D315" t="str">
        <f>"US-OMA-"&amp;C315&amp;H315&amp;"-"&amp;TEXT(B315,"0##")&amp;Table2[[#This Row],[Column28]]</f>
        <v>US-OMA-VMAPP-038D</v>
      </c>
      <c r="F315" t="s">
        <v>84</v>
      </c>
      <c r="G315" t="s">
        <v>91</v>
      </c>
      <c r="H315" t="s">
        <v>80</v>
      </c>
      <c r="K315">
        <v>4</v>
      </c>
      <c r="L315">
        <v>16</v>
      </c>
      <c r="M315" t="s">
        <v>92</v>
      </c>
      <c r="N315">
        <v>2012</v>
      </c>
      <c r="O315" s="1">
        <v>250</v>
      </c>
      <c r="P315" s="1">
        <f t="shared" ca="1" si="22"/>
        <v>107.5</v>
      </c>
      <c r="Q315" s="1">
        <v>300</v>
      </c>
      <c r="R315" s="5">
        <f t="shared" ca="1" si="25"/>
        <v>129</v>
      </c>
    </row>
    <row r="316" spans="1:18" x14ac:dyDescent="0.2">
      <c r="A316" s="4"/>
      <c r="B316" s="3">
        <f t="shared" si="24"/>
        <v>39</v>
      </c>
      <c r="C316" t="s">
        <v>78</v>
      </c>
      <c r="D316" t="str">
        <f>"US-OMA-"&amp;C316&amp;H316&amp;"-"&amp;TEXT(B316,"0##")&amp;Table2[[#This Row],[Column28]]</f>
        <v>US-OMA-VMAPP-039D</v>
      </c>
      <c r="F316" t="s">
        <v>84</v>
      </c>
      <c r="G316" t="s">
        <v>91</v>
      </c>
      <c r="H316" t="s">
        <v>80</v>
      </c>
      <c r="K316">
        <v>4</v>
      </c>
      <c r="L316">
        <v>16</v>
      </c>
      <c r="M316" t="s">
        <v>92</v>
      </c>
      <c r="N316">
        <v>2012</v>
      </c>
      <c r="O316" s="1">
        <v>250</v>
      </c>
      <c r="P316" s="1">
        <f t="shared" ca="1" si="22"/>
        <v>75</v>
      </c>
      <c r="Q316" s="1">
        <v>320</v>
      </c>
      <c r="R316" s="5">
        <f t="shared" ca="1" si="25"/>
        <v>192</v>
      </c>
    </row>
    <row r="317" spans="1:18" x14ac:dyDescent="0.2">
      <c r="A317" s="4"/>
      <c r="B317" s="3">
        <f t="shared" si="24"/>
        <v>40</v>
      </c>
      <c r="C317" t="s">
        <v>78</v>
      </c>
      <c r="D317" t="str">
        <f>"US-OMA-"&amp;C317&amp;H317&amp;"-"&amp;TEXT(B317,"0##")&amp;Table2[[#This Row],[Column28]]</f>
        <v>US-OMA-VMAPP-040D</v>
      </c>
      <c r="F317" t="s">
        <v>85</v>
      </c>
      <c r="G317" t="s">
        <v>91</v>
      </c>
      <c r="H317" t="s">
        <v>80</v>
      </c>
      <c r="K317">
        <v>2</v>
      </c>
      <c r="L317">
        <v>4</v>
      </c>
      <c r="M317" t="s">
        <v>92</v>
      </c>
      <c r="N317">
        <v>2012</v>
      </c>
      <c r="O317" s="1">
        <v>250</v>
      </c>
      <c r="P317" s="1">
        <f t="shared" ca="1" si="22"/>
        <v>157.5</v>
      </c>
      <c r="Q317" s="1">
        <v>300</v>
      </c>
      <c r="R317" s="5">
        <f t="shared" ca="1" si="25"/>
        <v>36</v>
      </c>
    </row>
    <row r="318" spans="1:18" x14ac:dyDescent="0.2">
      <c r="A318" s="4"/>
      <c r="B318" s="3">
        <f t="shared" si="24"/>
        <v>41</v>
      </c>
      <c r="C318" t="s">
        <v>78</v>
      </c>
      <c r="D318" t="str">
        <f>"US-OMA-"&amp;C318&amp;H318&amp;"-"&amp;TEXT(B318,"0##")&amp;Table2[[#This Row],[Column28]]</f>
        <v>US-OMA-VMAPP-041D</v>
      </c>
      <c r="F318" t="s">
        <v>85</v>
      </c>
      <c r="G318" t="s">
        <v>91</v>
      </c>
      <c r="H318" t="s">
        <v>80</v>
      </c>
      <c r="K318">
        <v>2</v>
      </c>
      <c r="L318">
        <v>4</v>
      </c>
      <c r="M318" t="s">
        <v>92</v>
      </c>
      <c r="N318">
        <v>2012</v>
      </c>
      <c r="O318" s="1">
        <v>250</v>
      </c>
      <c r="P318" s="1">
        <f t="shared" ca="1" si="22"/>
        <v>200</v>
      </c>
      <c r="Q318" s="1">
        <v>900</v>
      </c>
      <c r="R318" s="5">
        <f t="shared" ca="1" si="25"/>
        <v>486.00000000000006</v>
      </c>
    </row>
    <row r="319" spans="1:18" x14ac:dyDescent="0.2">
      <c r="A319" s="4"/>
      <c r="B319" s="3">
        <v>1</v>
      </c>
      <c r="C319" t="s">
        <v>78</v>
      </c>
      <c r="D319" t="str">
        <f>"US-OMA-"&amp;C319&amp;H319&amp;"-"&amp;TEXT(B319,"0##")&amp;Table2[[#This Row],[Column28]]</f>
        <v>US-OMA-VMWEB-01D</v>
      </c>
      <c r="F319" t="s">
        <v>79</v>
      </c>
      <c r="G319" t="s">
        <v>91</v>
      </c>
      <c r="H319" t="s">
        <v>86</v>
      </c>
      <c r="K319">
        <v>2</v>
      </c>
      <c r="L319">
        <v>4</v>
      </c>
      <c r="M319" t="s">
        <v>92</v>
      </c>
      <c r="N319">
        <v>2012</v>
      </c>
      <c r="O319" s="1">
        <v>250</v>
      </c>
      <c r="P319" s="1">
        <f t="shared" ca="1" si="22"/>
        <v>205</v>
      </c>
      <c r="Q319" s="1">
        <v>120</v>
      </c>
      <c r="R319" s="5">
        <f t="shared" ca="1" si="25"/>
        <v>52.8</v>
      </c>
    </row>
    <row r="320" spans="1:18" x14ac:dyDescent="0.2">
      <c r="A320" s="4"/>
      <c r="B320" s="3">
        <f t="shared" si="24"/>
        <v>2</v>
      </c>
      <c r="C320" t="s">
        <v>78</v>
      </c>
      <c r="D320" t="str">
        <f>"US-OMA-"&amp;C320&amp;H320&amp;"-"&amp;TEXT(B320,"0##")&amp;Table2[[#This Row],[Column28]]</f>
        <v>US-OMA-VMWEB-02D</v>
      </c>
      <c r="F320" t="s">
        <v>79</v>
      </c>
      <c r="G320" t="s">
        <v>91</v>
      </c>
      <c r="H320" t="s">
        <v>86</v>
      </c>
      <c r="K320">
        <v>1</v>
      </c>
      <c r="L320">
        <v>2</v>
      </c>
      <c r="M320" t="s">
        <v>92</v>
      </c>
      <c r="N320">
        <v>2012</v>
      </c>
      <c r="O320" s="1">
        <v>250</v>
      </c>
      <c r="P320" s="1">
        <f t="shared" ca="1" si="22"/>
        <v>125</v>
      </c>
      <c r="Q320" s="1">
        <v>120</v>
      </c>
      <c r="R320" s="5">
        <f t="shared" ca="1" si="25"/>
        <v>82.8</v>
      </c>
    </row>
    <row r="321" spans="1:22" x14ac:dyDescent="0.2">
      <c r="A321" s="4"/>
      <c r="B321" s="3">
        <f t="shared" si="24"/>
        <v>3</v>
      </c>
      <c r="C321" t="s">
        <v>78</v>
      </c>
      <c r="D321" t="str">
        <f>"US-OMA-"&amp;C321&amp;H321&amp;"-"&amp;TEXT(B321,"0##")&amp;Table2[[#This Row],[Column28]]</f>
        <v>US-OMA-VMWEB-03D</v>
      </c>
      <c r="F321" t="s">
        <v>79</v>
      </c>
      <c r="G321" t="s">
        <v>91</v>
      </c>
      <c r="H321" t="s">
        <v>86</v>
      </c>
      <c r="K321">
        <v>1</v>
      </c>
      <c r="L321">
        <v>2</v>
      </c>
      <c r="M321" t="s">
        <v>92</v>
      </c>
      <c r="N321">
        <v>2012</v>
      </c>
      <c r="O321" s="1">
        <v>250</v>
      </c>
      <c r="P321" s="1">
        <f t="shared" ca="1" si="22"/>
        <v>187.5</v>
      </c>
      <c r="Q321" s="1">
        <v>120</v>
      </c>
      <c r="R321" s="5">
        <f t="shared" ca="1" si="25"/>
        <v>33.6</v>
      </c>
    </row>
    <row r="322" spans="1:22" x14ac:dyDescent="0.2">
      <c r="A322" s="4"/>
      <c r="B322" s="3">
        <f t="shared" si="24"/>
        <v>4</v>
      </c>
      <c r="C322" t="s">
        <v>78</v>
      </c>
      <c r="D322" t="str">
        <f>"US-OMA-"&amp;C322&amp;H322&amp;"-"&amp;TEXT(B322,"0##")&amp;Table2[[#This Row],[Column28]]</f>
        <v>US-OMA-VMWEB-04D</v>
      </c>
      <c r="F322" t="s">
        <v>83</v>
      </c>
      <c r="G322" t="s">
        <v>91</v>
      </c>
      <c r="H322" t="s">
        <v>86</v>
      </c>
      <c r="K322">
        <v>4</v>
      </c>
      <c r="L322">
        <v>8</v>
      </c>
      <c r="M322" t="s">
        <v>92</v>
      </c>
      <c r="N322">
        <v>2012</v>
      </c>
      <c r="O322" s="1">
        <v>250</v>
      </c>
      <c r="P322" s="1">
        <f t="shared" ca="1" si="22"/>
        <v>155</v>
      </c>
      <c r="Q322" s="1">
        <v>120</v>
      </c>
      <c r="R322" s="5">
        <f t="shared" ca="1" si="25"/>
        <v>84</v>
      </c>
    </row>
    <row r="323" spans="1:22" x14ac:dyDescent="0.2">
      <c r="A323" s="4"/>
      <c r="B323" s="3">
        <f t="shared" si="24"/>
        <v>5</v>
      </c>
      <c r="C323" t="s">
        <v>78</v>
      </c>
      <c r="D323" t="str">
        <f>"US-OMA-"&amp;C323&amp;H323&amp;"-"&amp;TEXT(B323,"0##")&amp;Table2[[#This Row],[Column28]]</f>
        <v>US-OMA-VMWEB-05D</v>
      </c>
      <c r="F323" t="s">
        <v>83</v>
      </c>
      <c r="G323" t="s">
        <v>91</v>
      </c>
      <c r="H323" t="s">
        <v>86</v>
      </c>
      <c r="K323">
        <v>4</v>
      </c>
      <c r="L323">
        <v>8</v>
      </c>
      <c r="M323" t="s">
        <v>92</v>
      </c>
      <c r="N323">
        <v>2012</v>
      </c>
      <c r="O323" s="1">
        <v>250</v>
      </c>
      <c r="P323" s="1">
        <f t="shared" ref="P323:P356" ca="1" si="26">((RANDBETWEEN(30,85)/100)*O323)</f>
        <v>162.5</v>
      </c>
      <c r="Q323" s="1">
        <v>120</v>
      </c>
      <c r="R323" s="5">
        <f t="shared" ref="R323:R333" ca="1" si="27">((RANDBETWEEN(10,75)/100)*Q323)</f>
        <v>86.399999999999991</v>
      </c>
    </row>
    <row r="324" spans="1:22" x14ac:dyDescent="0.2">
      <c r="A324" s="4"/>
      <c r="B324" s="3">
        <f t="shared" si="24"/>
        <v>6</v>
      </c>
      <c r="C324" t="s">
        <v>78</v>
      </c>
      <c r="D324" t="str">
        <f>"US-OMA-"&amp;C324&amp;H324&amp;"-"&amp;TEXT(B324,"0##")&amp;Table2[[#This Row],[Column28]]</f>
        <v>US-OMA-VMWEB-06D</v>
      </c>
      <c r="F324" t="s">
        <v>83</v>
      </c>
      <c r="G324" t="s">
        <v>91</v>
      </c>
      <c r="H324" t="s">
        <v>86</v>
      </c>
      <c r="K324">
        <v>4</v>
      </c>
      <c r="L324">
        <v>8</v>
      </c>
      <c r="M324" t="s">
        <v>92</v>
      </c>
      <c r="N324">
        <v>2012</v>
      </c>
      <c r="O324" s="1">
        <v>250</v>
      </c>
      <c r="P324" s="1">
        <f t="shared" ca="1" si="26"/>
        <v>112.5</v>
      </c>
      <c r="Q324" s="1">
        <v>120</v>
      </c>
      <c r="R324" s="5">
        <f t="shared" ca="1" si="27"/>
        <v>44.4</v>
      </c>
    </row>
    <row r="325" spans="1:22" x14ac:dyDescent="0.2">
      <c r="A325" s="4"/>
      <c r="B325" s="3">
        <f t="shared" si="24"/>
        <v>7</v>
      </c>
      <c r="C325" t="s">
        <v>78</v>
      </c>
      <c r="D325" t="str">
        <f>"US-OMA-"&amp;C325&amp;H325&amp;"-"&amp;TEXT(B325,"0##")&amp;Table2[[#This Row],[Column28]]</f>
        <v>US-OMA-VMWEB-07D</v>
      </c>
      <c r="F325" t="s">
        <v>83</v>
      </c>
      <c r="G325" t="s">
        <v>91</v>
      </c>
      <c r="H325" t="s">
        <v>86</v>
      </c>
      <c r="K325">
        <v>4</v>
      </c>
      <c r="L325">
        <v>8</v>
      </c>
      <c r="M325" t="s">
        <v>92</v>
      </c>
      <c r="N325">
        <v>2012</v>
      </c>
      <c r="O325" s="1">
        <v>250</v>
      </c>
      <c r="P325" s="1">
        <f t="shared" ca="1" si="26"/>
        <v>125</v>
      </c>
      <c r="Q325" s="1">
        <v>120</v>
      </c>
      <c r="R325" s="5">
        <f t="shared" ca="1" si="27"/>
        <v>44.4</v>
      </c>
    </row>
    <row r="326" spans="1:22" x14ac:dyDescent="0.2">
      <c r="A326" s="4"/>
      <c r="B326" s="3">
        <f t="shared" si="24"/>
        <v>8</v>
      </c>
      <c r="C326" t="s">
        <v>78</v>
      </c>
      <c r="D326" t="str">
        <f>"US-OMA-"&amp;C326&amp;H326&amp;"-"&amp;TEXT(B326,"0##")&amp;Table2[[#This Row],[Column28]]</f>
        <v>US-OMA-VMWEB-08D</v>
      </c>
      <c r="F326" t="s">
        <v>83</v>
      </c>
      <c r="G326" t="s">
        <v>91</v>
      </c>
      <c r="H326" t="s">
        <v>86</v>
      </c>
      <c r="K326">
        <v>4</v>
      </c>
      <c r="L326">
        <v>8</v>
      </c>
      <c r="M326" t="s">
        <v>92</v>
      </c>
      <c r="N326">
        <v>2012</v>
      </c>
      <c r="O326" s="1">
        <v>250</v>
      </c>
      <c r="P326" s="1">
        <f t="shared" ca="1" si="26"/>
        <v>207.5</v>
      </c>
      <c r="Q326" s="1">
        <v>120</v>
      </c>
      <c r="R326" s="5">
        <f t="shared" ca="1" si="27"/>
        <v>31.200000000000003</v>
      </c>
    </row>
    <row r="327" spans="1:22" x14ac:dyDescent="0.2">
      <c r="A327" s="4"/>
      <c r="B327" s="3">
        <f t="shared" si="24"/>
        <v>9</v>
      </c>
      <c r="C327" t="s">
        <v>78</v>
      </c>
      <c r="D327" t="str">
        <f>"US-OMA-"&amp;C327&amp;H327&amp;"-"&amp;TEXT(B327,"0##")&amp;Table2[[#This Row],[Column28]]</f>
        <v>US-OMA-VMWEB-09D</v>
      </c>
      <c r="F327" t="s">
        <v>83</v>
      </c>
      <c r="G327" t="s">
        <v>91</v>
      </c>
      <c r="H327" t="s">
        <v>86</v>
      </c>
      <c r="K327">
        <v>4</v>
      </c>
      <c r="L327">
        <v>8</v>
      </c>
      <c r="M327" t="s">
        <v>92</v>
      </c>
      <c r="N327">
        <v>2012</v>
      </c>
      <c r="O327" s="1">
        <v>250</v>
      </c>
      <c r="P327" s="1">
        <f t="shared" ca="1" si="26"/>
        <v>132.5</v>
      </c>
      <c r="Q327" s="1">
        <v>120</v>
      </c>
      <c r="R327" s="5">
        <f t="shared" ca="1" si="27"/>
        <v>79.2</v>
      </c>
    </row>
    <row r="328" spans="1:22" x14ac:dyDescent="0.2">
      <c r="A328" s="4"/>
      <c r="B328" s="3">
        <f t="shared" si="24"/>
        <v>10</v>
      </c>
      <c r="C328" t="s">
        <v>78</v>
      </c>
      <c r="D328" t="str">
        <f>"US-OMA-"&amp;C328&amp;H328&amp;"-"&amp;TEXT(B328,"0##")&amp;Table2[[#This Row],[Column28]]</f>
        <v>US-OMA-VMWEB-010D</v>
      </c>
      <c r="F328" t="s">
        <v>83</v>
      </c>
      <c r="G328" t="s">
        <v>91</v>
      </c>
      <c r="H328" t="s">
        <v>86</v>
      </c>
      <c r="K328">
        <v>4</v>
      </c>
      <c r="L328">
        <v>8</v>
      </c>
      <c r="M328" t="s">
        <v>92</v>
      </c>
      <c r="N328">
        <v>2012</v>
      </c>
      <c r="O328" s="1">
        <v>250</v>
      </c>
      <c r="P328" s="1">
        <f t="shared" ca="1" si="26"/>
        <v>197.5</v>
      </c>
      <c r="Q328" s="1">
        <v>120</v>
      </c>
      <c r="R328" s="5">
        <f t="shared" ca="1" si="27"/>
        <v>48</v>
      </c>
    </row>
    <row r="329" spans="1:22" x14ac:dyDescent="0.2">
      <c r="A329" s="4"/>
      <c r="B329" s="3">
        <f t="shared" si="24"/>
        <v>11</v>
      </c>
      <c r="C329" t="s">
        <v>78</v>
      </c>
      <c r="D329" t="str">
        <f>"US-OMA-"&amp;C329&amp;H329&amp;"-"&amp;TEXT(B329,"0##")&amp;Table2[[#This Row],[Column28]]</f>
        <v>US-OMA-VMWEB-011D</v>
      </c>
      <c r="F329" t="s">
        <v>83</v>
      </c>
      <c r="G329" t="s">
        <v>91</v>
      </c>
      <c r="H329" t="s">
        <v>86</v>
      </c>
      <c r="K329">
        <v>4</v>
      </c>
      <c r="L329">
        <v>8</v>
      </c>
      <c r="M329" t="s">
        <v>92</v>
      </c>
      <c r="N329">
        <v>2012</v>
      </c>
      <c r="O329" s="1">
        <v>250</v>
      </c>
      <c r="P329" s="1">
        <f t="shared" ca="1" si="26"/>
        <v>87.5</v>
      </c>
      <c r="Q329" s="1">
        <v>120</v>
      </c>
      <c r="R329" s="5">
        <f t="shared" ca="1" si="27"/>
        <v>82.8</v>
      </c>
    </row>
    <row r="330" spans="1:22" x14ac:dyDescent="0.2">
      <c r="A330" s="4"/>
      <c r="B330" s="3">
        <f t="shared" si="24"/>
        <v>12</v>
      </c>
      <c r="C330" t="s">
        <v>78</v>
      </c>
      <c r="D330" t="str">
        <f>"US-OMA-"&amp;C330&amp;H330&amp;"-"&amp;TEXT(B330,"0##")&amp;Table2[[#This Row],[Column28]]</f>
        <v>US-OMA-VMWEB-012D</v>
      </c>
      <c r="F330" t="s">
        <v>83</v>
      </c>
      <c r="G330" t="s">
        <v>91</v>
      </c>
      <c r="H330" t="s">
        <v>86</v>
      </c>
      <c r="K330">
        <v>4</v>
      </c>
      <c r="L330">
        <v>8</v>
      </c>
      <c r="M330" t="s">
        <v>92</v>
      </c>
      <c r="N330">
        <v>2012</v>
      </c>
      <c r="O330" s="1">
        <v>250</v>
      </c>
      <c r="P330" s="1">
        <f t="shared" ca="1" si="26"/>
        <v>150</v>
      </c>
      <c r="Q330" s="1">
        <v>120</v>
      </c>
      <c r="R330" s="5">
        <f t="shared" ca="1" si="27"/>
        <v>80.400000000000006</v>
      </c>
    </row>
    <row r="331" spans="1:22" x14ac:dyDescent="0.2">
      <c r="A331" s="4"/>
      <c r="B331" s="3">
        <f t="shared" si="24"/>
        <v>13</v>
      </c>
      <c r="C331" t="s">
        <v>78</v>
      </c>
      <c r="D331" t="str">
        <f>"US-OMA-"&amp;C331&amp;H331&amp;"-"&amp;TEXT(B331,"0##")&amp;Table2[[#This Row],[Column28]]</f>
        <v>US-OMA-VMWEB-013D</v>
      </c>
      <c r="F331" t="s">
        <v>81</v>
      </c>
      <c r="G331" t="s">
        <v>91</v>
      </c>
      <c r="H331" t="s">
        <v>86</v>
      </c>
      <c r="K331">
        <v>2</v>
      </c>
      <c r="L331">
        <v>4</v>
      </c>
      <c r="M331" t="s">
        <v>92</v>
      </c>
      <c r="N331">
        <v>2012</v>
      </c>
      <c r="O331" s="1">
        <v>250</v>
      </c>
      <c r="P331" s="1">
        <f t="shared" ca="1" si="26"/>
        <v>210</v>
      </c>
      <c r="Q331" s="1">
        <v>100</v>
      </c>
      <c r="R331" s="5">
        <f t="shared" ca="1" si="27"/>
        <v>47</v>
      </c>
    </row>
    <row r="332" spans="1:22" x14ac:dyDescent="0.2">
      <c r="A332" s="4"/>
      <c r="B332" s="3">
        <f t="shared" si="24"/>
        <v>14</v>
      </c>
      <c r="C332" t="s">
        <v>78</v>
      </c>
      <c r="D332" t="str">
        <f>"US-OMA-"&amp;C332&amp;H332&amp;"-"&amp;TEXT(B332,"0##")&amp;Table2[[#This Row],[Column28]]</f>
        <v>US-OMA-VMWEB-014D</v>
      </c>
      <c r="F332" t="s">
        <v>85</v>
      </c>
      <c r="G332" t="s">
        <v>91</v>
      </c>
      <c r="H332" t="s">
        <v>86</v>
      </c>
      <c r="K332">
        <v>1</v>
      </c>
      <c r="L332">
        <v>4</v>
      </c>
      <c r="M332" t="s">
        <v>92</v>
      </c>
      <c r="N332">
        <v>2012</v>
      </c>
      <c r="O332" s="1">
        <v>250</v>
      </c>
      <c r="P332" s="1">
        <f t="shared" ca="1" si="26"/>
        <v>125</v>
      </c>
      <c r="Q332" s="1">
        <v>100</v>
      </c>
      <c r="R332" s="5">
        <f t="shared" ca="1" si="27"/>
        <v>56.999999999999993</v>
      </c>
    </row>
    <row r="333" spans="1:22" x14ac:dyDescent="0.2">
      <c r="A333" s="4"/>
      <c r="B333" s="3">
        <f t="shared" si="24"/>
        <v>15</v>
      </c>
      <c r="C333" t="s">
        <v>78</v>
      </c>
      <c r="D333" t="str">
        <f>"US-OMA-"&amp;C333&amp;H333&amp;"-"&amp;TEXT(B333,"0##")&amp;Table2[[#This Row],[Column28]]</f>
        <v>US-OMA-VMWEB-015D</v>
      </c>
      <c r="F333" t="s">
        <v>82</v>
      </c>
      <c r="G333" t="s">
        <v>91</v>
      </c>
      <c r="H333" t="s">
        <v>86</v>
      </c>
      <c r="K333">
        <v>2</v>
      </c>
      <c r="L333">
        <v>4</v>
      </c>
      <c r="M333" t="s">
        <v>92</v>
      </c>
      <c r="N333">
        <v>2012</v>
      </c>
      <c r="O333" s="1">
        <v>250</v>
      </c>
      <c r="P333" s="1">
        <f t="shared" ca="1" si="26"/>
        <v>142.5</v>
      </c>
      <c r="Q333" s="1">
        <v>180</v>
      </c>
      <c r="R333" s="5">
        <f t="shared" ca="1" si="27"/>
        <v>73.8</v>
      </c>
    </row>
    <row r="334" spans="1:22" x14ac:dyDescent="0.2">
      <c r="A334" s="4"/>
      <c r="B334" s="3">
        <f t="shared" si="24"/>
        <v>16</v>
      </c>
      <c r="C334" t="s">
        <v>78</v>
      </c>
      <c r="D334" t="str">
        <f>"US-OMA-"&amp;C334&amp;H334&amp;"-"&amp;TEXT(B334,"0##")&amp;Table2[[#This Row],[Column28]]</f>
        <v>US-OMA-VMWEB-016D</v>
      </c>
      <c r="F334" t="s">
        <v>82</v>
      </c>
      <c r="G334" t="s">
        <v>91</v>
      </c>
      <c r="H334" t="s">
        <v>86</v>
      </c>
      <c r="K334">
        <v>2</v>
      </c>
      <c r="L334">
        <v>4</v>
      </c>
      <c r="M334" t="s">
        <v>92</v>
      </c>
      <c r="N334">
        <v>2012</v>
      </c>
      <c r="O334" s="1">
        <v>250</v>
      </c>
      <c r="P334" s="1">
        <f t="shared" ca="1" si="26"/>
        <v>195</v>
      </c>
      <c r="Q334" s="1">
        <v>180</v>
      </c>
      <c r="R334" s="5">
        <f ca="1">((RANDBETWEEN(10,75)/100)*Q334)</f>
        <v>27</v>
      </c>
    </row>
    <row r="335" spans="1:22" x14ac:dyDescent="0.2">
      <c r="A335" s="4"/>
      <c r="B335" s="3">
        <v>1</v>
      </c>
      <c r="C335" t="s">
        <v>78</v>
      </c>
      <c r="D335" t="str">
        <f>"US-OMA-"&amp;C335&amp;H335&amp;"-"&amp;TEXT(B335,"0##")&amp;Table2[[#This Row],[Column28]]</f>
        <v>US-OMA-VMDBP-01P</v>
      </c>
      <c r="F335" t="s">
        <v>79</v>
      </c>
      <c r="G335" t="s">
        <v>88</v>
      </c>
      <c r="H335" t="s">
        <v>97</v>
      </c>
      <c r="K335">
        <v>16</v>
      </c>
      <c r="L335">
        <v>64</v>
      </c>
      <c r="M335" t="s">
        <v>92</v>
      </c>
      <c r="N335">
        <v>2012</v>
      </c>
      <c r="O335" s="1">
        <v>250</v>
      </c>
      <c r="P335" s="1">
        <f t="shared" ca="1" si="26"/>
        <v>132.5</v>
      </c>
      <c r="Q335" s="1">
        <v>800</v>
      </c>
      <c r="R335" s="1">
        <f ca="1">((RANDBETWEEN(60,95)/100)*Q335)</f>
        <v>744</v>
      </c>
      <c r="S335" s="1">
        <v>1536</v>
      </c>
      <c r="T335" s="1">
        <f ca="1">((RANDBETWEEN(60,95)/100)*S335)</f>
        <v>1136.6399999999999</v>
      </c>
      <c r="U335" s="1">
        <v>990</v>
      </c>
      <c r="V335" s="1">
        <f ca="1">((RANDBETWEEN(60,95)/100)*U335)</f>
        <v>801.90000000000009</v>
      </c>
    </row>
    <row r="336" spans="1:22" x14ac:dyDescent="0.2">
      <c r="A336" s="4"/>
      <c r="B336" s="3">
        <f t="shared" si="24"/>
        <v>2</v>
      </c>
      <c r="C336" t="s">
        <v>78</v>
      </c>
      <c r="D336" t="str">
        <f>"US-OMA-"&amp;C336&amp;H336&amp;"-"&amp;TEXT(B336,"0##")&amp;Table2[[#This Row],[Column28]]</f>
        <v>US-OMA-VMDBF-02P</v>
      </c>
      <c r="F336" t="s">
        <v>79</v>
      </c>
      <c r="G336" t="s">
        <v>88</v>
      </c>
      <c r="H336" t="s">
        <v>98</v>
      </c>
      <c r="K336">
        <v>16</v>
      </c>
      <c r="L336">
        <v>64</v>
      </c>
      <c r="M336" t="s">
        <v>92</v>
      </c>
      <c r="N336">
        <v>2012</v>
      </c>
      <c r="O336" s="1">
        <v>250</v>
      </c>
      <c r="P336" s="1">
        <f t="shared" ca="1" si="26"/>
        <v>105</v>
      </c>
      <c r="Q336" s="1">
        <v>800</v>
      </c>
      <c r="R336" s="1">
        <f t="shared" ref="R336:R356" ca="1" si="28">((RANDBETWEEN(60,95)/100)*Q336)</f>
        <v>760</v>
      </c>
      <c r="S336" s="1">
        <v>1536</v>
      </c>
      <c r="T336" s="1">
        <f t="shared" ref="T336:T356" ca="1" si="29">((RANDBETWEEN(60,95)/100)*S336)</f>
        <v>1152</v>
      </c>
      <c r="U336" s="1">
        <v>990</v>
      </c>
      <c r="V336" s="1">
        <f t="shared" ref="V336:V356" ca="1" si="30">((RANDBETWEEN(60,95)/100)*U336)</f>
        <v>821.69999999999993</v>
      </c>
    </row>
    <row r="337" spans="1:22" x14ac:dyDescent="0.2">
      <c r="A337" s="4"/>
      <c r="B337" s="3">
        <f t="shared" si="24"/>
        <v>3</v>
      </c>
      <c r="C337" t="s">
        <v>78</v>
      </c>
      <c r="D337" t="str">
        <f>"US-OMA-"&amp;C337&amp;H337&amp;"-"&amp;TEXT(B337,"0##")&amp;Table2[[#This Row],[Column28]]</f>
        <v>US-OMA-VMDBP-03P</v>
      </c>
      <c r="F337" t="s">
        <v>81</v>
      </c>
      <c r="G337" t="s">
        <v>88</v>
      </c>
      <c r="H337" t="s">
        <v>97</v>
      </c>
      <c r="K337">
        <v>32</v>
      </c>
      <c r="L337">
        <v>128</v>
      </c>
      <c r="M337" t="s">
        <v>93</v>
      </c>
      <c r="N337" t="s">
        <v>94</v>
      </c>
      <c r="O337" s="1">
        <v>250</v>
      </c>
      <c r="P337" s="1">
        <f t="shared" ca="1" si="26"/>
        <v>172.5</v>
      </c>
      <c r="Q337" s="1">
        <v>1024</v>
      </c>
      <c r="R337" s="1">
        <f t="shared" ca="1" si="28"/>
        <v>737.28</v>
      </c>
      <c r="S337" s="1">
        <v>2048</v>
      </c>
      <c r="T337" s="1">
        <f t="shared" ca="1" si="29"/>
        <v>1228.8</v>
      </c>
      <c r="U337" s="1">
        <v>800</v>
      </c>
      <c r="V337" s="1">
        <f t="shared" ca="1" si="30"/>
        <v>760</v>
      </c>
    </row>
    <row r="338" spans="1:22" x14ac:dyDescent="0.2">
      <c r="A338" s="4"/>
      <c r="B338" s="3">
        <f t="shared" si="24"/>
        <v>4</v>
      </c>
      <c r="C338" t="s">
        <v>78</v>
      </c>
      <c r="D338" t="str">
        <f>"US-OMA-"&amp;C338&amp;H338&amp;"-"&amp;TEXT(B338,"0##")&amp;Table2[[#This Row],[Column28]]</f>
        <v>US-OMA-VMDBP-04P</v>
      </c>
      <c r="F338" t="s">
        <v>83</v>
      </c>
      <c r="G338" t="s">
        <v>88</v>
      </c>
      <c r="H338" t="s">
        <v>97</v>
      </c>
      <c r="K338">
        <v>16</v>
      </c>
      <c r="L338">
        <v>32</v>
      </c>
      <c r="M338" t="s">
        <v>92</v>
      </c>
      <c r="N338" t="s">
        <v>96</v>
      </c>
      <c r="O338" s="1">
        <v>250</v>
      </c>
      <c r="P338" s="1">
        <f t="shared" ca="1" si="26"/>
        <v>92.5</v>
      </c>
      <c r="Q338" s="1">
        <v>800</v>
      </c>
      <c r="R338" s="1">
        <f t="shared" ca="1" si="28"/>
        <v>712</v>
      </c>
      <c r="S338" s="1">
        <v>500</v>
      </c>
      <c r="T338" s="1">
        <f t="shared" ca="1" si="29"/>
        <v>415</v>
      </c>
      <c r="U338" s="1">
        <v>750</v>
      </c>
      <c r="V338" s="1">
        <f t="shared" ca="1" si="30"/>
        <v>667.5</v>
      </c>
    </row>
    <row r="339" spans="1:22" x14ac:dyDescent="0.2">
      <c r="A339" s="4"/>
      <c r="B339" s="3">
        <f t="shared" si="24"/>
        <v>5</v>
      </c>
      <c r="C339" t="s">
        <v>78</v>
      </c>
      <c r="D339" t="str">
        <f>"US-OMA-"&amp;C339&amp;H339&amp;"-"&amp;TEXT(B339,"0##")&amp;Table2[[#This Row],[Column28]]</f>
        <v>US-OMA-VMDBF-05P</v>
      </c>
      <c r="F339" t="s">
        <v>83</v>
      </c>
      <c r="G339" t="s">
        <v>88</v>
      </c>
      <c r="H339" t="s">
        <v>98</v>
      </c>
      <c r="K339">
        <v>16</v>
      </c>
      <c r="L339">
        <v>32</v>
      </c>
      <c r="M339" t="s">
        <v>92</v>
      </c>
      <c r="N339" t="s">
        <v>96</v>
      </c>
      <c r="O339" s="1">
        <v>250</v>
      </c>
      <c r="P339" s="1">
        <f t="shared" ca="1" si="26"/>
        <v>210</v>
      </c>
      <c r="Q339" s="1">
        <v>800</v>
      </c>
      <c r="R339" s="1">
        <f t="shared" ca="1" si="28"/>
        <v>592</v>
      </c>
      <c r="S339" s="1">
        <v>500</v>
      </c>
      <c r="T339" s="1">
        <f t="shared" ca="1" si="29"/>
        <v>445</v>
      </c>
      <c r="U339" s="1">
        <v>750</v>
      </c>
      <c r="V339" s="1">
        <f t="shared" ca="1" si="30"/>
        <v>555</v>
      </c>
    </row>
    <row r="340" spans="1:22" x14ac:dyDescent="0.2">
      <c r="A340" s="4"/>
      <c r="B340" s="3">
        <f t="shared" si="24"/>
        <v>6</v>
      </c>
      <c r="C340" t="s">
        <v>78</v>
      </c>
      <c r="D340" t="str">
        <f>"US-OMA-"&amp;C340&amp;H340&amp;"-"&amp;TEXT(B340,"0##")&amp;Table2[[#This Row],[Column28]]</f>
        <v>US-OMA-VMDBP-06P</v>
      </c>
      <c r="F340" t="s">
        <v>84</v>
      </c>
      <c r="G340" t="s">
        <v>88</v>
      </c>
      <c r="H340" t="s">
        <v>97</v>
      </c>
      <c r="K340">
        <v>16</v>
      </c>
      <c r="L340">
        <v>64</v>
      </c>
      <c r="M340" t="s">
        <v>93</v>
      </c>
      <c r="N340" t="s">
        <v>94</v>
      </c>
      <c r="O340" s="1">
        <v>250</v>
      </c>
      <c r="P340" s="1">
        <f t="shared" ca="1" si="26"/>
        <v>155</v>
      </c>
      <c r="Q340" s="1">
        <v>900</v>
      </c>
      <c r="R340" s="1">
        <f t="shared" ca="1" si="28"/>
        <v>702</v>
      </c>
      <c r="S340" s="1">
        <v>750</v>
      </c>
      <c r="T340" s="1">
        <f t="shared" ca="1" si="29"/>
        <v>480</v>
      </c>
      <c r="U340" s="1">
        <v>1536</v>
      </c>
      <c r="V340" s="1">
        <f t="shared" ca="1" si="30"/>
        <v>1013.76</v>
      </c>
    </row>
    <row r="341" spans="1:22" x14ac:dyDescent="0.2">
      <c r="A341" s="4"/>
      <c r="B341" s="3">
        <f t="shared" si="24"/>
        <v>7</v>
      </c>
      <c r="C341" t="s">
        <v>78</v>
      </c>
      <c r="D341" t="str">
        <f>"US-OMA-"&amp;C341&amp;H341&amp;"-"&amp;TEXT(B341,"0##")&amp;Table2[[#This Row],[Column28]]</f>
        <v>US-OMA-VMDBP-07P</v>
      </c>
      <c r="F341" t="s">
        <v>85</v>
      </c>
      <c r="G341" t="s">
        <v>88</v>
      </c>
      <c r="H341" t="s">
        <v>97</v>
      </c>
      <c r="K341">
        <v>16</v>
      </c>
      <c r="L341">
        <v>64</v>
      </c>
      <c r="M341" t="s">
        <v>92</v>
      </c>
      <c r="N341">
        <v>2012</v>
      </c>
      <c r="O341" s="1">
        <v>250</v>
      </c>
      <c r="P341" s="1">
        <f t="shared" ca="1" si="26"/>
        <v>200</v>
      </c>
      <c r="Q341" s="1">
        <v>500</v>
      </c>
      <c r="R341" s="1">
        <f t="shared" ca="1" si="28"/>
        <v>315</v>
      </c>
      <c r="S341" s="1">
        <v>500</v>
      </c>
      <c r="T341" s="1">
        <f t="shared" ca="1" si="29"/>
        <v>455</v>
      </c>
      <c r="U341" s="1">
        <v>500</v>
      </c>
      <c r="V341" s="1">
        <f t="shared" ca="1" si="30"/>
        <v>375</v>
      </c>
    </row>
    <row r="342" spans="1:22" x14ac:dyDescent="0.2">
      <c r="A342" s="4"/>
      <c r="B342" s="3">
        <v>1</v>
      </c>
      <c r="C342" t="s">
        <v>78</v>
      </c>
      <c r="D342" t="str">
        <f>"US-OMA-"&amp;C342&amp;H342&amp;"-"&amp;TEXT(B342,"0##")&amp;Table2[[#This Row],[Column28]]</f>
        <v>US-OMA-VMDBP-01Q</v>
      </c>
      <c r="F342" t="s">
        <v>79</v>
      </c>
      <c r="G342" t="s">
        <v>90</v>
      </c>
      <c r="H342" t="s">
        <v>97</v>
      </c>
      <c r="K342">
        <v>8</v>
      </c>
      <c r="L342">
        <v>32</v>
      </c>
      <c r="M342" t="s">
        <v>92</v>
      </c>
      <c r="N342">
        <v>2012</v>
      </c>
      <c r="O342" s="1">
        <v>250</v>
      </c>
      <c r="P342" s="1">
        <f t="shared" ca="1" si="26"/>
        <v>180</v>
      </c>
      <c r="Q342" s="1">
        <v>800</v>
      </c>
      <c r="R342" s="1">
        <f t="shared" ca="1" si="28"/>
        <v>520</v>
      </c>
      <c r="S342" s="1">
        <v>1536</v>
      </c>
      <c r="T342" s="1">
        <f t="shared" ca="1" si="29"/>
        <v>1059.8399999999999</v>
      </c>
      <c r="U342" s="1">
        <v>990</v>
      </c>
      <c r="V342" s="1">
        <f t="shared" ca="1" si="30"/>
        <v>811.8</v>
      </c>
    </row>
    <row r="343" spans="1:22" x14ac:dyDescent="0.2">
      <c r="A343" s="4"/>
      <c r="B343" s="3">
        <f t="shared" si="24"/>
        <v>2</v>
      </c>
      <c r="C343" t="s">
        <v>78</v>
      </c>
      <c r="D343" t="str">
        <f>"US-OMA-"&amp;C343&amp;H343&amp;"-"&amp;TEXT(B343,"0##")&amp;Table2[[#This Row],[Column28]]</f>
        <v>US-OMA-VMDBP-02Q</v>
      </c>
      <c r="F343" t="s">
        <v>81</v>
      </c>
      <c r="G343" t="s">
        <v>90</v>
      </c>
      <c r="H343" t="s">
        <v>97</v>
      </c>
      <c r="K343">
        <v>8</v>
      </c>
      <c r="L343">
        <v>64</v>
      </c>
      <c r="M343" t="s">
        <v>93</v>
      </c>
      <c r="N343" t="s">
        <v>94</v>
      </c>
      <c r="O343" s="1">
        <v>250</v>
      </c>
      <c r="P343" s="1">
        <f t="shared" ca="1" si="26"/>
        <v>202.5</v>
      </c>
      <c r="Q343" s="1">
        <v>1024</v>
      </c>
      <c r="R343" s="1">
        <f t="shared" ca="1" si="28"/>
        <v>655.36</v>
      </c>
      <c r="S343" s="1">
        <v>2048</v>
      </c>
      <c r="T343" s="1">
        <f t="shared" ca="1" si="29"/>
        <v>1433.6</v>
      </c>
      <c r="U343" s="1">
        <v>800</v>
      </c>
      <c r="V343" s="1">
        <f t="shared" ca="1" si="30"/>
        <v>576</v>
      </c>
    </row>
    <row r="344" spans="1:22" x14ac:dyDescent="0.2">
      <c r="A344" s="4"/>
      <c r="B344" s="3">
        <f>B343+1</f>
        <v>3</v>
      </c>
      <c r="C344" t="s">
        <v>78</v>
      </c>
      <c r="D344" t="str">
        <f>"US-OMA-"&amp;C344&amp;H344&amp;"-"&amp;TEXT(B344,"0##")&amp;Table2[[#This Row],[Column28]]</f>
        <v>US-OMA-VMDBP-03Q</v>
      </c>
      <c r="F344" t="s">
        <v>83</v>
      </c>
      <c r="G344" t="s">
        <v>90</v>
      </c>
      <c r="H344" t="s">
        <v>97</v>
      </c>
      <c r="K344">
        <v>8</v>
      </c>
      <c r="L344">
        <v>16</v>
      </c>
      <c r="M344" t="s">
        <v>92</v>
      </c>
      <c r="N344" t="s">
        <v>96</v>
      </c>
      <c r="O344" s="1">
        <v>250</v>
      </c>
      <c r="P344" s="1">
        <f t="shared" ca="1" si="26"/>
        <v>165</v>
      </c>
      <c r="Q344" s="1">
        <v>800</v>
      </c>
      <c r="R344" s="1">
        <f t="shared" ca="1" si="28"/>
        <v>760</v>
      </c>
      <c r="S344" s="1">
        <v>500</v>
      </c>
      <c r="T344" s="1">
        <f t="shared" ca="1" si="29"/>
        <v>420</v>
      </c>
      <c r="U344" s="1">
        <v>750</v>
      </c>
      <c r="V344" s="1">
        <f t="shared" ca="1" si="30"/>
        <v>697.5</v>
      </c>
    </row>
    <row r="345" spans="1:22" x14ac:dyDescent="0.2">
      <c r="A345" s="4"/>
      <c r="B345" s="3">
        <f>B344+1</f>
        <v>4</v>
      </c>
      <c r="C345" t="s">
        <v>78</v>
      </c>
      <c r="D345" t="str">
        <f>"US-OMA-"&amp;C345&amp;H345&amp;"-"&amp;TEXT(B345,"0##")&amp;Table2[[#This Row],[Column28]]</f>
        <v>US-OMA-VMDBP-04Q</v>
      </c>
      <c r="F345" t="s">
        <v>84</v>
      </c>
      <c r="G345" t="s">
        <v>90</v>
      </c>
      <c r="H345" t="s">
        <v>97</v>
      </c>
      <c r="K345">
        <v>8</v>
      </c>
      <c r="L345">
        <v>32</v>
      </c>
      <c r="M345" t="s">
        <v>93</v>
      </c>
      <c r="N345" t="s">
        <v>94</v>
      </c>
      <c r="O345" s="1">
        <v>250</v>
      </c>
      <c r="P345" s="1">
        <f t="shared" ca="1" si="26"/>
        <v>180</v>
      </c>
      <c r="Q345" s="1">
        <v>900</v>
      </c>
      <c r="R345" s="1">
        <f t="shared" ca="1" si="28"/>
        <v>855</v>
      </c>
      <c r="S345" s="1">
        <v>750</v>
      </c>
      <c r="T345" s="1">
        <f t="shared" ca="1" si="29"/>
        <v>690</v>
      </c>
      <c r="U345" s="1">
        <v>1536</v>
      </c>
      <c r="V345" s="1">
        <f t="shared" ca="1" si="30"/>
        <v>1305.5999999999999</v>
      </c>
    </row>
    <row r="346" spans="1:22" x14ac:dyDescent="0.2">
      <c r="A346" s="4"/>
      <c r="B346" s="3">
        <f>B345+1</f>
        <v>5</v>
      </c>
      <c r="C346" t="s">
        <v>78</v>
      </c>
      <c r="D346" t="str">
        <f>"US-OMA-"&amp;C346&amp;H346&amp;"-"&amp;TEXT(B346,"0##")&amp;Table2[[#This Row],[Column28]]</f>
        <v>US-OMA-VMDBP-05Q</v>
      </c>
      <c r="F346" t="s">
        <v>85</v>
      </c>
      <c r="G346" t="s">
        <v>90</v>
      </c>
      <c r="H346" t="s">
        <v>97</v>
      </c>
      <c r="K346">
        <v>8</v>
      </c>
      <c r="L346">
        <v>32</v>
      </c>
      <c r="M346" t="s">
        <v>92</v>
      </c>
      <c r="N346">
        <v>2012</v>
      </c>
      <c r="O346" s="1">
        <v>250</v>
      </c>
      <c r="P346" s="1">
        <f t="shared" ca="1" si="26"/>
        <v>147.5</v>
      </c>
      <c r="Q346" s="1">
        <v>500</v>
      </c>
      <c r="R346" s="1">
        <f t="shared" ca="1" si="28"/>
        <v>405</v>
      </c>
      <c r="S346" s="1">
        <v>500</v>
      </c>
      <c r="T346" s="1">
        <f t="shared" ca="1" si="29"/>
        <v>435</v>
      </c>
      <c r="U346" s="1">
        <v>500</v>
      </c>
      <c r="V346" s="1">
        <f t="shared" ca="1" si="30"/>
        <v>395</v>
      </c>
    </row>
    <row r="347" spans="1:22" x14ac:dyDescent="0.2">
      <c r="A347" s="4"/>
      <c r="B347" s="3">
        <v>1</v>
      </c>
      <c r="C347" t="s">
        <v>78</v>
      </c>
      <c r="D347" t="str">
        <f>"US-OMA-"&amp;C347&amp;H347&amp;"-"&amp;TEXT(B347,"0##")&amp;Table2[[#This Row],[Column28]]</f>
        <v>US-OMA-VMDBP-01S</v>
      </c>
      <c r="F347" t="s">
        <v>79</v>
      </c>
      <c r="G347" t="s">
        <v>89</v>
      </c>
      <c r="H347" t="s">
        <v>97</v>
      </c>
      <c r="K347">
        <v>8</v>
      </c>
      <c r="L347">
        <v>32</v>
      </c>
      <c r="M347" t="s">
        <v>92</v>
      </c>
      <c r="N347">
        <v>2012</v>
      </c>
      <c r="O347" s="1">
        <v>250</v>
      </c>
      <c r="P347" s="1">
        <f t="shared" ca="1" si="26"/>
        <v>155</v>
      </c>
      <c r="Q347" s="1">
        <v>800</v>
      </c>
      <c r="R347" s="1">
        <f t="shared" ca="1" si="28"/>
        <v>712</v>
      </c>
      <c r="S347" s="1">
        <v>1536</v>
      </c>
      <c r="T347" s="1">
        <f t="shared" ca="1" si="29"/>
        <v>921.59999999999991</v>
      </c>
      <c r="U347" s="1">
        <v>990</v>
      </c>
      <c r="V347" s="1">
        <f t="shared" ca="1" si="30"/>
        <v>940.5</v>
      </c>
    </row>
    <row r="348" spans="1:22" x14ac:dyDescent="0.2">
      <c r="A348" s="4"/>
      <c r="B348" s="3">
        <f t="shared" ref="B348:B356" si="31">B347+1</f>
        <v>2</v>
      </c>
      <c r="C348" t="s">
        <v>78</v>
      </c>
      <c r="D348" t="str">
        <f>"US-OMA-"&amp;C348&amp;H348&amp;"-"&amp;TEXT(B348,"0##")&amp;Table2[[#This Row],[Column28]]</f>
        <v>US-OMA-VMDBP-02S</v>
      </c>
      <c r="F348" t="s">
        <v>81</v>
      </c>
      <c r="G348" t="s">
        <v>89</v>
      </c>
      <c r="H348" t="s">
        <v>97</v>
      </c>
      <c r="K348">
        <v>8</v>
      </c>
      <c r="L348">
        <v>64</v>
      </c>
      <c r="M348" t="s">
        <v>93</v>
      </c>
      <c r="N348" t="s">
        <v>94</v>
      </c>
      <c r="O348" s="1">
        <v>250</v>
      </c>
      <c r="P348" s="1">
        <f t="shared" ca="1" si="26"/>
        <v>97.5</v>
      </c>
      <c r="Q348" s="1">
        <v>1024</v>
      </c>
      <c r="R348" s="1">
        <f t="shared" ca="1" si="28"/>
        <v>860.16</v>
      </c>
      <c r="S348" s="1">
        <v>2048</v>
      </c>
      <c r="T348" s="1">
        <f t="shared" ca="1" si="29"/>
        <v>1474.56</v>
      </c>
      <c r="U348" s="1">
        <v>800</v>
      </c>
      <c r="V348" s="1">
        <f t="shared" ca="1" si="30"/>
        <v>752</v>
      </c>
    </row>
    <row r="349" spans="1:22" x14ac:dyDescent="0.2">
      <c r="A349" s="4"/>
      <c r="B349" s="3">
        <f t="shared" si="31"/>
        <v>3</v>
      </c>
      <c r="C349" t="s">
        <v>78</v>
      </c>
      <c r="D349" t="str">
        <f>"US-OMA-"&amp;C349&amp;H349&amp;"-"&amp;TEXT(B349,"0##")&amp;Table2[[#This Row],[Column28]]</f>
        <v>US-OMA-VMDBP-03S</v>
      </c>
      <c r="F349" t="s">
        <v>83</v>
      </c>
      <c r="G349" t="s">
        <v>89</v>
      </c>
      <c r="H349" t="s">
        <v>97</v>
      </c>
      <c r="K349">
        <v>8</v>
      </c>
      <c r="L349">
        <v>16</v>
      </c>
      <c r="M349" t="s">
        <v>92</v>
      </c>
      <c r="N349" t="s">
        <v>96</v>
      </c>
      <c r="O349" s="1">
        <v>250</v>
      </c>
      <c r="P349" s="1">
        <f t="shared" ca="1" si="26"/>
        <v>147.5</v>
      </c>
      <c r="Q349" s="1">
        <v>800</v>
      </c>
      <c r="R349" s="1">
        <f t="shared" ca="1" si="28"/>
        <v>520</v>
      </c>
      <c r="S349" s="1">
        <v>500</v>
      </c>
      <c r="T349" s="1">
        <f t="shared" ca="1" si="29"/>
        <v>475</v>
      </c>
      <c r="U349" s="1">
        <v>750</v>
      </c>
      <c r="V349" s="1">
        <f t="shared" ca="1" si="30"/>
        <v>705</v>
      </c>
    </row>
    <row r="350" spans="1:22" x14ac:dyDescent="0.2">
      <c r="A350" s="4"/>
      <c r="B350" s="3">
        <f t="shared" si="31"/>
        <v>4</v>
      </c>
      <c r="C350" t="s">
        <v>78</v>
      </c>
      <c r="D350" t="str">
        <f>"US-OMA-"&amp;C350&amp;H350&amp;"-"&amp;TEXT(B350,"0##")&amp;Table2[[#This Row],[Column28]]</f>
        <v>US-OMA-VMDBP-04S</v>
      </c>
      <c r="F350" t="s">
        <v>84</v>
      </c>
      <c r="G350" t="s">
        <v>89</v>
      </c>
      <c r="H350" t="s">
        <v>97</v>
      </c>
      <c r="K350">
        <v>8</v>
      </c>
      <c r="L350">
        <v>32</v>
      </c>
      <c r="M350" t="s">
        <v>93</v>
      </c>
      <c r="N350" t="s">
        <v>94</v>
      </c>
      <c r="O350" s="1">
        <v>250</v>
      </c>
      <c r="P350" s="1">
        <f t="shared" ca="1" si="26"/>
        <v>127.5</v>
      </c>
      <c r="Q350" s="1">
        <v>900</v>
      </c>
      <c r="R350" s="1">
        <f t="shared" ca="1" si="28"/>
        <v>684</v>
      </c>
      <c r="S350" s="1">
        <v>750</v>
      </c>
      <c r="T350" s="1">
        <f t="shared" ca="1" si="29"/>
        <v>465</v>
      </c>
      <c r="U350" s="1">
        <v>1536</v>
      </c>
      <c r="V350" s="1">
        <f t="shared" ca="1" si="30"/>
        <v>1413.1200000000001</v>
      </c>
    </row>
    <row r="351" spans="1:22" x14ac:dyDescent="0.2">
      <c r="A351" s="4"/>
      <c r="B351" s="3">
        <f t="shared" si="31"/>
        <v>5</v>
      </c>
      <c r="C351" t="s">
        <v>78</v>
      </c>
      <c r="D351" t="str">
        <f>"US-OMA-"&amp;C351&amp;H351&amp;"-"&amp;TEXT(B351,"0##")&amp;Table2[[#This Row],[Column28]]</f>
        <v>US-OMA-VMDBP-05S</v>
      </c>
      <c r="F351" t="s">
        <v>85</v>
      </c>
      <c r="G351" t="s">
        <v>89</v>
      </c>
      <c r="H351" t="s">
        <v>97</v>
      </c>
      <c r="K351">
        <v>8</v>
      </c>
      <c r="L351">
        <v>32</v>
      </c>
      <c r="M351" t="s">
        <v>92</v>
      </c>
      <c r="N351">
        <v>2012</v>
      </c>
      <c r="O351" s="1">
        <v>250</v>
      </c>
      <c r="P351" s="1">
        <f t="shared" ca="1" si="26"/>
        <v>122.5</v>
      </c>
      <c r="Q351" s="1">
        <v>500</v>
      </c>
      <c r="R351" s="1">
        <f t="shared" ca="1" si="28"/>
        <v>400</v>
      </c>
      <c r="S351" s="1">
        <v>500</v>
      </c>
      <c r="T351" s="1">
        <f t="shared" ca="1" si="29"/>
        <v>350</v>
      </c>
      <c r="U351" s="1">
        <v>500</v>
      </c>
      <c r="V351" s="1">
        <f t="shared" ca="1" si="30"/>
        <v>385</v>
      </c>
    </row>
    <row r="352" spans="1:22" x14ac:dyDescent="0.2">
      <c r="A352" s="4"/>
      <c r="B352" s="3">
        <v>1</v>
      </c>
      <c r="C352" t="s">
        <v>78</v>
      </c>
      <c r="D352" t="str">
        <f>"US-OMA-"&amp;C352&amp;H352&amp;"-"&amp;TEXT(B352,"0##")&amp;Table2[[#This Row],[Column28]]</f>
        <v>US-OMA-VMDBP-01D</v>
      </c>
      <c r="F352" t="s">
        <v>79</v>
      </c>
      <c r="G352" t="s">
        <v>91</v>
      </c>
      <c r="H352" t="s">
        <v>97</v>
      </c>
      <c r="K352">
        <v>4</v>
      </c>
      <c r="L352">
        <v>8</v>
      </c>
      <c r="M352" t="s">
        <v>92</v>
      </c>
      <c r="N352">
        <v>2012</v>
      </c>
      <c r="O352" s="1">
        <v>250</v>
      </c>
      <c r="P352" s="1">
        <f t="shared" ca="1" si="26"/>
        <v>145</v>
      </c>
      <c r="Q352" s="1">
        <v>800</v>
      </c>
      <c r="R352" s="1">
        <f t="shared" ca="1" si="28"/>
        <v>712</v>
      </c>
      <c r="S352" s="1">
        <v>1536</v>
      </c>
      <c r="T352" s="1">
        <f t="shared" ca="1" si="29"/>
        <v>1351.68</v>
      </c>
      <c r="U352" s="1">
        <v>990</v>
      </c>
      <c r="V352" s="1">
        <f t="shared" ca="1" si="30"/>
        <v>851.4</v>
      </c>
    </row>
    <row r="353" spans="1:22" x14ac:dyDescent="0.2">
      <c r="A353" s="4"/>
      <c r="B353" s="3">
        <f t="shared" si="31"/>
        <v>2</v>
      </c>
      <c r="C353" t="s">
        <v>78</v>
      </c>
      <c r="D353" t="str">
        <f>"US-OMA-"&amp;C353&amp;H353&amp;"-"&amp;TEXT(B353,"0##")&amp;Table2[[#This Row],[Column28]]</f>
        <v>US-OMA-VMDBP-02D</v>
      </c>
      <c r="F353" t="s">
        <v>81</v>
      </c>
      <c r="G353" t="s">
        <v>91</v>
      </c>
      <c r="H353" t="s">
        <v>97</v>
      </c>
      <c r="K353">
        <v>4</v>
      </c>
      <c r="L353">
        <v>16</v>
      </c>
      <c r="M353" t="s">
        <v>93</v>
      </c>
      <c r="N353" t="s">
        <v>94</v>
      </c>
      <c r="O353" s="1">
        <v>250</v>
      </c>
      <c r="P353" s="1">
        <f t="shared" ca="1" si="26"/>
        <v>180</v>
      </c>
      <c r="Q353" s="1">
        <v>1024</v>
      </c>
      <c r="R353" s="1">
        <f t="shared" ca="1" si="28"/>
        <v>686.08</v>
      </c>
      <c r="S353" s="1">
        <v>2048</v>
      </c>
      <c r="T353" s="1">
        <f t="shared" ca="1" si="29"/>
        <v>1433.6</v>
      </c>
      <c r="U353" s="1">
        <v>800</v>
      </c>
      <c r="V353" s="1">
        <f t="shared" ca="1" si="30"/>
        <v>736</v>
      </c>
    </row>
    <row r="354" spans="1:22" x14ac:dyDescent="0.2">
      <c r="A354" s="4"/>
      <c r="B354" s="3">
        <f t="shared" si="31"/>
        <v>3</v>
      </c>
      <c r="C354" t="s">
        <v>78</v>
      </c>
      <c r="D354" t="str">
        <f>"US-OMA-"&amp;C354&amp;H354&amp;"-"&amp;TEXT(B354,"0##")&amp;Table2[[#This Row],[Column28]]</f>
        <v>US-OMA-VMDBP-03D</v>
      </c>
      <c r="F354" t="s">
        <v>83</v>
      </c>
      <c r="G354" t="s">
        <v>91</v>
      </c>
      <c r="H354" t="s">
        <v>97</v>
      </c>
      <c r="K354">
        <v>4</v>
      </c>
      <c r="L354">
        <v>8</v>
      </c>
      <c r="M354" t="s">
        <v>92</v>
      </c>
      <c r="N354" t="s">
        <v>96</v>
      </c>
      <c r="O354" s="1">
        <v>250</v>
      </c>
      <c r="P354" s="1">
        <f t="shared" ca="1" si="26"/>
        <v>210</v>
      </c>
      <c r="Q354" s="1">
        <v>800</v>
      </c>
      <c r="R354" s="1">
        <f t="shared" ca="1" si="28"/>
        <v>608</v>
      </c>
      <c r="S354" s="1">
        <v>500</v>
      </c>
      <c r="T354" s="1">
        <f t="shared" ca="1" si="29"/>
        <v>355</v>
      </c>
      <c r="U354" s="1">
        <v>750</v>
      </c>
      <c r="V354" s="1">
        <f t="shared" ca="1" si="30"/>
        <v>472.5</v>
      </c>
    </row>
    <row r="355" spans="1:22" x14ac:dyDescent="0.2">
      <c r="A355" s="4"/>
      <c r="B355" s="3">
        <f t="shared" si="31"/>
        <v>4</v>
      </c>
      <c r="C355" t="s">
        <v>78</v>
      </c>
      <c r="D355" t="str">
        <f>"US-OMA-"&amp;C355&amp;H355&amp;"-"&amp;TEXT(B355,"0##")&amp;Table2[[#This Row],[Column28]]</f>
        <v>US-OMA-VMDBP-04D</v>
      </c>
      <c r="F355" t="s">
        <v>84</v>
      </c>
      <c r="G355" t="s">
        <v>91</v>
      </c>
      <c r="H355" t="s">
        <v>97</v>
      </c>
      <c r="K355">
        <v>4</v>
      </c>
      <c r="L355">
        <v>16</v>
      </c>
      <c r="M355" t="s">
        <v>93</v>
      </c>
      <c r="N355" t="s">
        <v>94</v>
      </c>
      <c r="O355" s="1">
        <v>250</v>
      </c>
      <c r="P355" s="1">
        <f t="shared" ca="1" si="26"/>
        <v>207.5</v>
      </c>
      <c r="Q355" s="1">
        <v>900</v>
      </c>
      <c r="R355" s="1">
        <f t="shared" ca="1" si="28"/>
        <v>657</v>
      </c>
      <c r="S355" s="1">
        <v>750</v>
      </c>
      <c r="T355" s="1">
        <f t="shared" ca="1" si="29"/>
        <v>712.5</v>
      </c>
      <c r="U355" s="1">
        <v>1536</v>
      </c>
      <c r="V355" s="1">
        <f t="shared" ca="1" si="30"/>
        <v>1274.8799999999999</v>
      </c>
    </row>
    <row r="356" spans="1:22" x14ac:dyDescent="0.2">
      <c r="A356" s="4"/>
      <c r="B356" s="3">
        <f t="shared" si="31"/>
        <v>5</v>
      </c>
      <c r="C356" t="s">
        <v>78</v>
      </c>
      <c r="D356" t="str">
        <f>"US-OMA-"&amp;C356&amp;H356&amp;"-"&amp;TEXT(B356,"0##")&amp;Table2[[#This Row],[Column28]]</f>
        <v>US-OMA-VMDBP-05D</v>
      </c>
      <c r="F356" t="s">
        <v>85</v>
      </c>
      <c r="G356" t="s">
        <v>91</v>
      </c>
      <c r="H356" t="s">
        <v>97</v>
      </c>
      <c r="K356">
        <v>4</v>
      </c>
      <c r="L356">
        <v>14</v>
      </c>
      <c r="M356" t="s">
        <v>92</v>
      </c>
      <c r="N356">
        <v>2012</v>
      </c>
      <c r="O356" s="1">
        <v>250</v>
      </c>
      <c r="P356" s="1">
        <f t="shared" ca="1" si="26"/>
        <v>170</v>
      </c>
      <c r="Q356" s="1">
        <v>500</v>
      </c>
      <c r="R356" s="1">
        <f t="shared" ca="1" si="28"/>
        <v>475</v>
      </c>
      <c r="S356" s="1">
        <v>500</v>
      </c>
      <c r="T356" s="1">
        <f t="shared" ca="1" si="29"/>
        <v>395</v>
      </c>
      <c r="U356" s="1">
        <v>500</v>
      </c>
      <c r="V356" s="1">
        <f t="shared" ca="1" si="30"/>
        <v>320</v>
      </c>
    </row>
  </sheetData>
  <mergeCells count="21">
    <mergeCell ref="AA1:AA2"/>
    <mergeCell ref="AB1:AB2"/>
    <mergeCell ref="H1:H2"/>
    <mergeCell ref="O1:P1"/>
    <mergeCell ref="Q1:R1"/>
    <mergeCell ref="S1:T1"/>
    <mergeCell ref="U1:V1"/>
    <mergeCell ref="W1:X1"/>
    <mergeCell ref="L1:L2"/>
    <mergeCell ref="K1:K2"/>
    <mergeCell ref="Y1:Z1"/>
    <mergeCell ref="I1:I2"/>
    <mergeCell ref="J1:J2"/>
    <mergeCell ref="M1:M2"/>
    <mergeCell ref="N1:N2"/>
    <mergeCell ref="A1:A2"/>
    <mergeCell ref="C1:C2"/>
    <mergeCell ref="D1:D2"/>
    <mergeCell ref="E1:E2"/>
    <mergeCell ref="G1:G2"/>
    <mergeCell ref="F1:F2"/>
  </mergeCell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4BCC3-3490-454E-9AAA-25598CA57089}">
  <dimension ref="A1:Z64"/>
  <sheetViews>
    <sheetView tabSelected="1" workbookViewId="0">
      <selection activeCell="D4" sqref="D4"/>
    </sheetView>
  </sheetViews>
  <sheetFormatPr baseColWidth="10" defaultRowHeight="16" x14ac:dyDescent="0.2"/>
  <cols>
    <col min="4" max="4" width="20.83203125" bestFit="1" customWidth="1"/>
    <col min="7" max="7" width="11.6640625" customWidth="1"/>
    <col min="9" max="9" width="12.33203125" bestFit="1" customWidth="1"/>
    <col min="10" max="11" width="11.6640625" customWidth="1"/>
    <col min="12" max="14" width="10.83203125" style="1"/>
    <col min="15" max="23" width="11.6640625" style="1" customWidth="1"/>
    <col min="27" max="28" width="11.6640625" customWidth="1"/>
  </cols>
  <sheetData>
    <row r="1" spans="1:26" x14ac:dyDescent="0.2">
      <c r="A1" s="6" t="s">
        <v>4</v>
      </c>
      <c r="B1" s="2"/>
      <c r="C1" s="6" t="s">
        <v>6</v>
      </c>
      <c r="D1" s="6" t="s">
        <v>0</v>
      </c>
      <c r="E1" s="6" t="s">
        <v>8</v>
      </c>
      <c r="F1" s="6" t="s">
        <v>23</v>
      </c>
      <c r="G1" s="6" t="s">
        <v>19</v>
      </c>
      <c r="H1" s="6" t="s">
        <v>22</v>
      </c>
      <c r="I1" s="6" t="s">
        <v>70</v>
      </c>
      <c r="J1" s="6" t="s">
        <v>15</v>
      </c>
      <c r="K1" s="6" t="s">
        <v>16</v>
      </c>
      <c r="L1" s="6" t="s">
        <v>9</v>
      </c>
      <c r="M1" s="6"/>
      <c r="N1" s="6" t="s">
        <v>10</v>
      </c>
      <c r="O1" s="6"/>
      <c r="P1" s="6" t="s">
        <v>11</v>
      </c>
      <c r="Q1" s="6"/>
      <c r="R1" s="6" t="s">
        <v>12</v>
      </c>
      <c r="S1" s="6"/>
      <c r="T1" s="6" t="s">
        <v>13</v>
      </c>
      <c r="U1" s="6"/>
      <c r="V1" s="6" t="s">
        <v>14</v>
      </c>
      <c r="W1" s="6"/>
      <c r="X1" s="6" t="s">
        <v>17</v>
      </c>
      <c r="Y1" s="6" t="s">
        <v>18</v>
      </c>
    </row>
    <row r="2" spans="1:26" x14ac:dyDescent="0.2">
      <c r="A2" s="6"/>
      <c r="B2" s="2"/>
      <c r="C2" s="6"/>
      <c r="D2" s="6"/>
      <c r="E2" s="6"/>
      <c r="F2" s="6"/>
      <c r="G2" s="6"/>
      <c r="H2" s="6"/>
      <c r="I2" s="6"/>
      <c r="J2" s="6"/>
      <c r="K2" s="6"/>
      <c r="L2" s="2" t="s">
        <v>20</v>
      </c>
      <c r="M2" s="2" t="s">
        <v>21</v>
      </c>
      <c r="N2" s="2" t="s">
        <v>20</v>
      </c>
      <c r="O2" s="2" t="s">
        <v>21</v>
      </c>
      <c r="P2" s="2" t="s">
        <v>20</v>
      </c>
      <c r="Q2" s="2" t="s">
        <v>21</v>
      </c>
      <c r="R2" s="2" t="s">
        <v>20</v>
      </c>
      <c r="S2" s="2" t="s">
        <v>21</v>
      </c>
      <c r="T2" s="2" t="s">
        <v>20</v>
      </c>
      <c r="U2" s="2" t="s">
        <v>21</v>
      </c>
      <c r="V2" s="2" t="s">
        <v>20</v>
      </c>
      <c r="W2" s="2" t="s">
        <v>21</v>
      </c>
      <c r="X2" s="6"/>
      <c r="Y2" s="6"/>
    </row>
    <row r="3" spans="1:26" x14ac:dyDescent="0.2">
      <c r="B3" s="3">
        <v>1</v>
      </c>
      <c r="C3" t="s">
        <v>78</v>
      </c>
      <c r="D3" t="str">
        <f t="shared" ref="D3:D34" si="0">"US-CHI-"&amp;C3&amp;H3&amp;"-"&amp;TEXT(B3,"0##")&amp;G3</f>
        <v>US-CHI-VMDBP-01R</v>
      </c>
      <c r="F3" t="s">
        <v>79</v>
      </c>
      <c r="G3" t="s">
        <v>95</v>
      </c>
      <c r="H3" t="s">
        <v>97</v>
      </c>
      <c r="K3">
        <v>8</v>
      </c>
      <c r="L3">
        <v>32</v>
      </c>
      <c r="M3" t="s">
        <v>92</v>
      </c>
      <c r="N3">
        <v>2012</v>
      </c>
      <c r="O3" s="1">
        <v>250</v>
      </c>
      <c r="P3" s="1">
        <f t="shared" ref="P3:P64" ca="1" si="1">((RANDBETWEEN(30,85)/100)*O3)</f>
        <v>160</v>
      </c>
      <c r="Q3" s="1">
        <v>800</v>
      </c>
      <c r="R3" s="1">
        <f t="shared" ref="R3:R34" ca="1" si="2">((RANDBETWEEN(10,75)/100)*Q3)</f>
        <v>208</v>
      </c>
      <c r="S3" s="1">
        <v>1536</v>
      </c>
      <c r="T3" s="1">
        <f t="shared" ref="T3:T15" ca="1" si="3">((RANDBETWEEN(60,95)/100)*S3)</f>
        <v>1167.3600000000001</v>
      </c>
      <c r="U3" s="1">
        <v>990</v>
      </c>
      <c r="V3" s="1">
        <f t="shared" ref="V3:V15" ca="1" si="4">((RANDBETWEEN(60,95)/100)*U3)</f>
        <v>940.5</v>
      </c>
    </row>
    <row r="4" spans="1:26" x14ac:dyDescent="0.2">
      <c r="B4" s="3">
        <f>B3+1</f>
        <v>2</v>
      </c>
      <c r="C4" t="s">
        <v>78</v>
      </c>
      <c r="D4" t="str">
        <f t="shared" si="0"/>
        <v>US-CHI-VMDBP-02R</v>
      </c>
      <c r="F4" t="s">
        <v>81</v>
      </c>
      <c r="G4" t="s">
        <v>95</v>
      </c>
      <c r="H4" t="s">
        <v>97</v>
      </c>
      <c r="K4">
        <v>8</v>
      </c>
      <c r="L4">
        <v>64</v>
      </c>
      <c r="M4" t="s">
        <v>93</v>
      </c>
      <c r="N4" t="s">
        <v>94</v>
      </c>
      <c r="O4" s="1">
        <v>250</v>
      </c>
      <c r="P4" s="1">
        <f t="shared" ca="1" si="1"/>
        <v>210</v>
      </c>
      <c r="Q4" s="1">
        <v>1024</v>
      </c>
      <c r="R4" s="1">
        <f t="shared" ca="1" si="2"/>
        <v>645.12</v>
      </c>
      <c r="S4" s="1">
        <v>2048</v>
      </c>
      <c r="T4" s="1">
        <f t="shared" ca="1" si="3"/>
        <v>1720.32</v>
      </c>
      <c r="U4" s="1">
        <v>800</v>
      </c>
      <c r="V4" s="1">
        <f t="shared" ca="1" si="4"/>
        <v>584</v>
      </c>
    </row>
    <row r="5" spans="1:26" x14ac:dyDescent="0.2">
      <c r="B5" s="3">
        <f>B4+1</f>
        <v>3</v>
      </c>
      <c r="C5" t="s">
        <v>78</v>
      </c>
      <c r="D5" t="str">
        <f t="shared" si="0"/>
        <v>US-CHI-VMDBP-03R</v>
      </c>
      <c r="F5" t="s">
        <v>83</v>
      </c>
      <c r="G5" t="s">
        <v>95</v>
      </c>
      <c r="H5" t="s">
        <v>97</v>
      </c>
      <c r="K5">
        <v>8</v>
      </c>
      <c r="L5">
        <v>16</v>
      </c>
      <c r="M5" t="s">
        <v>92</v>
      </c>
      <c r="N5" t="s">
        <v>96</v>
      </c>
      <c r="O5" s="1">
        <v>250</v>
      </c>
      <c r="P5" s="1">
        <f t="shared" ca="1" si="1"/>
        <v>195</v>
      </c>
      <c r="Q5" s="1">
        <v>800</v>
      </c>
      <c r="R5" s="1">
        <f t="shared" ca="1" si="2"/>
        <v>463.99999999999994</v>
      </c>
      <c r="S5" s="1">
        <v>500</v>
      </c>
      <c r="T5" s="1">
        <f t="shared" ca="1" si="3"/>
        <v>360</v>
      </c>
      <c r="U5" s="1">
        <v>750</v>
      </c>
      <c r="V5" s="1">
        <f t="shared" ca="1" si="4"/>
        <v>592.5</v>
      </c>
    </row>
    <row r="6" spans="1:26" x14ac:dyDescent="0.2">
      <c r="B6" s="3">
        <f>B5+1</f>
        <v>4</v>
      </c>
      <c r="C6" t="s">
        <v>78</v>
      </c>
      <c r="D6" t="str">
        <f t="shared" si="0"/>
        <v>US-CHI-VMDBP-04R</v>
      </c>
      <c r="F6" t="s">
        <v>84</v>
      </c>
      <c r="G6" t="s">
        <v>95</v>
      </c>
      <c r="H6" t="s">
        <v>97</v>
      </c>
      <c r="K6">
        <v>8</v>
      </c>
      <c r="L6">
        <v>32</v>
      </c>
      <c r="M6" t="s">
        <v>93</v>
      </c>
      <c r="N6" t="s">
        <v>94</v>
      </c>
      <c r="O6" s="1">
        <v>250</v>
      </c>
      <c r="P6" s="1">
        <f t="shared" ca="1" si="1"/>
        <v>105</v>
      </c>
      <c r="Q6" s="1">
        <v>900</v>
      </c>
      <c r="R6" s="1">
        <f t="shared" ca="1" si="2"/>
        <v>189</v>
      </c>
      <c r="S6" s="1">
        <v>750</v>
      </c>
      <c r="T6" s="1">
        <f t="shared" ca="1" si="3"/>
        <v>487.5</v>
      </c>
      <c r="U6" s="1">
        <v>1536</v>
      </c>
      <c r="V6" s="1">
        <f t="shared" ca="1" si="4"/>
        <v>1459.1999999999998</v>
      </c>
    </row>
    <row r="7" spans="1:26" x14ac:dyDescent="0.2">
      <c r="B7" s="3">
        <f>B6+1</f>
        <v>5</v>
      </c>
      <c r="C7" t="s">
        <v>78</v>
      </c>
      <c r="D7" t="str">
        <f t="shared" si="0"/>
        <v>US-CHI-VMDBP-05R</v>
      </c>
      <c r="F7" t="s">
        <v>85</v>
      </c>
      <c r="G7" t="s">
        <v>95</v>
      </c>
      <c r="H7" t="s">
        <v>97</v>
      </c>
      <c r="K7">
        <v>8</v>
      </c>
      <c r="L7">
        <v>32</v>
      </c>
      <c r="M7" t="s">
        <v>92</v>
      </c>
      <c r="N7">
        <v>2012</v>
      </c>
      <c r="O7" s="1">
        <v>250</v>
      </c>
      <c r="P7" s="1">
        <f t="shared" ca="1" si="1"/>
        <v>195</v>
      </c>
      <c r="Q7" s="1">
        <v>500</v>
      </c>
      <c r="R7" s="1">
        <f t="shared" ca="1" si="2"/>
        <v>90</v>
      </c>
      <c r="S7" s="1">
        <v>500</v>
      </c>
      <c r="T7" s="1">
        <f t="shared" ca="1" si="3"/>
        <v>375</v>
      </c>
      <c r="U7" s="1">
        <v>500</v>
      </c>
      <c r="V7" s="1">
        <f t="shared" ca="1" si="4"/>
        <v>425</v>
      </c>
    </row>
    <row r="8" spans="1:26" x14ac:dyDescent="0.2">
      <c r="B8" s="3">
        <v>1</v>
      </c>
      <c r="C8" t="s">
        <v>78</v>
      </c>
      <c r="D8" t="str">
        <f t="shared" si="0"/>
        <v>US-CHI-VMAPP-01R</v>
      </c>
      <c r="F8" t="s">
        <v>79</v>
      </c>
      <c r="G8" t="s">
        <v>95</v>
      </c>
      <c r="H8" t="s">
        <v>80</v>
      </c>
      <c r="K8">
        <v>4</v>
      </c>
      <c r="L8">
        <v>8</v>
      </c>
      <c r="M8" t="s">
        <v>92</v>
      </c>
      <c r="N8">
        <v>2012</v>
      </c>
      <c r="O8" s="1">
        <v>250</v>
      </c>
      <c r="P8" s="1">
        <f t="shared" ca="1" si="1"/>
        <v>90</v>
      </c>
      <c r="Q8" s="1">
        <v>320</v>
      </c>
      <c r="R8" s="5">
        <f t="shared" ca="1" si="2"/>
        <v>150.39999999999998</v>
      </c>
      <c r="X8" s="1"/>
      <c r="Y8" s="1"/>
      <c r="Z8" s="1"/>
    </row>
    <row r="9" spans="1:26" x14ac:dyDescent="0.2">
      <c r="B9" s="3">
        <f>B8+1</f>
        <v>2</v>
      </c>
      <c r="C9" t="s">
        <v>78</v>
      </c>
      <c r="D9" t="str">
        <f t="shared" si="0"/>
        <v>US-CHI-VMAPP-02R</v>
      </c>
      <c r="F9" t="s">
        <v>79</v>
      </c>
      <c r="G9" t="s">
        <v>95</v>
      </c>
      <c r="H9" t="s">
        <v>80</v>
      </c>
      <c r="K9">
        <v>4</v>
      </c>
      <c r="L9">
        <v>8</v>
      </c>
      <c r="M9" t="s">
        <v>92</v>
      </c>
      <c r="N9">
        <v>2012</v>
      </c>
      <c r="O9" s="1">
        <v>250</v>
      </c>
      <c r="P9" s="1">
        <f t="shared" ca="1" si="1"/>
        <v>152.5</v>
      </c>
      <c r="Q9" s="1">
        <v>320</v>
      </c>
      <c r="R9" s="5">
        <f t="shared" ca="1" si="2"/>
        <v>86.4</v>
      </c>
      <c r="X9" s="1"/>
      <c r="Y9" s="1"/>
      <c r="Z9" s="1"/>
    </row>
    <row r="10" spans="1:26" x14ac:dyDescent="0.2">
      <c r="B10" s="3">
        <f t="shared" ref="B10:B64" si="5">B9+1</f>
        <v>3</v>
      </c>
      <c r="C10" t="s">
        <v>78</v>
      </c>
      <c r="D10" t="str">
        <f t="shared" si="0"/>
        <v>US-CHI-VMAPP-03R</v>
      </c>
      <c r="F10" t="s">
        <v>79</v>
      </c>
      <c r="G10" t="s">
        <v>95</v>
      </c>
      <c r="H10" t="s">
        <v>80</v>
      </c>
      <c r="K10">
        <v>4</v>
      </c>
      <c r="L10">
        <v>8</v>
      </c>
      <c r="M10" t="s">
        <v>92</v>
      </c>
      <c r="N10">
        <v>2012</v>
      </c>
      <c r="O10" s="1">
        <v>250</v>
      </c>
      <c r="P10" s="1">
        <f t="shared" ca="1" si="1"/>
        <v>107.5</v>
      </c>
      <c r="Q10" s="1">
        <v>320</v>
      </c>
      <c r="R10" s="5">
        <f t="shared" ca="1" si="2"/>
        <v>195.2</v>
      </c>
      <c r="X10" s="1"/>
      <c r="Y10" s="1"/>
      <c r="Z10" s="1"/>
    </row>
    <row r="11" spans="1:26" x14ac:dyDescent="0.2">
      <c r="B11" s="3">
        <f t="shared" si="5"/>
        <v>4</v>
      </c>
      <c r="C11" t="s">
        <v>78</v>
      </c>
      <c r="D11" t="str">
        <f t="shared" si="0"/>
        <v>US-CHI-VMAPP-04R</v>
      </c>
      <c r="F11" t="s">
        <v>79</v>
      </c>
      <c r="G11" t="s">
        <v>95</v>
      </c>
      <c r="H11" t="s">
        <v>80</v>
      </c>
      <c r="K11">
        <v>4</v>
      </c>
      <c r="L11">
        <v>8</v>
      </c>
      <c r="M11" t="s">
        <v>92</v>
      </c>
      <c r="N11">
        <v>2012</v>
      </c>
      <c r="O11" s="1">
        <v>250</v>
      </c>
      <c r="P11" s="1">
        <f t="shared" ca="1" si="1"/>
        <v>135</v>
      </c>
      <c r="Q11" s="1">
        <v>320</v>
      </c>
      <c r="R11" s="5">
        <f t="shared" ca="1" si="2"/>
        <v>51.2</v>
      </c>
      <c r="X11" s="1"/>
      <c r="Y11" s="1"/>
      <c r="Z11" s="1"/>
    </row>
    <row r="12" spans="1:26" x14ac:dyDescent="0.2">
      <c r="B12" s="3">
        <f t="shared" si="5"/>
        <v>5</v>
      </c>
      <c r="C12" t="s">
        <v>78</v>
      </c>
      <c r="D12" t="str">
        <f t="shared" si="0"/>
        <v>US-CHI-VMAPP-05R</v>
      </c>
      <c r="F12" t="s">
        <v>79</v>
      </c>
      <c r="G12" t="s">
        <v>95</v>
      </c>
      <c r="H12" t="s">
        <v>80</v>
      </c>
      <c r="K12">
        <v>4</v>
      </c>
      <c r="L12">
        <v>8</v>
      </c>
      <c r="M12" t="s">
        <v>92</v>
      </c>
      <c r="N12">
        <v>2012</v>
      </c>
      <c r="O12" s="1">
        <v>250</v>
      </c>
      <c r="P12" s="1">
        <f t="shared" ca="1" si="1"/>
        <v>150</v>
      </c>
      <c r="Q12" s="1">
        <v>320</v>
      </c>
      <c r="R12" s="5">
        <f t="shared" ca="1" si="2"/>
        <v>102.4</v>
      </c>
      <c r="X12" s="1"/>
      <c r="Y12" s="1"/>
      <c r="Z12" s="1"/>
    </row>
    <row r="13" spans="1:26" x14ac:dyDescent="0.2">
      <c r="B13" s="3">
        <f t="shared" si="5"/>
        <v>6</v>
      </c>
      <c r="C13" t="s">
        <v>78</v>
      </c>
      <c r="D13" t="str">
        <f t="shared" si="0"/>
        <v>US-CHI-VMAPP-06R</v>
      </c>
      <c r="F13" t="s">
        <v>79</v>
      </c>
      <c r="G13" t="s">
        <v>95</v>
      </c>
      <c r="H13" t="s">
        <v>80</v>
      </c>
      <c r="K13">
        <v>4</v>
      </c>
      <c r="L13">
        <v>8</v>
      </c>
      <c r="M13" t="s">
        <v>92</v>
      </c>
      <c r="N13">
        <v>2012</v>
      </c>
      <c r="O13" s="1">
        <v>250</v>
      </c>
      <c r="P13" s="1">
        <f t="shared" ca="1" si="1"/>
        <v>137.5</v>
      </c>
      <c r="Q13" s="1">
        <v>320</v>
      </c>
      <c r="R13" s="5">
        <f t="shared" ca="1" si="2"/>
        <v>230.39999999999998</v>
      </c>
      <c r="X13" s="1"/>
      <c r="Y13" s="1"/>
      <c r="Z13" s="1"/>
    </row>
    <row r="14" spans="1:26" x14ac:dyDescent="0.2">
      <c r="B14" s="3">
        <f t="shared" si="5"/>
        <v>7</v>
      </c>
      <c r="C14" t="s">
        <v>78</v>
      </c>
      <c r="D14" t="str">
        <f t="shared" si="0"/>
        <v>US-CHI-VMAPP-07R</v>
      </c>
      <c r="F14" t="s">
        <v>79</v>
      </c>
      <c r="G14" t="s">
        <v>95</v>
      </c>
      <c r="H14" t="s">
        <v>80</v>
      </c>
      <c r="K14">
        <v>4</v>
      </c>
      <c r="L14">
        <v>8</v>
      </c>
      <c r="M14" t="s">
        <v>92</v>
      </c>
      <c r="N14">
        <v>2012</v>
      </c>
      <c r="O14" s="1">
        <v>250</v>
      </c>
      <c r="P14" s="1">
        <f t="shared" ca="1" si="1"/>
        <v>162.5</v>
      </c>
      <c r="Q14" s="1">
        <v>320</v>
      </c>
      <c r="R14" s="5">
        <f t="shared" ca="1" si="2"/>
        <v>102.4</v>
      </c>
      <c r="X14" s="1"/>
      <c r="Y14" s="1"/>
      <c r="Z14" s="1"/>
    </row>
    <row r="15" spans="1:26" x14ac:dyDescent="0.2">
      <c r="B15" s="3">
        <f t="shared" si="5"/>
        <v>8</v>
      </c>
      <c r="C15" t="s">
        <v>78</v>
      </c>
      <c r="D15" t="str">
        <f t="shared" si="0"/>
        <v>US-CHI-VMAPP-08R</v>
      </c>
      <c r="F15" t="s">
        <v>79</v>
      </c>
      <c r="G15" t="s">
        <v>95</v>
      </c>
      <c r="H15" t="s">
        <v>80</v>
      </c>
      <c r="K15">
        <v>4</v>
      </c>
      <c r="L15">
        <v>8</v>
      </c>
      <c r="M15" t="s">
        <v>92</v>
      </c>
      <c r="N15">
        <v>2012</v>
      </c>
      <c r="O15" s="1">
        <v>250</v>
      </c>
      <c r="P15" s="1">
        <f t="shared" ca="1" si="1"/>
        <v>205</v>
      </c>
      <c r="Q15" s="1">
        <v>320</v>
      </c>
      <c r="R15" s="5">
        <f t="shared" ca="1" si="2"/>
        <v>169.60000000000002</v>
      </c>
      <c r="X15" s="1"/>
      <c r="Y15" s="1"/>
      <c r="Z15" s="1"/>
    </row>
    <row r="16" spans="1:26" x14ac:dyDescent="0.2">
      <c r="B16" s="3">
        <f t="shared" si="5"/>
        <v>9</v>
      </c>
      <c r="C16" t="s">
        <v>78</v>
      </c>
      <c r="D16" t="str">
        <f t="shared" si="0"/>
        <v>US-CHI-VMAPP-09R</v>
      </c>
      <c r="F16" t="s">
        <v>79</v>
      </c>
      <c r="G16" t="s">
        <v>95</v>
      </c>
      <c r="H16" t="s">
        <v>80</v>
      </c>
      <c r="K16">
        <v>4</v>
      </c>
      <c r="L16">
        <v>8</v>
      </c>
      <c r="M16" t="s">
        <v>92</v>
      </c>
      <c r="N16">
        <v>2012</v>
      </c>
      <c r="O16" s="1">
        <v>250</v>
      </c>
      <c r="P16" s="1">
        <f t="shared" ca="1" si="1"/>
        <v>182.5</v>
      </c>
      <c r="Q16" s="1">
        <v>320</v>
      </c>
      <c r="R16" s="5">
        <f t="shared" ca="1" si="2"/>
        <v>160</v>
      </c>
      <c r="X16" s="1"/>
      <c r="Y16" s="1"/>
      <c r="Z16" s="1"/>
    </row>
    <row r="17" spans="2:26" x14ac:dyDescent="0.2">
      <c r="B17" s="3">
        <f t="shared" si="5"/>
        <v>10</v>
      </c>
      <c r="C17" t="s">
        <v>78</v>
      </c>
      <c r="D17" t="str">
        <f t="shared" si="0"/>
        <v>US-CHI-VMAPP-010R</v>
      </c>
      <c r="F17" t="s">
        <v>79</v>
      </c>
      <c r="G17" t="s">
        <v>95</v>
      </c>
      <c r="H17" t="s">
        <v>80</v>
      </c>
      <c r="K17">
        <v>4</v>
      </c>
      <c r="L17">
        <v>8</v>
      </c>
      <c r="M17" t="s">
        <v>92</v>
      </c>
      <c r="N17">
        <v>2012</v>
      </c>
      <c r="O17" s="1">
        <v>250</v>
      </c>
      <c r="P17" s="1">
        <f t="shared" ca="1" si="1"/>
        <v>110</v>
      </c>
      <c r="Q17" s="1">
        <v>320</v>
      </c>
      <c r="R17" s="5">
        <f t="shared" ca="1" si="2"/>
        <v>44.800000000000004</v>
      </c>
      <c r="X17" s="1"/>
      <c r="Y17" s="1"/>
      <c r="Z17" s="1"/>
    </row>
    <row r="18" spans="2:26" x14ac:dyDescent="0.2">
      <c r="B18" s="3">
        <f t="shared" si="5"/>
        <v>11</v>
      </c>
      <c r="C18" t="s">
        <v>78</v>
      </c>
      <c r="D18" t="str">
        <f t="shared" si="0"/>
        <v>US-CHI-VMAPP-011R</v>
      </c>
      <c r="F18" t="s">
        <v>79</v>
      </c>
      <c r="G18" t="s">
        <v>95</v>
      </c>
      <c r="H18" t="s">
        <v>80</v>
      </c>
      <c r="K18">
        <v>4</v>
      </c>
      <c r="L18">
        <v>8</v>
      </c>
      <c r="M18" t="s">
        <v>92</v>
      </c>
      <c r="N18">
        <v>2012</v>
      </c>
      <c r="O18" s="1">
        <v>250</v>
      </c>
      <c r="P18" s="1">
        <f t="shared" ca="1" si="1"/>
        <v>127.5</v>
      </c>
      <c r="Q18" s="1">
        <v>320</v>
      </c>
      <c r="R18" s="5">
        <f t="shared" ca="1" si="2"/>
        <v>217.60000000000002</v>
      </c>
      <c r="X18" s="1"/>
      <c r="Y18" s="1"/>
      <c r="Z18" s="1"/>
    </row>
    <row r="19" spans="2:26" x14ac:dyDescent="0.2">
      <c r="B19" s="3">
        <f t="shared" si="5"/>
        <v>12</v>
      </c>
      <c r="C19" t="s">
        <v>78</v>
      </c>
      <c r="D19" t="str">
        <f t="shared" si="0"/>
        <v>US-CHI-VMAPP-012R</v>
      </c>
      <c r="F19" t="s">
        <v>79</v>
      </c>
      <c r="G19" t="s">
        <v>95</v>
      </c>
      <c r="H19" t="s">
        <v>80</v>
      </c>
      <c r="K19">
        <v>4</v>
      </c>
      <c r="L19">
        <v>8</v>
      </c>
      <c r="M19" t="s">
        <v>92</v>
      </c>
      <c r="N19">
        <v>2012</v>
      </c>
      <c r="O19" s="1">
        <v>250</v>
      </c>
      <c r="P19" s="1">
        <f t="shared" ca="1" si="1"/>
        <v>107.5</v>
      </c>
      <c r="Q19" s="1">
        <v>320</v>
      </c>
      <c r="R19" s="5">
        <f t="shared" ca="1" si="2"/>
        <v>89.600000000000009</v>
      </c>
      <c r="X19" s="1"/>
      <c r="Y19" s="1"/>
      <c r="Z19" s="1"/>
    </row>
    <row r="20" spans="2:26" x14ac:dyDescent="0.2">
      <c r="B20" s="3">
        <f t="shared" si="5"/>
        <v>13</v>
      </c>
      <c r="C20" t="s">
        <v>78</v>
      </c>
      <c r="D20" t="str">
        <f t="shared" si="0"/>
        <v>US-CHI-VMAPP-013R</v>
      </c>
      <c r="F20" t="s">
        <v>81</v>
      </c>
      <c r="G20" t="s">
        <v>95</v>
      </c>
      <c r="H20" t="s">
        <v>80</v>
      </c>
      <c r="K20">
        <v>4</v>
      </c>
      <c r="L20">
        <v>16</v>
      </c>
      <c r="M20" t="s">
        <v>93</v>
      </c>
      <c r="N20" t="s">
        <v>94</v>
      </c>
      <c r="O20" s="1">
        <v>250</v>
      </c>
      <c r="P20" s="1">
        <f t="shared" ca="1" si="1"/>
        <v>127.5</v>
      </c>
      <c r="Q20" s="1">
        <v>700</v>
      </c>
      <c r="R20" s="5">
        <f t="shared" ca="1" si="2"/>
        <v>413</v>
      </c>
      <c r="X20" s="1"/>
      <c r="Y20" s="1"/>
      <c r="Z20" s="1"/>
    </row>
    <row r="21" spans="2:26" x14ac:dyDescent="0.2">
      <c r="B21" s="3">
        <f t="shared" si="5"/>
        <v>14</v>
      </c>
      <c r="C21" t="s">
        <v>78</v>
      </c>
      <c r="D21" t="str">
        <f t="shared" si="0"/>
        <v>US-CHI-VMAPP-014R</v>
      </c>
      <c r="F21" t="s">
        <v>81</v>
      </c>
      <c r="G21" t="s">
        <v>95</v>
      </c>
      <c r="H21" t="s">
        <v>80</v>
      </c>
      <c r="K21">
        <v>4</v>
      </c>
      <c r="L21">
        <v>16</v>
      </c>
      <c r="M21" t="s">
        <v>93</v>
      </c>
      <c r="N21" t="s">
        <v>94</v>
      </c>
      <c r="O21" s="1">
        <v>250</v>
      </c>
      <c r="P21" s="1">
        <f t="shared" ca="1" si="1"/>
        <v>202.5</v>
      </c>
      <c r="Q21" s="1">
        <v>700</v>
      </c>
      <c r="R21" s="5">
        <f t="shared" ca="1" si="2"/>
        <v>455</v>
      </c>
      <c r="X21" s="1"/>
      <c r="Y21" s="1"/>
      <c r="Z21" s="1"/>
    </row>
    <row r="22" spans="2:26" x14ac:dyDescent="0.2">
      <c r="B22" s="3">
        <f t="shared" si="5"/>
        <v>15</v>
      </c>
      <c r="C22" t="s">
        <v>78</v>
      </c>
      <c r="D22" t="str">
        <f t="shared" si="0"/>
        <v>US-CHI-VMAPP-015R</v>
      </c>
      <c r="F22" t="s">
        <v>81</v>
      </c>
      <c r="G22" t="s">
        <v>95</v>
      </c>
      <c r="H22" t="s">
        <v>80</v>
      </c>
      <c r="K22">
        <v>8</v>
      </c>
      <c r="L22">
        <v>16</v>
      </c>
      <c r="M22" t="s">
        <v>93</v>
      </c>
      <c r="N22" t="s">
        <v>94</v>
      </c>
      <c r="O22" s="1">
        <v>250</v>
      </c>
      <c r="P22" s="1">
        <f t="shared" ca="1" si="1"/>
        <v>112.5</v>
      </c>
      <c r="Q22" s="1">
        <v>700</v>
      </c>
      <c r="R22" s="5">
        <f t="shared" ca="1" si="2"/>
        <v>224</v>
      </c>
      <c r="X22" s="1"/>
      <c r="Y22" s="1"/>
      <c r="Z22" s="1"/>
    </row>
    <row r="23" spans="2:26" x14ac:dyDescent="0.2">
      <c r="B23" s="3">
        <f t="shared" si="5"/>
        <v>16</v>
      </c>
      <c r="C23" t="s">
        <v>78</v>
      </c>
      <c r="D23" t="str">
        <f t="shared" si="0"/>
        <v>US-CHI-VMAPP-016R</v>
      </c>
      <c r="F23" t="s">
        <v>81</v>
      </c>
      <c r="G23" t="s">
        <v>95</v>
      </c>
      <c r="H23" t="s">
        <v>80</v>
      </c>
      <c r="K23">
        <v>8</v>
      </c>
      <c r="L23">
        <v>16</v>
      </c>
      <c r="M23" t="s">
        <v>93</v>
      </c>
      <c r="N23" t="s">
        <v>94</v>
      </c>
      <c r="O23" s="1">
        <v>250</v>
      </c>
      <c r="P23" s="1">
        <f t="shared" ca="1" si="1"/>
        <v>200</v>
      </c>
      <c r="Q23" s="1">
        <v>700</v>
      </c>
      <c r="R23" s="5">
        <f t="shared" ca="1" si="2"/>
        <v>357</v>
      </c>
      <c r="X23" s="1"/>
      <c r="Y23" s="1"/>
      <c r="Z23" s="1"/>
    </row>
    <row r="24" spans="2:26" x14ac:dyDescent="0.2">
      <c r="B24" s="3">
        <f t="shared" si="5"/>
        <v>17</v>
      </c>
      <c r="C24" t="s">
        <v>78</v>
      </c>
      <c r="D24" t="str">
        <f t="shared" si="0"/>
        <v>US-CHI-VMAPP-017R</v>
      </c>
      <c r="F24" t="s">
        <v>82</v>
      </c>
      <c r="G24" t="s">
        <v>95</v>
      </c>
      <c r="H24" t="s">
        <v>80</v>
      </c>
      <c r="K24">
        <v>8</v>
      </c>
      <c r="L24">
        <v>16</v>
      </c>
      <c r="M24" t="s">
        <v>92</v>
      </c>
      <c r="N24">
        <v>2012</v>
      </c>
      <c r="O24" s="1">
        <v>250</v>
      </c>
      <c r="P24" s="1">
        <f t="shared" ca="1" si="1"/>
        <v>110</v>
      </c>
      <c r="Q24" s="1">
        <v>300</v>
      </c>
      <c r="R24" s="5">
        <f t="shared" ca="1" si="2"/>
        <v>122.99999999999999</v>
      </c>
      <c r="X24" s="1"/>
      <c r="Y24" s="1"/>
      <c r="Z24" s="1"/>
    </row>
    <row r="25" spans="2:26" x14ac:dyDescent="0.2">
      <c r="B25" s="3">
        <f t="shared" si="5"/>
        <v>18</v>
      </c>
      <c r="C25" t="s">
        <v>78</v>
      </c>
      <c r="D25" t="str">
        <f t="shared" si="0"/>
        <v>US-CHI-VMAPP-018R</v>
      </c>
      <c r="F25" t="s">
        <v>82</v>
      </c>
      <c r="G25" t="s">
        <v>95</v>
      </c>
      <c r="H25" t="s">
        <v>80</v>
      </c>
      <c r="K25">
        <v>8</v>
      </c>
      <c r="L25">
        <v>16</v>
      </c>
      <c r="M25" t="s">
        <v>92</v>
      </c>
      <c r="N25">
        <v>2012</v>
      </c>
      <c r="O25" s="1">
        <v>250</v>
      </c>
      <c r="P25" s="1">
        <f t="shared" ca="1" si="1"/>
        <v>137.5</v>
      </c>
      <c r="Q25" s="1">
        <v>300</v>
      </c>
      <c r="R25" s="5">
        <f t="shared" ca="1" si="2"/>
        <v>54</v>
      </c>
      <c r="X25" s="1"/>
      <c r="Y25" s="1"/>
      <c r="Z25" s="1"/>
    </row>
    <row r="26" spans="2:26" x14ac:dyDescent="0.2">
      <c r="B26" s="3">
        <f t="shared" si="5"/>
        <v>19</v>
      </c>
      <c r="C26" t="s">
        <v>78</v>
      </c>
      <c r="D26" t="str">
        <f t="shared" si="0"/>
        <v>US-CHI-VMAPP-019R</v>
      </c>
      <c r="F26" t="s">
        <v>82</v>
      </c>
      <c r="G26" t="s">
        <v>95</v>
      </c>
      <c r="H26" t="s">
        <v>80</v>
      </c>
      <c r="K26">
        <v>8</v>
      </c>
      <c r="L26">
        <v>16</v>
      </c>
      <c r="M26" t="s">
        <v>92</v>
      </c>
      <c r="N26">
        <v>2012</v>
      </c>
      <c r="O26" s="1">
        <v>250</v>
      </c>
      <c r="P26" s="1">
        <f t="shared" ca="1" si="1"/>
        <v>90</v>
      </c>
      <c r="Q26" s="1">
        <v>300</v>
      </c>
      <c r="R26" s="5">
        <f t="shared" ca="1" si="2"/>
        <v>174</v>
      </c>
      <c r="X26" s="1"/>
      <c r="Y26" s="1"/>
      <c r="Z26" s="1"/>
    </row>
    <row r="27" spans="2:26" x14ac:dyDescent="0.2">
      <c r="B27" s="3">
        <f t="shared" si="5"/>
        <v>20</v>
      </c>
      <c r="C27" t="s">
        <v>78</v>
      </c>
      <c r="D27" t="str">
        <f t="shared" si="0"/>
        <v>US-CHI-VMAPP-020R</v>
      </c>
      <c r="F27" t="s">
        <v>82</v>
      </c>
      <c r="G27" t="s">
        <v>95</v>
      </c>
      <c r="H27" t="s">
        <v>80</v>
      </c>
      <c r="K27">
        <v>8</v>
      </c>
      <c r="L27">
        <v>16</v>
      </c>
      <c r="M27" t="s">
        <v>92</v>
      </c>
      <c r="N27">
        <v>2012</v>
      </c>
      <c r="O27" s="1">
        <v>250</v>
      </c>
      <c r="P27" s="1">
        <f t="shared" ca="1" si="1"/>
        <v>110</v>
      </c>
      <c r="Q27" s="1">
        <v>300</v>
      </c>
      <c r="R27" s="5">
        <f t="shared" ca="1" si="2"/>
        <v>147</v>
      </c>
      <c r="X27" s="1"/>
      <c r="Y27" s="1"/>
      <c r="Z27" s="1"/>
    </row>
    <row r="28" spans="2:26" x14ac:dyDescent="0.2">
      <c r="B28" s="3">
        <f t="shared" si="5"/>
        <v>21</v>
      </c>
      <c r="C28" t="s">
        <v>78</v>
      </c>
      <c r="D28" t="str">
        <f t="shared" si="0"/>
        <v>US-CHI-VMAPP-021R</v>
      </c>
      <c r="F28" t="s">
        <v>82</v>
      </c>
      <c r="G28" t="s">
        <v>95</v>
      </c>
      <c r="H28" t="s">
        <v>80</v>
      </c>
      <c r="K28">
        <v>8</v>
      </c>
      <c r="L28">
        <v>16</v>
      </c>
      <c r="M28" t="s">
        <v>92</v>
      </c>
      <c r="N28">
        <v>2012</v>
      </c>
      <c r="O28" s="1">
        <v>250</v>
      </c>
      <c r="P28" s="1">
        <f t="shared" ca="1" si="1"/>
        <v>77.5</v>
      </c>
      <c r="Q28" s="1">
        <v>300</v>
      </c>
      <c r="R28" s="5">
        <f t="shared" ca="1" si="2"/>
        <v>138</v>
      </c>
      <c r="X28" s="1"/>
      <c r="Y28" s="1"/>
      <c r="Z28" s="1"/>
    </row>
    <row r="29" spans="2:26" x14ac:dyDescent="0.2">
      <c r="B29" s="3">
        <f t="shared" si="5"/>
        <v>22</v>
      </c>
      <c r="C29" t="s">
        <v>78</v>
      </c>
      <c r="D29" t="str">
        <f t="shared" si="0"/>
        <v>US-CHI-VMAPP-022R</v>
      </c>
      <c r="F29" t="s">
        <v>82</v>
      </c>
      <c r="G29" t="s">
        <v>95</v>
      </c>
      <c r="H29" t="s">
        <v>80</v>
      </c>
      <c r="K29">
        <v>8</v>
      </c>
      <c r="L29">
        <v>16</v>
      </c>
      <c r="M29" t="s">
        <v>92</v>
      </c>
      <c r="N29">
        <v>2012</v>
      </c>
      <c r="O29" s="1">
        <v>250</v>
      </c>
      <c r="P29" s="1">
        <f t="shared" ca="1" si="1"/>
        <v>92.5</v>
      </c>
      <c r="Q29" s="1">
        <v>300</v>
      </c>
      <c r="R29" s="5">
        <f t="shared" ca="1" si="2"/>
        <v>170.99999999999997</v>
      </c>
      <c r="X29" s="1"/>
      <c r="Y29" s="1"/>
      <c r="Z29" s="1"/>
    </row>
    <row r="30" spans="2:26" x14ac:dyDescent="0.2">
      <c r="B30" s="3">
        <f t="shared" si="5"/>
        <v>23</v>
      </c>
      <c r="C30" t="s">
        <v>78</v>
      </c>
      <c r="D30" t="str">
        <f t="shared" si="0"/>
        <v>US-CHI-VMAPP-023R</v>
      </c>
      <c r="F30" t="s">
        <v>82</v>
      </c>
      <c r="G30" t="s">
        <v>95</v>
      </c>
      <c r="H30" t="s">
        <v>80</v>
      </c>
      <c r="K30">
        <v>8</v>
      </c>
      <c r="L30">
        <v>16</v>
      </c>
      <c r="M30" t="s">
        <v>92</v>
      </c>
      <c r="N30">
        <v>2012</v>
      </c>
      <c r="O30" s="1">
        <v>250</v>
      </c>
      <c r="P30" s="1">
        <f t="shared" ca="1" si="1"/>
        <v>172.5</v>
      </c>
      <c r="Q30" s="1">
        <v>300</v>
      </c>
      <c r="R30" s="5">
        <f t="shared" ca="1" si="2"/>
        <v>81</v>
      </c>
      <c r="X30" s="1"/>
      <c r="Y30" s="1"/>
      <c r="Z30" s="1"/>
    </row>
    <row r="31" spans="2:26" x14ac:dyDescent="0.2">
      <c r="B31" s="3">
        <f t="shared" si="5"/>
        <v>24</v>
      </c>
      <c r="C31" t="s">
        <v>78</v>
      </c>
      <c r="D31" t="str">
        <f t="shared" si="0"/>
        <v>US-CHI-VMAPP-024R</v>
      </c>
      <c r="F31" t="s">
        <v>82</v>
      </c>
      <c r="G31" t="s">
        <v>95</v>
      </c>
      <c r="H31" t="s">
        <v>80</v>
      </c>
      <c r="K31">
        <v>8</v>
      </c>
      <c r="L31">
        <v>16</v>
      </c>
      <c r="M31" t="s">
        <v>92</v>
      </c>
      <c r="N31">
        <v>2012</v>
      </c>
      <c r="O31" s="1">
        <v>250</v>
      </c>
      <c r="P31" s="1">
        <f t="shared" ca="1" si="1"/>
        <v>175</v>
      </c>
      <c r="Q31" s="1">
        <v>300</v>
      </c>
      <c r="R31" s="5">
        <f t="shared" ca="1" si="2"/>
        <v>96</v>
      </c>
      <c r="X31" s="1"/>
      <c r="Y31" s="1"/>
      <c r="Z31" s="1"/>
    </row>
    <row r="32" spans="2:26" x14ac:dyDescent="0.2">
      <c r="B32" s="3">
        <f t="shared" si="5"/>
        <v>25</v>
      </c>
      <c r="C32" t="s">
        <v>78</v>
      </c>
      <c r="D32" t="str">
        <f t="shared" si="0"/>
        <v>US-CHI-VMAPP-025R</v>
      </c>
      <c r="F32" t="s">
        <v>82</v>
      </c>
      <c r="G32" t="s">
        <v>95</v>
      </c>
      <c r="H32" t="s">
        <v>80</v>
      </c>
      <c r="K32">
        <v>8</v>
      </c>
      <c r="L32">
        <v>16</v>
      </c>
      <c r="M32" t="s">
        <v>92</v>
      </c>
      <c r="N32">
        <v>2012</v>
      </c>
      <c r="O32" s="1">
        <v>250</v>
      </c>
      <c r="P32" s="1">
        <f t="shared" ca="1" si="1"/>
        <v>192.5</v>
      </c>
      <c r="Q32" s="1">
        <v>300</v>
      </c>
      <c r="R32" s="5">
        <f t="shared" ca="1" si="2"/>
        <v>39</v>
      </c>
      <c r="X32" s="1"/>
      <c r="Y32" s="1"/>
      <c r="Z32" s="1"/>
    </row>
    <row r="33" spans="2:26" x14ac:dyDescent="0.2">
      <c r="B33" s="3">
        <f t="shared" si="5"/>
        <v>26</v>
      </c>
      <c r="C33" t="s">
        <v>78</v>
      </c>
      <c r="D33" t="str">
        <f t="shared" si="0"/>
        <v>US-CHI-VMAPP-026R</v>
      </c>
      <c r="F33" t="s">
        <v>82</v>
      </c>
      <c r="G33" t="s">
        <v>95</v>
      </c>
      <c r="H33" t="s">
        <v>80</v>
      </c>
      <c r="K33">
        <v>8</v>
      </c>
      <c r="L33">
        <v>16</v>
      </c>
      <c r="M33" t="s">
        <v>92</v>
      </c>
      <c r="N33">
        <v>2012</v>
      </c>
      <c r="O33" s="1">
        <v>250</v>
      </c>
      <c r="P33" s="1">
        <f t="shared" ca="1" si="1"/>
        <v>145</v>
      </c>
      <c r="Q33" s="1">
        <v>300</v>
      </c>
      <c r="R33" s="5">
        <f t="shared" ca="1" si="2"/>
        <v>54</v>
      </c>
      <c r="X33" s="1"/>
      <c r="Y33" s="1"/>
      <c r="Z33" s="1"/>
    </row>
    <row r="34" spans="2:26" x14ac:dyDescent="0.2">
      <c r="B34" s="3">
        <f t="shared" si="5"/>
        <v>27</v>
      </c>
      <c r="C34" t="s">
        <v>78</v>
      </c>
      <c r="D34" t="str">
        <f t="shared" si="0"/>
        <v>US-CHI-VMAPP-027R</v>
      </c>
      <c r="F34" t="s">
        <v>82</v>
      </c>
      <c r="G34" t="s">
        <v>95</v>
      </c>
      <c r="H34" t="s">
        <v>80</v>
      </c>
      <c r="K34">
        <v>8</v>
      </c>
      <c r="L34">
        <v>16</v>
      </c>
      <c r="M34" t="s">
        <v>92</v>
      </c>
      <c r="N34">
        <v>2012</v>
      </c>
      <c r="O34" s="1">
        <v>250</v>
      </c>
      <c r="P34" s="1">
        <f t="shared" ca="1" si="1"/>
        <v>102.5</v>
      </c>
      <c r="Q34" s="1">
        <v>300</v>
      </c>
      <c r="R34" s="5">
        <f t="shared" ca="1" si="2"/>
        <v>87</v>
      </c>
      <c r="X34" s="1"/>
      <c r="Y34" s="1"/>
      <c r="Z34" s="1"/>
    </row>
    <row r="35" spans="2:26" x14ac:dyDescent="0.2">
      <c r="B35" s="3">
        <f t="shared" si="5"/>
        <v>28</v>
      </c>
      <c r="C35" t="s">
        <v>78</v>
      </c>
      <c r="D35" t="str">
        <f t="shared" ref="D35:D66" si="6">"US-CHI-"&amp;C35&amp;H35&amp;"-"&amp;TEXT(B35,"0##")&amp;G35</f>
        <v>US-CHI-VMAPP-028R</v>
      </c>
      <c r="F35" t="s">
        <v>82</v>
      </c>
      <c r="G35" t="s">
        <v>95</v>
      </c>
      <c r="H35" t="s">
        <v>80</v>
      </c>
      <c r="K35">
        <v>8</v>
      </c>
      <c r="L35">
        <v>16</v>
      </c>
      <c r="M35" t="s">
        <v>92</v>
      </c>
      <c r="N35">
        <v>2012</v>
      </c>
      <c r="O35" s="1">
        <v>250</v>
      </c>
      <c r="P35" s="1">
        <f t="shared" ca="1" si="1"/>
        <v>145</v>
      </c>
      <c r="Q35" s="1">
        <v>300</v>
      </c>
      <c r="R35" s="5">
        <f t="shared" ref="R35:R66" ca="1" si="7">((RANDBETWEEN(10,75)/100)*Q35)</f>
        <v>96</v>
      </c>
      <c r="X35" s="1"/>
      <c r="Y35" s="1"/>
      <c r="Z35" s="1"/>
    </row>
    <row r="36" spans="2:26" x14ac:dyDescent="0.2">
      <c r="B36" s="3">
        <f t="shared" si="5"/>
        <v>29</v>
      </c>
      <c r="C36" t="s">
        <v>78</v>
      </c>
      <c r="D36" t="str">
        <f t="shared" si="6"/>
        <v>US-CHI-VMAPP-029R</v>
      </c>
      <c r="F36" t="s">
        <v>82</v>
      </c>
      <c r="G36" t="s">
        <v>95</v>
      </c>
      <c r="H36" t="s">
        <v>80</v>
      </c>
      <c r="K36">
        <v>8</v>
      </c>
      <c r="L36">
        <v>16</v>
      </c>
      <c r="M36" t="s">
        <v>92</v>
      </c>
      <c r="N36">
        <v>2012</v>
      </c>
      <c r="O36" s="1">
        <v>250</v>
      </c>
      <c r="P36" s="1">
        <f t="shared" ca="1" si="1"/>
        <v>185</v>
      </c>
      <c r="Q36" s="1">
        <v>300</v>
      </c>
      <c r="R36" s="5">
        <f t="shared" ca="1" si="7"/>
        <v>120</v>
      </c>
      <c r="X36" s="1"/>
      <c r="Y36" s="1"/>
      <c r="Z36" s="1"/>
    </row>
    <row r="37" spans="2:26" x14ac:dyDescent="0.2">
      <c r="B37" s="3">
        <f t="shared" si="5"/>
        <v>30</v>
      </c>
      <c r="C37" t="s">
        <v>78</v>
      </c>
      <c r="D37" t="str">
        <f t="shared" si="6"/>
        <v>US-CHI-VMAPP-030R</v>
      </c>
      <c r="F37" t="s">
        <v>82</v>
      </c>
      <c r="G37" t="s">
        <v>95</v>
      </c>
      <c r="H37" t="s">
        <v>80</v>
      </c>
      <c r="K37">
        <v>8</v>
      </c>
      <c r="L37">
        <v>16</v>
      </c>
      <c r="M37" t="s">
        <v>92</v>
      </c>
      <c r="N37">
        <v>2012</v>
      </c>
      <c r="O37" s="1">
        <v>250</v>
      </c>
      <c r="P37" s="1">
        <f t="shared" ca="1" si="1"/>
        <v>187.5</v>
      </c>
      <c r="Q37" s="1">
        <v>300</v>
      </c>
      <c r="R37" s="5">
        <f t="shared" ca="1" si="7"/>
        <v>222</v>
      </c>
      <c r="X37" s="1"/>
      <c r="Y37" s="1"/>
      <c r="Z37" s="1"/>
    </row>
    <row r="38" spans="2:26" x14ac:dyDescent="0.2">
      <c r="B38" s="3">
        <f t="shared" si="5"/>
        <v>31</v>
      </c>
      <c r="C38" t="s">
        <v>78</v>
      </c>
      <c r="D38" t="str">
        <f t="shared" si="6"/>
        <v>US-CHI-VMAPP-031R</v>
      </c>
      <c r="F38" t="s">
        <v>82</v>
      </c>
      <c r="G38" t="s">
        <v>95</v>
      </c>
      <c r="H38" t="s">
        <v>80</v>
      </c>
      <c r="K38">
        <v>8</v>
      </c>
      <c r="L38">
        <v>16</v>
      </c>
      <c r="M38" t="s">
        <v>92</v>
      </c>
      <c r="N38">
        <v>2012</v>
      </c>
      <c r="O38" s="1">
        <v>250</v>
      </c>
      <c r="P38" s="1">
        <f t="shared" ca="1" si="1"/>
        <v>117.5</v>
      </c>
      <c r="Q38" s="1">
        <v>300</v>
      </c>
      <c r="R38" s="5">
        <f t="shared" ca="1" si="7"/>
        <v>186</v>
      </c>
      <c r="X38" s="1"/>
      <c r="Y38" s="1"/>
      <c r="Z38" s="1"/>
    </row>
    <row r="39" spans="2:26" x14ac:dyDescent="0.2">
      <c r="B39" s="3">
        <f t="shared" si="5"/>
        <v>32</v>
      </c>
      <c r="C39" t="s">
        <v>78</v>
      </c>
      <c r="D39" t="str">
        <f t="shared" si="6"/>
        <v>US-CHI-VMAPP-032R</v>
      </c>
      <c r="F39" t="s">
        <v>83</v>
      </c>
      <c r="G39" t="s">
        <v>95</v>
      </c>
      <c r="H39" t="s">
        <v>80</v>
      </c>
      <c r="K39">
        <v>4</v>
      </c>
      <c r="L39">
        <v>16</v>
      </c>
      <c r="M39" t="s">
        <v>92</v>
      </c>
      <c r="N39" t="s">
        <v>96</v>
      </c>
      <c r="O39" s="1">
        <v>250</v>
      </c>
      <c r="P39" s="1">
        <f t="shared" ca="1" si="1"/>
        <v>145</v>
      </c>
      <c r="Q39" s="1">
        <v>160</v>
      </c>
      <c r="R39" s="5">
        <f t="shared" ca="1" si="7"/>
        <v>60.8</v>
      </c>
      <c r="X39" s="1"/>
      <c r="Y39" s="1"/>
      <c r="Z39" s="1"/>
    </row>
    <row r="40" spans="2:26" x14ac:dyDescent="0.2">
      <c r="B40" s="3">
        <f t="shared" si="5"/>
        <v>33</v>
      </c>
      <c r="C40" t="s">
        <v>78</v>
      </c>
      <c r="D40" t="str">
        <f t="shared" si="6"/>
        <v>US-CHI-VMAPP-033R</v>
      </c>
      <c r="F40" t="s">
        <v>83</v>
      </c>
      <c r="G40" t="s">
        <v>95</v>
      </c>
      <c r="H40" t="s">
        <v>80</v>
      </c>
      <c r="K40">
        <v>4</v>
      </c>
      <c r="L40">
        <v>16</v>
      </c>
      <c r="M40" t="s">
        <v>92</v>
      </c>
      <c r="N40" t="s">
        <v>96</v>
      </c>
      <c r="O40" s="1">
        <v>250</v>
      </c>
      <c r="P40" s="1">
        <f t="shared" ca="1" si="1"/>
        <v>95</v>
      </c>
      <c r="Q40" s="1">
        <v>160</v>
      </c>
      <c r="R40" s="5">
        <f t="shared" ca="1" si="7"/>
        <v>48</v>
      </c>
      <c r="X40" s="1"/>
      <c r="Y40" s="1"/>
      <c r="Z40" s="1"/>
    </row>
    <row r="41" spans="2:26" x14ac:dyDescent="0.2">
      <c r="B41" s="3">
        <f t="shared" si="5"/>
        <v>34</v>
      </c>
      <c r="C41" t="s">
        <v>78</v>
      </c>
      <c r="D41" t="str">
        <f t="shared" si="6"/>
        <v>US-CHI-VMAPP-034R</v>
      </c>
      <c r="F41" t="s">
        <v>83</v>
      </c>
      <c r="G41" t="s">
        <v>95</v>
      </c>
      <c r="H41" t="s">
        <v>80</v>
      </c>
      <c r="K41">
        <v>4</v>
      </c>
      <c r="L41">
        <v>16</v>
      </c>
      <c r="M41" t="s">
        <v>92</v>
      </c>
      <c r="N41" t="s">
        <v>96</v>
      </c>
      <c r="O41" s="1">
        <v>250</v>
      </c>
      <c r="P41" s="1">
        <f t="shared" ca="1" si="1"/>
        <v>115</v>
      </c>
      <c r="Q41" s="1">
        <v>160</v>
      </c>
      <c r="R41" s="5">
        <f t="shared" ca="1" si="7"/>
        <v>94.399999999999991</v>
      </c>
      <c r="X41" s="1"/>
      <c r="Y41" s="1"/>
      <c r="Z41" s="1"/>
    </row>
    <row r="42" spans="2:26" x14ac:dyDescent="0.2">
      <c r="B42" s="3">
        <f t="shared" si="5"/>
        <v>35</v>
      </c>
      <c r="C42" t="s">
        <v>78</v>
      </c>
      <c r="D42" t="str">
        <f t="shared" si="6"/>
        <v>US-CHI-VMAPP-035R</v>
      </c>
      <c r="F42" t="s">
        <v>83</v>
      </c>
      <c r="G42" t="s">
        <v>95</v>
      </c>
      <c r="H42" t="s">
        <v>80</v>
      </c>
      <c r="K42">
        <v>4</v>
      </c>
      <c r="L42">
        <v>16</v>
      </c>
      <c r="M42" t="s">
        <v>92</v>
      </c>
      <c r="N42" t="s">
        <v>96</v>
      </c>
      <c r="O42" s="1">
        <v>250</v>
      </c>
      <c r="P42" s="1">
        <f t="shared" ca="1" si="1"/>
        <v>137.5</v>
      </c>
      <c r="Q42" s="1">
        <v>160</v>
      </c>
      <c r="R42" s="5">
        <f t="shared" ca="1" si="7"/>
        <v>75.199999999999989</v>
      </c>
      <c r="X42" s="1"/>
      <c r="Y42" s="1"/>
      <c r="Z42" s="1"/>
    </row>
    <row r="43" spans="2:26" x14ac:dyDescent="0.2">
      <c r="B43" s="3">
        <f t="shared" si="5"/>
        <v>36</v>
      </c>
      <c r="C43" t="s">
        <v>78</v>
      </c>
      <c r="D43" t="str">
        <f t="shared" si="6"/>
        <v>US-CHI-VMAPP-036R</v>
      </c>
      <c r="F43" t="s">
        <v>84</v>
      </c>
      <c r="G43" t="s">
        <v>95</v>
      </c>
      <c r="H43" t="s">
        <v>80</v>
      </c>
      <c r="K43">
        <v>4</v>
      </c>
      <c r="L43">
        <v>32</v>
      </c>
      <c r="M43" t="s">
        <v>92</v>
      </c>
      <c r="N43">
        <v>2012</v>
      </c>
      <c r="O43" s="1">
        <v>250</v>
      </c>
      <c r="P43" s="1">
        <f t="shared" ca="1" si="1"/>
        <v>140</v>
      </c>
      <c r="Q43" s="1">
        <v>450</v>
      </c>
      <c r="R43" s="5">
        <f t="shared" ca="1" si="7"/>
        <v>216</v>
      </c>
      <c r="X43" s="1"/>
      <c r="Y43" s="1"/>
      <c r="Z43" s="1"/>
    </row>
    <row r="44" spans="2:26" x14ac:dyDescent="0.2">
      <c r="B44" s="3">
        <f t="shared" si="5"/>
        <v>37</v>
      </c>
      <c r="C44" t="s">
        <v>78</v>
      </c>
      <c r="D44" t="str">
        <f t="shared" si="6"/>
        <v>US-CHI-VMAPP-037R</v>
      </c>
      <c r="F44" t="s">
        <v>84</v>
      </c>
      <c r="G44" t="s">
        <v>95</v>
      </c>
      <c r="H44" t="s">
        <v>80</v>
      </c>
      <c r="K44">
        <v>4</v>
      </c>
      <c r="L44">
        <v>32</v>
      </c>
      <c r="M44" t="s">
        <v>92</v>
      </c>
      <c r="N44">
        <v>2012</v>
      </c>
      <c r="O44" s="1">
        <v>250</v>
      </c>
      <c r="P44" s="1">
        <f t="shared" ca="1" si="1"/>
        <v>135</v>
      </c>
      <c r="Q44" s="1">
        <v>450</v>
      </c>
      <c r="R44" s="5">
        <f t="shared" ca="1" si="7"/>
        <v>45</v>
      </c>
      <c r="X44" s="1"/>
      <c r="Y44" s="1"/>
      <c r="Z44" s="1"/>
    </row>
    <row r="45" spans="2:26" x14ac:dyDescent="0.2">
      <c r="B45" s="3">
        <f t="shared" si="5"/>
        <v>38</v>
      </c>
      <c r="C45" t="s">
        <v>78</v>
      </c>
      <c r="D45" t="str">
        <f t="shared" si="6"/>
        <v>US-CHI-VMAPP-038R</v>
      </c>
      <c r="F45" t="s">
        <v>84</v>
      </c>
      <c r="G45" t="s">
        <v>95</v>
      </c>
      <c r="H45" t="s">
        <v>80</v>
      </c>
      <c r="K45">
        <v>4</v>
      </c>
      <c r="L45">
        <v>32</v>
      </c>
      <c r="M45" t="s">
        <v>92</v>
      </c>
      <c r="N45">
        <v>2012</v>
      </c>
      <c r="O45" s="1">
        <v>250</v>
      </c>
      <c r="P45" s="1">
        <f t="shared" ca="1" si="1"/>
        <v>212.5</v>
      </c>
      <c r="Q45" s="1">
        <v>300</v>
      </c>
      <c r="R45" s="5">
        <f t="shared" ca="1" si="7"/>
        <v>30</v>
      </c>
      <c r="X45" s="1"/>
      <c r="Y45" s="1"/>
      <c r="Z45" s="1"/>
    </row>
    <row r="46" spans="2:26" x14ac:dyDescent="0.2">
      <c r="B46" s="3">
        <f t="shared" si="5"/>
        <v>39</v>
      </c>
      <c r="C46" t="s">
        <v>78</v>
      </c>
      <c r="D46" t="str">
        <f t="shared" si="6"/>
        <v>US-CHI-VMAPP-039R</v>
      </c>
      <c r="F46" t="s">
        <v>84</v>
      </c>
      <c r="G46" t="s">
        <v>95</v>
      </c>
      <c r="H46" t="s">
        <v>80</v>
      </c>
      <c r="K46">
        <v>4</v>
      </c>
      <c r="L46">
        <v>32</v>
      </c>
      <c r="M46" t="s">
        <v>92</v>
      </c>
      <c r="N46">
        <v>2012</v>
      </c>
      <c r="O46" s="1">
        <v>250</v>
      </c>
      <c r="P46" s="1">
        <f t="shared" ca="1" si="1"/>
        <v>92.5</v>
      </c>
      <c r="Q46" s="1">
        <v>320</v>
      </c>
      <c r="R46" s="5">
        <f t="shared" ca="1" si="7"/>
        <v>121.6</v>
      </c>
      <c r="X46" s="1"/>
      <c r="Y46" s="1"/>
      <c r="Z46" s="1"/>
    </row>
    <row r="47" spans="2:26" x14ac:dyDescent="0.2">
      <c r="B47" s="3">
        <f t="shared" si="5"/>
        <v>40</v>
      </c>
      <c r="C47" t="s">
        <v>78</v>
      </c>
      <c r="D47" t="str">
        <f t="shared" si="6"/>
        <v>US-CHI-VMAPP-040R</v>
      </c>
      <c r="F47" t="s">
        <v>85</v>
      </c>
      <c r="G47" t="s">
        <v>95</v>
      </c>
      <c r="H47" t="s">
        <v>80</v>
      </c>
      <c r="K47">
        <v>4</v>
      </c>
      <c r="L47">
        <v>8</v>
      </c>
      <c r="M47" t="s">
        <v>92</v>
      </c>
      <c r="N47">
        <v>2012</v>
      </c>
      <c r="O47" s="1">
        <v>250</v>
      </c>
      <c r="P47" s="1">
        <f t="shared" ca="1" si="1"/>
        <v>107.5</v>
      </c>
      <c r="Q47" s="1">
        <v>300</v>
      </c>
      <c r="R47" s="5">
        <f t="shared" ca="1" si="7"/>
        <v>180</v>
      </c>
      <c r="X47" s="1"/>
      <c r="Y47" s="1"/>
      <c r="Z47" s="1"/>
    </row>
    <row r="48" spans="2:26" x14ac:dyDescent="0.2">
      <c r="B48" s="3">
        <f t="shared" si="5"/>
        <v>41</v>
      </c>
      <c r="C48" t="s">
        <v>78</v>
      </c>
      <c r="D48" t="str">
        <f t="shared" si="6"/>
        <v>US-CHI-VMAPP-041R</v>
      </c>
      <c r="F48" t="s">
        <v>85</v>
      </c>
      <c r="G48" t="s">
        <v>95</v>
      </c>
      <c r="H48" t="s">
        <v>80</v>
      </c>
      <c r="K48">
        <v>4</v>
      </c>
      <c r="L48">
        <v>8</v>
      </c>
      <c r="M48" t="s">
        <v>92</v>
      </c>
      <c r="N48">
        <v>2012</v>
      </c>
      <c r="O48" s="1">
        <v>250</v>
      </c>
      <c r="P48" s="1">
        <f t="shared" ca="1" si="1"/>
        <v>112.5</v>
      </c>
      <c r="Q48" s="1">
        <v>900</v>
      </c>
      <c r="R48" s="5">
        <f t="shared" ca="1" si="7"/>
        <v>297</v>
      </c>
      <c r="X48" s="1"/>
      <c r="Y48" s="1"/>
      <c r="Z48" s="1"/>
    </row>
    <row r="49" spans="2:26" x14ac:dyDescent="0.2">
      <c r="B49" s="3">
        <v>1</v>
      </c>
      <c r="C49" t="s">
        <v>78</v>
      </c>
      <c r="D49" t="str">
        <f t="shared" si="6"/>
        <v>US-CHI-VMWEB-01R</v>
      </c>
      <c r="F49" t="s">
        <v>79</v>
      </c>
      <c r="G49" t="s">
        <v>95</v>
      </c>
      <c r="H49" t="s">
        <v>86</v>
      </c>
      <c r="K49">
        <v>2</v>
      </c>
      <c r="L49">
        <v>4</v>
      </c>
      <c r="M49" t="s">
        <v>92</v>
      </c>
      <c r="N49">
        <v>2012</v>
      </c>
      <c r="O49" s="1">
        <v>250</v>
      </c>
      <c r="P49" s="1">
        <f t="shared" ca="1" si="1"/>
        <v>182.5</v>
      </c>
      <c r="Q49" s="1">
        <v>120</v>
      </c>
      <c r="R49" s="5">
        <f t="shared" ca="1" si="7"/>
        <v>27.6</v>
      </c>
      <c r="X49" s="1"/>
      <c r="Y49" s="1"/>
      <c r="Z49" s="1"/>
    </row>
    <row r="50" spans="2:26" x14ac:dyDescent="0.2">
      <c r="B50" s="3">
        <f t="shared" si="5"/>
        <v>2</v>
      </c>
      <c r="C50" t="s">
        <v>78</v>
      </c>
      <c r="D50" t="str">
        <f t="shared" si="6"/>
        <v>US-CHI-VMWEB-02R</v>
      </c>
      <c r="F50" t="s">
        <v>79</v>
      </c>
      <c r="G50" t="s">
        <v>95</v>
      </c>
      <c r="H50" t="s">
        <v>86</v>
      </c>
      <c r="K50">
        <v>2</v>
      </c>
      <c r="L50">
        <v>4</v>
      </c>
      <c r="M50" t="s">
        <v>92</v>
      </c>
      <c r="N50">
        <v>2012</v>
      </c>
      <c r="O50" s="1">
        <v>250</v>
      </c>
      <c r="P50" s="1">
        <f t="shared" ca="1" si="1"/>
        <v>165</v>
      </c>
      <c r="Q50" s="1">
        <v>120</v>
      </c>
      <c r="R50" s="5">
        <f t="shared" ca="1" si="7"/>
        <v>49.199999999999996</v>
      </c>
      <c r="X50" s="1"/>
      <c r="Y50" s="1"/>
      <c r="Z50" s="1"/>
    </row>
    <row r="51" spans="2:26" x14ac:dyDescent="0.2">
      <c r="B51" s="3">
        <f t="shared" si="5"/>
        <v>3</v>
      </c>
      <c r="C51" t="s">
        <v>78</v>
      </c>
      <c r="D51" t="str">
        <f t="shared" si="6"/>
        <v>US-CHI-VMWEB-03R</v>
      </c>
      <c r="F51" t="s">
        <v>79</v>
      </c>
      <c r="G51" t="s">
        <v>95</v>
      </c>
      <c r="H51" t="s">
        <v>86</v>
      </c>
      <c r="K51">
        <v>2</v>
      </c>
      <c r="L51">
        <v>4</v>
      </c>
      <c r="M51" t="s">
        <v>92</v>
      </c>
      <c r="N51">
        <v>2012</v>
      </c>
      <c r="O51" s="1">
        <v>250</v>
      </c>
      <c r="P51" s="1">
        <f t="shared" ca="1" si="1"/>
        <v>192.5</v>
      </c>
      <c r="Q51" s="1">
        <v>120</v>
      </c>
      <c r="R51" s="5">
        <f t="shared" ca="1" si="7"/>
        <v>52.8</v>
      </c>
      <c r="X51" s="1"/>
      <c r="Y51" s="1"/>
      <c r="Z51" s="1"/>
    </row>
    <row r="52" spans="2:26" x14ac:dyDescent="0.2">
      <c r="B52" s="3">
        <f t="shared" si="5"/>
        <v>4</v>
      </c>
      <c r="C52" t="s">
        <v>78</v>
      </c>
      <c r="D52" t="str">
        <f t="shared" si="6"/>
        <v>US-CHI-VMWEB-04R</v>
      </c>
      <c r="F52" t="s">
        <v>83</v>
      </c>
      <c r="G52" t="s">
        <v>95</v>
      </c>
      <c r="H52" t="s">
        <v>86</v>
      </c>
      <c r="K52">
        <v>8</v>
      </c>
      <c r="L52">
        <v>16</v>
      </c>
      <c r="M52" t="s">
        <v>92</v>
      </c>
      <c r="N52">
        <v>2012</v>
      </c>
      <c r="O52" s="1">
        <v>250</v>
      </c>
      <c r="P52" s="1">
        <f t="shared" ca="1" si="1"/>
        <v>147.5</v>
      </c>
      <c r="Q52" s="1">
        <v>120</v>
      </c>
      <c r="R52" s="5">
        <f t="shared" ca="1" si="7"/>
        <v>24</v>
      </c>
      <c r="X52" s="1"/>
      <c r="Y52" s="1"/>
      <c r="Z52" s="1"/>
    </row>
    <row r="53" spans="2:26" x14ac:dyDescent="0.2">
      <c r="B53" s="3">
        <f t="shared" si="5"/>
        <v>5</v>
      </c>
      <c r="C53" t="s">
        <v>78</v>
      </c>
      <c r="D53" t="str">
        <f t="shared" si="6"/>
        <v>US-CHI-VMWEB-05R</v>
      </c>
      <c r="F53" t="s">
        <v>83</v>
      </c>
      <c r="G53" t="s">
        <v>95</v>
      </c>
      <c r="H53" t="s">
        <v>86</v>
      </c>
      <c r="K53">
        <v>8</v>
      </c>
      <c r="L53">
        <v>16</v>
      </c>
      <c r="M53" t="s">
        <v>92</v>
      </c>
      <c r="N53">
        <v>2012</v>
      </c>
      <c r="O53" s="1">
        <v>250</v>
      </c>
      <c r="P53" s="1">
        <f t="shared" ca="1" si="1"/>
        <v>180</v>
      </c>
      <c r="Q53" s="1">
        <v>120</v>
      </c>
      <c r="R53" s="5">
        <f t="shared" ca="1" si="7"/>
        <v>16.8</v>
      </c>
      <c r="X53" s="1"/>
      <c r="Y53" s="1"/>
      <c r="Z53" s="1"/>
    </row>
    <row r="54" spans="2:26" x14ac:dyDescent="0.2">
      <c r="B54" s="3">
        <f t="shared" si="5"/>
        <v>6</v>
      </c>
      <c r="C54" t="s">
        <v>78</v>
      </c>
      <c r="D54" t="str">
        <f t="shared" si="6"/>
        <v>US-CHI-VMWEB-06R</v>
      </c>
      <c r="F54" t="s">
        <v>83</v>
      </c>
      <c r="G54" t="s">
        <v>95</v>
      </c>
      <c r="H54" t="s">
        <v>86</v>
      </c>
      <c r="K54">
        <v>8</v>
      </c>
      <c r="L54">
        <v>16</v>
      </c>
      <c r="M54" t="s">
        <v>92</v>
      </c>
      <c r="N54">
        <v>2012</v>
      </c>
      <c r="O54" s="1">
        <v>250</v>
      </c>
      <c r="P54" s="1">
        <f t="shared" ca="1" si="1"/>
        <v>120</v>
      </c>
      <c r="Q54" s="1">
        <v>120</v>
      </c>
      <c r="R54" s="5">
        <f t="shared" ca="1" si="7"/>
        <v>15.600000000000001</v>
      </c>
      <c r="X54" s="1"/>
      <c r="Y54" s="1"/>
      <c r="Z54" s="1"/>
    </row>
    <row r="55" spans="2:26" x14ac:dyDescent="0.2">
      <c r="B55" s="3">
        <f t="shared" si="5"/>
        <v>7</v>
      </c>
      <c r="C55" t="s">
        <v>78</v>
      </c>
      <c r="D55" t="str">
        <f t="shared" si="6"/>
        <v>US-CHI-VMWEB-07R</v>
      </c>
      <c r="F55" t="s">
        <v>83</v>
      </c>
      <c r="G55" t="s">
        <v>95</v>
      </c>
      <c r="H55" t="s">
        <v>86</v>
      </c>
      <c r="K55">
        <v>8</v>
      </c>
      <c r="L55">
        <v>16</v>
      </c>
      <c r="M55" t="s">
        <v>92</v>
      </c>
      <c r="N55">
        <v>2012</v>
      </c>
      <c r="O55" s="1">
        <v>250</v>
      </c>
      <c r="P55" s="1">
        <f t="shared" ca="1" si="1"/>
        <v>112.5</v>
      </c>
      <c r="Q55" s="1">
        <v>120</v>
      </c>
      <c r="R55" s="5">
        <f t="shared" ca="1" si="7"/>
        <v>80.400000000000006</v>
      </c>
      <c r="X55" s="1"/>
      <c r="Y55" s="1"/>
      <c r="Z55" s="1"/>
    </row>
    <row r="56" spans="2:26" x14ac:dyDescent="0.2">
      <c r="B56" s="3">
        <f t="shared" si="5"/>
        <v>8</v>
      </c>
      <c r="C56" t="s">
        <v>78</v>
      </c>
      <c r="D56" t="str">
        <f t="shared" si="6"/>
        <v>US-CHI-VMWEB-08R</v>
      </c>
      <c r="F56" t="s">
        <v>83</v>
      </c>
      <c r="G56" t="s">
        <v>95</v>
      </c>
      <c r="H56" t="s">
        <v>86</v>
      </c>
      <c r="K56">
        <v>8</v>
      </c>
      <c r="L56">
        <v>16</v>
      </c>
      <c r="M56" t="s">
        <v>92</v>
      </c>
      <c r="N56">
        <v>2012</v>
      </c>
      <c r="O56" s="1">
        <v>250</v>
      </c>
      <c r="P56" s="1">
        <f t="shared" ca="1" si="1"/>
        <v>107.5</v>
      </c>
      <c r="Q56" s="1">
        <v>120</v>
      </c>
      <c r="R56" s="5">
        <f t="shared" ca="1" si="7"/>
        <v>62.400000000000006</v>
      </c>
      <c r="X56" s="1"/>
      <c r="Y56" s="1"/>
      <c r="Z56" s="1"/>
    </row>
    <row r="57" spans="2:26" x14ac:dyDescent="0.2">
      <c r="B57" s="3">
        <f t="shared" si="5"/>
        <v>9</v>
      </c>
      <c r="C57" t="s">
        <v>78</v>
      </c>
      <c r="D57" t="str">
        <f t="shared" si="6"/>
        <v>US-CHI-VMWEB-09R</v>
      </c>
      <c r="F57" t="s">
        <v>83</v>
      </c>
      <c r="G57" t="s">
        <v>95</v>
      </c>
      <c r="H57" t="s">
        <v>86</v>
      </c>
      <c r="K57">
        <v>8</v>
      </c>
      <c r="L57">
        <v>16</v>
      </c>
      <c r="M57" t="s">
        <v>92</v>
      </c>
      <c r="N57">
        <v>2012</v>
      </c>
      <c r="O57" s="1">
        <v>250</v>
      </c>
      <c r="P57" s="1">
        <f t="shared" ca="1" si="1"/>
        <v>82.5</v>
      </c>
      <c r="Q57" s="1">
        <v>120</v>
      </c>
      <c r="R57" s="5">
        <f t="shared" ca="1" si="7"/>
        <v>22.8</v>
      </c>
      <c r="X57" s="1"/>
      <c r="Y57" s="1"/>
      <c r="Z57" s="1"/>
    </row>
    <row r="58" spans="2:26" x14ac:dyDescent="0.2">
      <c r="B58" s="3">
        <f t="shared" si="5"/>
        <v>10</v>
      </c>
      <c r="C58" t="s">
        <v>78</v>
      </c>
      <c r="D58" t="str">
        <f t="shared" si="6"/>
        <v>US-CHI-VMWEB-010R</v>
      </c>
      <c r="F58" t="s">
        <v>83</v>
      </c>
      <c r="G58" t="s">
        <v>95</v>
      </c>
      <c r="H58" t="s">
        <v>86</v>
      </c>
      <c r="K58">
        <v>8</v>
      </c>
      <c r="L58">
        <v>16</v>
      </c>
      <c r="M58" t="s">
        <v>92</v>
      </c>
      <c r="N58">
        <v>2012</v>
      </c>
      <c r="O58" s="1">
        <v>250</v>
      </c>
      <c r="P58" s="1">
        <f t="shared" ca="1" si="1"/>
        <v>202.5</v>
      </c>
      <c r="Q58" s="1">
        <v>120</v>
      </c>
      <c r="R58" s="5">
        <f t="shared" ca="1" si="7"/>
        <v>38.4</v>
      </c>
      <c r="X58" s="1"/>
      <c r="Y58" s="1"/>
      <c r="Z58" s="1"/>
    </row>
    <row r="59" spans="2:26" x14ac:dyDescent="0.2">
      <c r="B59" s="3">
        <f t="shared" si="5"/>
        <v>11</v>
      </c>
      <c r="C59" t="s">
        <v>78</v>
      </c>
      <c r="D59" t="str">
        <f t="shared" si="6"/>
        <v>US-CHI-VMWEB-011R</v>
      </c>
      <c r="F59" t="s">
        <v>83</v>
      </c>
      <c r="G59" t="s">
        <v>95</v>
      </c>
      <c r="H59" t="s">
        <v>86</v>
      </c>
      <c r="K59">
        <v>8</v>
      </c>
      <c r="L59">
        <v>16</v>
      </c>
      <c r="M59" t="s">
        <v>92</v>
      </c>
      <c r="N59">
        <v>2012</v>
      </c>
      <c r="O59" s="1">
        <v>250</v>
      </c>
      <c r="P59" s="1">
        <f t="shared" ca="1" si="1"/>
        <v>85</v>
      </c>
      <c r="Q59" s="1">
        <v>120</v>
      </c>
      <c r="R59" s="5">
        <f t="shared" ca="1" si="7"/>
        <v>26.4</v>
      </c>
      <c r="X59" s="1"/>
      <c r="Y59" s="1"/>
      <c r="Z59" s="1"/>
    </row>
    <row r="60" spans="2:26" x14ac:dyDescent="0.2">
      <c r="B60" s="3">
        <f t="shared" si="5"/>
        <v>12</v>
      </c>
      <c r="C60" t="s">
        <v>78</v>
      </c>
      <c r="D60" t="str">
        <f t="shared" si="6"/>
        <v>US-CHI-VMWEB-012R</v>
      </c>
      <c r="F60" t="s">
        <v>83</v>
      </c>
      <c r="G60" t="s">
        <v>95</v>
      </c>
      <c r="H60" t="s">
        <v>86</v>
      </c>
      <c r="K60">
        <v>8</v>
      </c>
      <c r="L60">
        <v>16</v>
      </c>
      <c r="M60" t="s">
        <v>92</v>
      </c>
      <c r="N60">
        <v>2012</v>
      </c>
      <c r="O60" s="1">
        <v>250</v>
      </c>
      <c r="P60" s="1">
        <f t="shared" ca="1" si="1"/>
        <v>127.5</v>
      </c>
      <c r="Q60" s="1">
        <v>120</v>
      </c>
      <c r="R60" s="5">
        <f t="shared" ca="1" si="7"/>
        <v>21.599999999999998</v>
      </c>
      <c r="X60" s="1"/>
      <c r="Y60" s="1"/>
      <c r="Z60" s="1"/>
    </row>
    <row r="61" spans="2:26" x14ac:dyDescent="0.2">
      <c r="B61" s="3">
        <f t="shared" si="5"/>
        <v>13</v>
      </c>
      <c r="C61" t="s">
        <v>78</v>
      </c>
      <c r="D61" t="str">
        <f t="shared" si="6"/>
        <v>US-CHI-VMWEB-013R</v>
      </c>
      <c r="F61" t="s">
        <v>81</v>
      </c>
      <c r="G61" t="s">
        <v>95</v>
      </c>
      <c r="H61" t="s">
        <v>86</v>
      </c>
      <c r="K61">
        <v>1</v>
      </c>
      <c r="L61">
        <v>4</v>
      </c>
      <c r="M61" t="s">
        <v>92</v>
      </c>
      <c r="N61">
        <v>2012</v>
      </c>
      <c r="O61" s="1">
        <v>250</v>
      </c>
      <c r="P61" s="1">
        <f t="shared" ca="1" si="1"/>
        <v>182.5</v>
      </c>
      <c r="Q61" s="1">
        <v>100</v>
      </c>
      <c r="R61" s="5">
        <f t="shared" ca="1" si="7"/>
        <v>66</v>
      </c>
      <c r="X61" s="1"/>
      <c r="Y61" s="1"/>
      <c r="Z61" s="1"/>
    </row>
    <row r="62" spans="2:26" x14ac:dyDescent="0.2">
      <c r="B62" s="3">
        <f t="shared" si="5"/>
        <v>14</v>
      </c>
      <c r="C62" t="s">
        <v>78</v>
      </c>
      <c r="D62" t="str">
        <f t="shared" si="6"/>
        <v>US-CHI-VMWEB-014R</v>
      </c>
      <c r="F62" t="s">
        <v>85</v>
      </c>
      <c r="G62" t="s">
        <v>95</v>
      </c>
      <c r="H62" t="s">
        <v>86</v>
      </c>
      <c r="K62">
        <v>1</v>
      </c>
      <c r="L62">
        <v>2</v>
      </c>
      <c r="M62" t="s">
        <v>92</v>
      </c>
      <c r="N62">
        <v>2012</v>
      </c>
      <c r="O62" s="1">
        <v>250</v>
      </c>
      <c r="P62" s="1">
        <f t="shared" ca="1" si="1"/>
        <v>130</v>
      </c>
      <c r="Q62" s="1">
        <v>100</v>
      </c>
      <c r="R62" s="5">
        <f t="shared" ca="1" si="7"/>
        <v>72</v>
      </c>
      <c r="X62" s="1"/>
      <c r="Y62" s="1"/>
      <c r="Z62" s="1"/>
    </row>
    <row r="63" spans="2:26" x14ac:dyDescent="0.2">
      <c r="B63" s="3">
        <f t="shared" si="5"/>
        <v>15</v>
      </c>
      <c r="C63" t="s">
        <v>78</v>
      </c>
      <c r="D63" t="str">
        <f t="shared" si="6"/>
        <v>US-CHI-VMWEB-015R</v>
      </c>
      <c r="F63" t="s">
        <v>82</v>
      </c>
      <c r="G63" t="s">
        <v>95</v>
      </c>
      <c r="H63" t="s">
        <v>86</v>
      </c>
      <c r="K63">
        <v>2</v>
      </c>
      <c r="L63">
        <v>4</v>
      </c>
      <c r="M63" t="s">
        <v>92</v>
      </c>
      <c r="N63">
        <v>2012</v>
      </c>
      <c r="O63" s="1">
        <v>250</v>
      </c>
      <c r="P63" s="1">
        <f t="shared" ca="1" si="1"/>
        <v>135</v>
      </c>
      <c r="Q63" s="1">
        <v>180</v>
      </c>
      <c r="R63" s="5">
        <f t="shared" ca="1" si="7"/>
        <v>106.19999999999999</v>
      </c>
      <c r="X63" s="1"/>
      <c r="Y63" s="1"/>
      <c r="Z63" s="1"/>
    </row>
    <row r="64" spans="2:26" x14ac:dyDescent="0.2">
      <c r="B64" s="3">
        <f t="shared" si="5"/>
        <v>16</v>
      </c>
      <c r="C64" t="s">
        <v>78</v>
      </c>
      <c r="D64" t="str">
        <f t="shared" si="6"/>
        <v>US-CHI-VMWEB-016R</v>
      </c>
      <c r="F64" t="s">
        <v>82</v>
      </c>
      <c r="G64" t="s">
        <v>95</v>
      </c>
      <c r="H64" t="s">
        <v>86</v>
      </c>
      <c r="K64">
        <v>1</v>
      </c>
      <c r="L64">
        <v>2</v>
      </c>
      <c r="M64" t="s">
        <v>92</v>
      </c>
      <c r="N64">
        <v>2012</v>
      </c>
      <c r="O64" s="1">
        <v>250</v>
      </c>
      <c r="P64" s="1">
        <f t="shared" ca="1" si="1"/>
        <v>150</v>
      </c>
      <c r="Q64" s="1">
        <v>180</v>
      </c>
      <c r="R64" s="5">
        <f t="shared" ca="1" si="7"/>
        <v>39.6</v>
      </c>
      <c r="X64" s="1"/>
      <c r="Y64" s="1"/>
      <c r="Z64" s="1"/>
    </row>
  </sheetData>
  <mergeCells count="18">
    <mergeCell ref="X1:X2"/>
    <mergeCell ref="Y1:Y2"/>
    <mergeCell ref="G1:G2"/>
    <mergeCell ref="T1:U1"/>
    <mergeCell ref="V1:W1"/>
    <mergeCell ref="L1:M1"/>
    <mergeCell ref="N1:O1"/>
    <mergeCell ref="P1:Q1"/>
    <mergeCell ref="R1:S1"/>
    <mergeCell ref="I1:I2"/>
    <mergeCell ref="J1:J2"/>
    <mergeCell ref="K1:K2"/>
    <mergeCell ref="A1:A2"/>
    <mergeCell ref="C1:C2"/>
    <mergeCell ref="D1:D2"/>
    <mergeCell ref="E1:E2"/>
    <mergeCell ref="H1:H2"/>
    <mergeCell ref="F1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Andromeda</vt:lpstr>
      <vt:lpstr>Gamecorp-Omaha</vt:lpstr>
      <vt:lpstr>Gamecorp-Chicago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Garverick</dc:creator>
  <cp:lastModifiedBy>Josh Garverick</cp:lastModifiedBy>
  <dcterms:created xsi:type="dcterms:W3CDTF">2018-12-04T22:46:46Z</dcterms:created>
  <dcterms:modified xsi:type="dcterms:W3CDTF">2018-12-06T01:55:55Z</dcterms:modified>
</cp:coreProperties>
</file>