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2"/>
  <c r="G19"/>
  <c r="O19" s="1"/>
  <c r="I20"/>
  <c r="I21" s="1"/>
  <c r="H20"/>
  <c r="H21" s="1"/>
  <c r="J19"/>
  <c r="Q5"/>
  <c r="N5"/>
  <c r="Q4"/>
  <c r="N4"/>
  <c r="L19" l="1"/>
  <c r="K19"/>
  <c r="L4"/>
  <c r="M19" l="1"/>
  <c r="N19" s="1"/>
  <c r="P19"/>
  <c r="Q19" s="1"/>
  <c r="O4"/>
  <c r="J4"/>
  <c r="K4" s="1"/>
  <c r="J20" l="1"/>
  <c r="K20" s="1"/>
  <c r="K21" s="1"/>
  <c r="O20"/>
  <c r="O21" s="1"/>
  <c r="L20"/>
  <c r="L21" s="1"/>
  <c r="P4"/>
  <c r="I5" s="1"/>
  <c r="M4"/>
  <c r="M21" l="1"/>
  <c r="N21" s="1"/>
  <c r="P21"/>
  <c r="Q21" s="1"/>
  <c r="P20"/>
  <c r="Q20" s="1"/>
  <c r="M20"/>
  <c r="N20" s="1"/>
  <c r="H5"/>
  <c r="O5" l="1"/>
  <c r="L5"/>
  <c r="J5"/>
  <c r="K5" s="1"/>
  <c r="P5" l="1"/>
  <c r="I6" s="1"/>
  <c r="M5"/>
  <c r="H6" l="1"/>
  <c r="L6" l="1"/>
  <c r="O6"/>
  <c r="J6"/>
  <c r="K6" s="1"/>
  <c r="M6" l="1"/>
  <c r="P6"/>
  <c r="Q6" l="1"/>
  <c r="I7" s="1"/>
  <c r="N6"/>
  <c r="H7" s="1"/>
  <c r="L7" l="1"/>
  <c r="O7"/>
  <c r="J7"/>
  <c r="K7" s="1"/>
  <c r="M7" s="1"/>
  <c r="P7" l="1"/>
  <c r="N7"/>
  <c r="H8" s="1"/>
  <c r="Q7" l="1"/>
  <c r="I8" s="1"/>
  <c r="L8" l="1"/>
  <c r="J8"/>
  <c r="K8" s="1"/>
  <c r="P8" s="1"/>
  <c r="Q8" s="1"/>
  <c r="O8"/>
  <c r="M8" l="1"/>
  <c r="N8" s="1"/>
  <c r="H9" s="1"/>
  <c r="O9" s="1"/>
  <c r="I9"/>
  <c r="L9"/>
  <c r="J9"/>
  <c r="K9" s="1"/>
  <c r="P9" s="1"/>
  <c r="Q9" l="1"/>
  <c r="I10" s="1"/>
  <c r="M9"/>
  <c r="N9" l="1"/>
  <c r="H10" s="1"/>
  <c r="L10" l="1"/>
  <c r="J10"/>
  <c r="K10" s="1"/>
  <c r="O10"/>
  <c r="M10" l="1"/>
  <c r="N10" s="1"/>
  <c r="H11" s="1"/>
  <c r="P10"/>
  <c r="Q10" l="1"/>
  <c r="I11" s="1"/>
  <c r="O11" l="1"/>
  <c r="L11"/>
  <c r="J11"/>
  <c r="K11" s="1"/>
  <c r="M11" l="1"/>
  <c r="N11" s="1"/>
  <c r="H12" s="1"/>
  <c r="P11"/>
  <c r="I12" l="1"/>
  <c r="O12" s="1"/>
  <c r="Q11"/>
  <c r="L12"/>
  <c r="J12" l="1"/>
  <c r="K12" s="1"/>
  <c r="M12" s="1"/>
  <c r="N12" s="1"/>
  <c r="H13" s="1"/>
  <c r="P12" l="1"/>
  <c r="Q12" s="1"/>
  <c r="I13" s="1"/>
  <c r="L13" s="1"/>
  <c r="O13" l="1"/>
  <c r="J13"/>
  <c r="K13" s="1"/>
  <c r="P13" l="1"/>
  <c r="Q13" s="1"/>
  <c r="M13"/>
  <c r="N13" s="1"/>
  <c r="G5" l="1"/>
  <c r="G6"/>
  <c r="G7"/>
  <c r="G8"/>
  <c r="G9"/>
  <c r="G10"/>
  <c r="G11"/>
  <c r="G12"/>
  <c r="G13"/>
  <c r="G4"/>
  <c r="F16" i="1" l="1"/>
  <c r="J16" s="1"/>
  <c r="G16"/>
  <c r="K16" s="1"/>
  <c r="E16"/>
  <c r="I16" s="1"/>
  <c r="M16" l="1" a="1"/>
  <c r="M16" s="1"/>
  <c r="P16" l="1"/>
</calcChain>
</file>

<file path=xl/sharedStrings.xml><?xml version="1.0" encoding="utf-8"?>
<sst xmlns="http://schemas.openxmlformats.org/spreadsheetml/2006/main" count="34" uniqueCount="22">
  <si>
    <t>1X2</t>
  </si>
  <si>
    <t>Input layer</t>
  </si>
  <si>
    <t>Hidden layer weights</t>
  </si>
  <si>
    <t>Activation</t>
  </si>
  <si>
    <t>Weights between hidden &amp; output</t>
  </si>
  <si>
    <t>Output</t>
  </si>
  <si>
    <t>Overall error</t>
  </si>
  <si>
    <t>Original error</t>
  </si>
  <si>
    <t>x</t>
  </si>
  <si>
    <t>y</t>
  </si>
  <si>
    <t>a_estimate</t>
  </si>
  <si>
    <t>b_estimate</t>
  </si>
  <si>
    <t>y_estimate</t>
  </si>
  <si>
    <t>squared_error</t>
  </si>
  <si>
    <t>delta_error_a</t>
  </si>
  <si>
    <t>delta_error_b</t>
  </si>
  <si>
    <t>new_a</t>
  </si>
  <si>
    <t>new_b</t>
  </si>
  <si>
    <t>error_change_a</t>
  </si>
  <si>
    <t>error_change_b</t>
  </si>
  <si>
    <t>Overall</t>
  </si>
  <si>
    <t>Hidden layer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</si>
</sst>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3" fontId="0" fillId="0" borderId="25" xfId="0" applyNumberFormat="1" applyBorder="1"/>
    <xf numFmtId="43" fontId="0" fillId="0" borderId="25" xfId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43" fontId="0" fillId="0" borderId="27" xfId="1" applyFont="1" applyBorder="1"/>
    <xf numFmtId="0" fontId="0" fillId="0" borderId="14" xfId="0" applyBorder="1" applyAlignment="1">
      <alignment horizontal="center" vertical="center"/>
    </xf>
    <xf numFmtId="43" fontId="0" fillId="0" borderId="14" xfId="0" applyNumberFormat="1" applyBorder="1"/>
    <xf numFmtId="43" fontId="0" fillId="0" borderId="14" xfId="1" applyFont="1" applyBorder="1"/>
    <xf numFmtId="0" fontId="0" fillId="0" borderId="30" xfId="0" applyBorder="1" applyAlignment="1">
      <alignment horizontal="center" vertical="center"/>
    </xf>
    <xf numFmtId="43" fontId="0" fillId="0" borderId="30" xfId="0" applyNumberFormat="1" applyBorder="1"/>
    <xf numFmtId="43" fontId="0" fillId="0" borderId="30" xfId="1" applyFont="1" applyBorder="1"/>
    <xf numFmtId="43" fontId="0" fillId="0" borderId="29" xfId="1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43" fontId="0" fillId="0" borderId="31" xfId="0" applyNumberFormat="1" applyBorder="1"/>
    <xf numFmtId="43" fontId="0" fillId="0" borderId="32" xfId="1" applyFont="1" applyBorder="1"/>
    <xf numFmtId="43" fontId="1" fillId="0" borderId="14" xfId="1" applyFont="1" applyBorder="1"/>
    <xf numFmtId="0" fontId="1" fillId="0" borderId="14" xfId="0" applyFont="1" applyBorder="1"/>
    <xf numFmtId="43" fontId="1" fillId="0" borderId="14" xfId="0" applyNumberFormat="1" applyFont="1" applyBorder="1"/>
    <xf numFmtId="43" fontId="1" fillId="0" borderId="15" xfId="1" applyFont="1" applyBorder="1"/>
    <xf numFmtId="43" fontId="3" fillId="0" borderId="14" xfId="0" applyNumberFormat="1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Q25"/>
  <sheetViews>
    <sheetView showGridLines="0" tabSelected="1" topLeftCell="A10" workbookViewId="0">
      <selection activeCell="I27" sqref="I27"/>
    </sheetView>
  </sheetViews>
  <sheetFormatPr defaultRowHeight="15"/>
  <cols>
    <col min="1" max="1" width="2.42578125" customWidth="1"/>
    <col min="2" max="2" width="1.28515625" customWidth="1"/>
    <col min="3" max="3" width="10.42578125" customWidth="1"/>
    <col min="4" max="4" width="1.28515625" customWidth="1"/>
    <col min="5" max="6" width="16.85546875" customWidth="1"/>
    <col min="7" max="7" width="17" customWidth="1"/>
    <col min="8" max="8" width="2" customWidth="1"/>
    <col min="13" max="13" width="13.5703125" customWidth="1"/>
    <col min="16" max="16" width="14.85546875" customWidth="1"/>
  </cols>
  <sheetData>
    <row r="3" spans="3:17">
      <c r="H3" t="s">
        <v>0</v>
      </c>
    </row>
    <row r="13" spans="3:17" ht="15.75" thickBot="1"/>
    <row r="14" spans="3:17" ht="15.75" thickBot="1">
      <c r="C14" s="13" t="s">
        <v>1</v>
      </c>
      <c r="F14" s="52" t="s">
        <v>21</v>
      </c>
      <c r="G14" s="53"/>
      <c r="I14" s="52" t="s">
        <v>3</v>
      </c>
      <c r="J14" s="53"/>
      <c r="M14" s="14" t="s">
        <v>5</v>
      </c>
      <c r="P14" s="52" t="s">
        <v>6</v>
      </c>
      <c r="Q14" s="53"/>
    </row>
    <row r="15" spans="3:17" ht="15.75" thickBot="1"/>
    <row r="16" spans="3:17" ht="15.75" thickBot="1">
      <c r="C16" s="2">
        <v>1</v>
      </c>
      <c r="E16" s="4">
        <f>SUMPRODUCT($C$16:$C$17,E19:E20)</f>
        <v>0.9850000000000001</v>
      </c>
      <c r="F16" s="5">
        <f>SUMPRODUCT($C$16:$C$17,F19:F20)</f>
        <v>1.28</v>
      </c>
      <c r="G16" s="6">
        <f>SUMPRODUCT($C$16:$C$17,G19:G20)</f>
        <v>0.76</v>
      </c>
      <c r="I16" s="4">
        <f>1/(1+EXP(-E16))</f>
        <v>0.72809919826624925</v>
      </c>
      <c r="J16" s="5">
        <f>1/(1+EXP(-F16))</f>
        <v>0.78244977642311242</v>
      </c>
      <c r="K16" s="6">
        <f>1/(1+EXP(-G16))</f>
        <v>0.68135373378902564</v>
      </c>
      <c r="M16" s="1">
        <f t="array" ref="M16">SUMPRODUCT(I16:K16,TRANSPOSE(M19:M21))</f>
        <v>1.0235313845724825</v>
      </c>
      <c r="P16" s="54">
        <f>(M16-0)^2</f>
        <v>1.047616495204863</v>
      </c>
      <c r="Q16" s="55"/>
    </row>
    <row r="17" spans="3:15" ht="15.75" thickBot="1">
      <c r="C17" s="3">
        <v>1</v>
      </c>
    </row>
    <row r="18" spans="3:15" ht="15.75" thickBot="1">
      <c r="E18" s="52" t="s">
        <v>2</v>
      </c>
      <c r="F18" s="56"/>
      <c r="G18" s="53"/>
      <c r="M18" s="52" t="s">
        <v>4</v>
      </c>
      <c r="N18" s="56"/>
      <c r="O18" s="53"/>
    </row>
    <row r="19" spans="3:15">
      <c r="E19" s="7">
        <v>0.79500000000000004</v>
      </c>
      <c r="F19" s="8">
        <v>0.39</v>
      </c>
      <c r="G19" s="9">
        <v>0.28000000000000003</v>
      </c>
      <c r="M19" s="57">
        <v>0.21</v>
      </c>
      <c r="N19" s="58"/>
      <c r="O19" s="59"/>
    </row>
    <row r="20" spans="3:15" ht="15.75" thickBot="1">
      <c r="E20" s="10">
        <v>0.19</v>
      </c>
      <c r="F20" s="11">
        <v>0.89</v>
      </c>
      <c r="G20" s="12">
        <v>0.48</v>
      </c>
      <c r="M20" s="46">
        <v>0.40300000000000002</v>
      </c>
      <c r="N20" s="47"/>
      <c r="O20" s="48"/>
    </row>
    <row r="21" spans="3:15" ht="15.75" thickBot="1">
      <c r="M21" s="49">
        <v>0.81499999999999995</v>
      </c>
      <c r="N21" s="50"/>
      <c r="O21" s="51"/>
    </row>
    <row r="22" spans="3:15">
      <c r="N22" s="16"/>
      <c r="O22" s="16"/>
    </row>
    <row r="23" spans="3:15">
      <c r="M23" s="15" t="s">
        <v>7</v>
      </c>
      <c r="N23" s="15">
        <v>0.59906743125593531</v>
      </c>
      <c r="O23" s="16"/>
    </row>
    <row r="24" spans="3:15">
      <c r="M24" s="15"/>
      <c r="N24" s="15"/>
      <c r="O24" s="16"/>
    </row>
    <row r="25" spans="3:15">
      <c r="M25" s="15"/>
      <c r="N25" s="15"/>
      <c r="O25" s="16"/>
    </row>
  </sheetData>
  <mergeCells count="9">
    <mergeCell ref="M20:O20"/>
    <mergeCell ref="M21:O21"/>
    <mergeCell ref="P14:Q14"/>
    <mergeCell ref="P16:Q16"/>
    <mergeCell ref="F14:G14"/>
    <mergeCell ref="I14:J14"/>
    <mergeCell ref="E18:G18"/>
    <mergeCell ref="M18:O18"/>
    <mergeCell ref="M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2:Q21"/>
  <sheetViews>
    <sheetView showGridLines="0" topLeftCell="C1" workbookViewId="0">
      <selection activeCell="F19" sqref="F19:G20"/>
    </sheetView>
  </sheetViews>
  <sheetFormatPr defaultRowHeight="15"/>
  <cols>
    <col min="1" max="5" width="9.140625" customWidth="1"/>
    <col min="6" max="6" width="2.85546875" customWidth="1"/>
    <col min="7" max="7" width="5" customWidth="1"/>
    <col min="8" max="8" width="10.42578125" customWidth="1"/>
    <col min="9" max="9" width="10.5703125" customWidth="1"/>
    <col min="10" max="10" width="11" customWidth="1"/>
    <col min="11" max="11" width="13.42578125" customWidth="1"/>
    <col min="12" max="12" width="14.85546875" customWidth="1"/>
    <col min="13" max="13" width="12.7109375" customWidth="1"/>
    <col min="14" max="14" width="8.7109375" customWidth="1"/>
    <col min="15" max="15" width="18.28515625" customWidth="1"/>
    <col min="16" max="16" width="12.5703125" customWidth="1"/>
    <col min="17" max="17" width="9.140625" customWidth="1"/>
  </cols>
  <sheetData>
    <row r="2" spans="6:17" ht="15.75" thickBot="1"/>
    <row r="3" spans="6:17" ht="15.75" thickBot="1">
      <c r="F3" s="21" t="s">
        <v>8</v>
      </c>
      <c r="G3" s="36" t="s">
        <v>9</v>
      </c>
      <c r="H3" s="37" t="s">
        <v>10</v>
      </c>
      <c r="I3" s="37" t="s">
        <v>11</v>
      </c>
      <c r="J3" s="37" t="s">
        <v>12</v>
      </c>
      <c r="K3" s="37" t="s">
        <v>13</v>
      </c>
      <c r="L3" s="37" t="s">
        <v>18</v>
      </c>
      <c r="M3" s="37" t="s">
        <v>14</v>
      </c>
      <c r="N3" s="37" t="s">
        <v>16</v>
      </c>
      <c r="O3" s="37" t="s">
        <v>19</v>
      </c>
      <c r="P3" s="37" t="s">
        <v>15</v>
      </c>
      <c r="Q3" s="38" t="s">
        <v>17</v>
      </c>
    </row>
    <row r="4" spans="6:17">
      <c r="F4" s="20">
        <v>1</v>
      </c>
      <c r="G4" s="32">
        <f>5*F4+6</f>
        <v>11</v>
      </c>
      <c r="H4" s="34">
        <v>2</v>
      </c>
      <c r="I4" s="34">
        <v>3</v>
      </c>
      <c r="J4" s="34">
        <f>H4+I4*F4</f>
        <v>5</v>
      </c>
      <c r="K4" s="34">
        <f>(G4-J4)^2</f>
        <v>36</v>
      </c>
      <c r="L4" s="34">
        <f>(H4+0.01+I4*F4-G4)^2</f>
        <v>35.880100000000006</v>
      </c>
      <c r="M4" s="34">
        <f>(K4-L4)/0.01</f>
        <v>11.989999999999412</v>
      </c>
      <c r="N4" s="33">
        <f>H4+M4*0.05</f>
        <v>2.5994999999999706</v>
      </c>
      <c r="O4" s="34">
        <f>(H4+(I4+0.01)*F4-G4)^2</f>
        <v>35.880100000000006</v>
      </c>
      <c r="P4" s="34">
        <f>(K4-O4)/0.01</f>
        <v>11.989999999999412</v>
      </c>
      <c r="Q4" s="35">
        <f>I4+P4*0.05</f>
        <v>3.5994999999999706</v>
      </c>
    </row>
    <row r="5" spans="6:17">
      <c r="F5" s="18">
        <v>2</v>
      </c>
      <c r="G5" s="17">
        <f t="shared" ref="G5:G13" si="0">5*F5+6</f>
        <v>16</v>
      </c>
      <c r="H5" s="22">
        <f>N4</f>
        <v>2.5994999999999706</v>
      </c>
      <c r="I5" s="22">
        <f>Q4</f>
        <v>3.5994999999999706</v>
      </c>
      <c r="J5" s="23">
        <f t="shared" ref="J5:J13" si="1">H5+I5*F5</f>
        <v>9.7984999999999118</v>
      </c>
      <c r="K5" s="23">
        <f t="shared" ref="K5:K13" si="2">(G5-J5)^2</f>
        <v>38.458602250001093</v>
      </c>
      <c r="L5" s="23">
        <f t="shared" ref="L5:L13" si="3">(H5+0.01+I5*F5-G5)^2</f>
        <v>38.334672250001091</v>
      </c>
      <c r="M5" s="23">
        <f t="shared" ref="M5:M13" si="4">(K5-L5)/0.01</f>
        <v>12.393000000000143</v>
      </c>
      <c r="N5" s="33">
        <f t="shared" ref="N5:N13" si="5">H5+M5*0.05</f>
        <v>3.2191499999999778</v>
      </c>
      <c r="O5" s="23">
        <f t="shared" ref="O5:O13" si="6">(H5+(I5+0.01)*F5-G5)^2</f>
        <v>38.210942250001096</v>
      </c>
      <c r="P5" s="23">
        <f t="shared" ref="P5:P13" si="7">(K5-O5)/0.01</f>
        <v>24.765999999999622</v>
      </c>
      <c r="Q5" s="35">
        <f t="shared" ref="Q5:Q13" si="8">I5+P5*0.05</f>
        <v>4.8377999999999517</v>
      </c>
    </row>
    <row r="6" spans="6:17">
      <c r="F6" s="18">
        <v>3</v>
      </c>
      <c r="G6" s="17">
        <f t="shared" si="0"/>
        <v>21</v>
      </c>
      <c r="H6" s="22">
        <f t="shared" ref="H6:H13" si="9">N5</f>
        <v>3.2191499999999778</v>
      </c>
      <c r="I6" s="22">
        <f t="shared" ref="I6:I13" si="10">Q5</f>
        <v>4.8377999999999517</v>
      </c>
      <c r="J6" s="23">
        <f t="shared" si="1"/>
        <v>17.732549999999833</v>
      </c>
      <c r="K6" s="23">
        <f t="shared" si="2"/>
        <v>10.676229502501092</v>
      </c>
      <c r="L6" s="23">
        <f t="shared" si="3"/>
        <v>10.610980502501102</v>
      </c>
      <c r="M6" s="23">
        <f t="shared" si="4"/>
        <v>6.5248999999990787</v>
      </c>
      <c r="N6" s="33">
        <f t="shared" si="5"/>
        <v>3.5453949999999317</v>
      </c>
      <c r="O6" s="23">
        <f t="shared" si="6"/>
        <v>10.481082502501074</v>
      </c>
      <c r="P6" s="23">
        <f t="shared" si="7"/>
        <v>19.514700000001817</v>
      </c>
      <c r="Q6" s="35">
        <f t="shared" si="8"/>
        <v>5.8135350000000425</v>
      </c>
    </row>
    <row r="7" spans="6:17">
      <c r="F7" s="18">
        <v>4</v>
      </c>
      <c r="G7" s="17">
        <f t="shared" si="0"/>
        <v>26</v>
      </c>
      <c r="H7" s="22">
        <f t="shared" si="9"/>
        <v>3.5453949999999317</v>
      </c>
      <c r="I7" s="22">
        <f t="shared" si="10"/>
        <v>5.8135350000000425</v>
      </c>
      <c r="J7" s="23">
        <f t="shared" si="1"/>
        <v>26.799535000000102</v>
      </c>
      <c r="K7" s="23">
        <f t="shared" si="2"/>
        <v>0.63925621622516282</v>
      </c>
      <c r="L7" s="23">
        <f t="shared" si="3"/>
        <v>0.65534691622516739</v>
      </c>
      <c r="M7" s="23">
        <f t="shared" si="4"/>
        <v>-1.6090700000004565</v>
      </c>
      <c r="N7" s="33">
        <f t="shared" si="5"/>
        <v>3.4649414999999086</v>
      </c>
      <c r="O7" s="23">
        <f t="shared" si="6"/>
        <v>0.70481901622516951</v>
      </c>
      <c r="P7" s="23">
        <f t="shared" si="7"/>
        <v>-6.5562800000006689</v>
      </c>
      <c r="Q7" s="35">
        <f t="shared" si="8"/>
        <v>5.4857210000000087</v>
      </c>
    </row>
    <row r="8" spans="6:17">
      <c r="F8" s="18">
        <v>5</v>
      </c>
      <c r="G8" s="17">
        <f t="shared" si="0"/>
        <v>31</v>
      </c>
      <c r="H8" s="22">
        <f t="shared" si="9"/>
        <v>3.4649414999999086</v>
      </c>
      <c r="I8" s="22">
        <f t="shared" si="10"/>
        <v>5.4857210000000087</v>
      </c>
      <c r="J8" s="23">
        <f t="shared" si="1"/>
        <v>30.893546499999953</v>
      </c>
      <c r="K8" s="23">
        <f t="shared" si="2"/>
        <v>1.133234766225997E-2</v>
      </c>
      <c r="L8" s="23">
        <f t="shared" si="3"/>
        <v>9.3032776622594179E-3</v>
      </c>
      <c r="M8" s="23">
        <f t="shared" si="4"/>
        <v>0.20290700000005524</v>
      </c>
      <c r="N8" s="33">
        <f t="shared" si="5"/>
        <v>3.4750868499999115</v>
      </c>
      <c r="O8" s="23">
        <f t="shared" si="6"/>
        <v>3.1869976622552073E-3</v>
      </c>
      <c r="P8" s="23">
        <f t="shared" si="7"/>
        <v>0.81453500000047629</v>
      </c>
      <c r="Q8" s="35">
        <f t="shared" si="8"/>
        <v>5.5264477500000329</v>
      </c>
    </row>
    <row r="9" spans="6:17">
      <c r="F9" s="18">
        <v>6</v>
      </c>
      <c r="G9" s="17">
        <f t="shared" si="0"/>
        <v>36</v>
      </c>
      <c r="H9" s="22">
        <f t="shared" si="9"/>
        <v>3.4750868499999115</v>
      </c>
      <c r="I9" s="22">
        <f t="shared" si="10"/>
        <v>5.5264477500000329</v>
      </c>
      <c r="J9" s="23">
        <f t="shared" si="1"/>
        <v>36.633773350000112</v>
      </c>
      <c r="K9" s="23">
        <f t="shared" si="2"/>
        <v>0.40166865917036465</v>
      </c>
      <c r="L9" s="23">
        <f t="shared" si="3"/>
        <v>0.41444412617036436</v>
      </c>
      <c r="M9" s="23">
        <f t="shared" si="4"/>
        <v>-1.2775466999999707</v>
      </c>
      <c r="N9" s="33">
        <f t="shared" si="5"/>
        <v>3.4112095149999129</v>
      </c>
      <c r="O9" s="23">
        <f t="shared" si="6"/>
        <v>0.48132146117037139</v>
      </c>
      <c r="P9" s="23">
        <f t="shared" si="7"/>
        <v>-7.9652802000006737</v>
      </c>
      <c r="Q9" s="35">
        <f t="shared" si="8"/>
        <v>5.128183739999999</v>
      </c>
    </row>
    <row r="10" spans="6:17">
      <c r="F10" s="18">
        <v>7</v>
      </c>
      <c r="G10" s="17">
        <f t="shared" si="0"/>
        <v>41</v>
      </c>
      <c r="H10" s="22">
        <f t="shared" si="9"/>
        <v>3.4112095149999129</v>
      </c>
      <c r="I10" s="22">
        <f t="shared" si="10"/>
        <v>5.128183739999999</v>
      </c>
      <c r="J10" s="23">
        <f t="shared" si="1"/>
        <v>39.308495694999905</v>
      </c>
      <c r="K10" s="23">
        <f t="shared" si="2"/>
        <v>2.8611868138338532</v>
      </c>
      <c r="L10" s="23">
        <f t="shared" si="3"/>
        <v>2.8274567277338343</v>
      </c>
      <c r="M10" s="23">
        <f t="shared" si="4"/>
        <v>3.373008610001893</v>
      </c>
      <c r="N10" s="33">
        <f t="shared" si="5"/>
        <v>3.5798599455000075</v>
      </c>
      <c r="O10" s="23">
        <f t="shared" si="6"/>
        <v>2.6292762111338619</v>
      </c>
      <c r="P10" s="23">
        <f t="shared" si="7"/>
        <v>23.191060269999131</v>
      </c>
      <c r="Q10" s="35">
        <f t="shared" si="8"/>
        <v>6.2877367534999555</v>
      </c>
    </row>
    <row r="11" spans="6:17">
      <c r="F11" s="18">
        <v>8</v>
      </c>
      <c r="G11" s="17">
        <f t="shared" si="0"/>
        <v>46</v>
      </c>
      <c r="H11" s="22">
        <f t="shared" si="9"/>
        <v>3.5798599455000075</v>
      </c>
      <c r="I11" s="22">
        <f t="shared" si="10"/>
        <v>6.2877367534999555</v>
      </c>
      <c r="J11" s="23">
        <f t="shared" si="1"/>
        <v>53.881753973499649</v>
      </c>
      <c r="K11" s="23">
        <f t="shared" si="2"/>
        <v>62.122045698777498</v>
      </c>
      <c r="L11" s="23">
        <f t="shared" si="3"/>
        <v>62.279780778247577</v>
      </c>
      <c r="M11" s="23">
        <f t="shared" si="4"/>
        <v>-15.773507947007914</v>
      </c>
      <c r="N11" s="33">
        <f t="shared" si="5"/>
        <v>2.7911845481496118</v>
      </c>
      <c r="O11" s="23">
        <f t="shared" si="6"/>
        <v>63.389526334537415</v>
      </c>
      <c r="P11" s="23">
        <f t="shared" si="7"/>
        <v>-126.74806357599167</v>
      </c>
      <c r="Q11" s="35">
        <f t="shared" si="8"/>
        <v>-4.9666425299627726E-2</v>
      </c>
    </row>
    <row r="12" spans="6:17">
      <c r="F12" s="18">
        <v>9</v>
      </c>
      <c r="G12" s="17">
        <f t="shared" si="0"/>
        <v>51</v>
      </c>
      <c r="H12" s="22">
        <f t="shared" si="9"/>
        <v>2.7911845481496118</v>
      </c>
      <c r="I12" s="22">
        <f t="shared" si="10"/>
        <v>-4.9666425299627726E-2</v>
      </c>
      <c r="J12" s="23">
        <f t="shared" si="1"/>
        <v>2.3441867204529623</v>
      </c>
      <c r="K12" s="23">
        <f t="shared" si="2"/>
        <v>2367.3881658941459</v>
      </c>
      <c r="L12" s="23">
        <f t="shared" si="3"/>
        <v>2366.4151496285544</v>
      </c>
      <c r="M12" s="23">
        <f t="shared" si="4"/>
        <v>97.301626559146825</v>
      </c>
      <c r="N12" s="33">
        <f t="shared" si="5"/>
        <v>7.6562658761069535</v>
      </c>
      <c r="O12" s="23">
        <f t="shared" si="6"/>
        <v>2358.6382195038273</v>
      </c>
      <c r="P12" s="23">
        <f t="shared" si="7"/>
        <v>874.99463903186552</v>
      </c>
      <c r="Q12" s="35">
        <f t="shared" si="8"/>
        <v>43.700065526293649</v>
      </c>
    </row>
    <row r="13" spans="6:17" ht="15.75" thickBot="1">
      <c r="F13" s="19">
        <v>10</v>
      </c>
      <c r="G13" s="29">
        <f t="shared" si="0"/>
        <v>56</v>
      </c>
      <c r="H13" s="30">
        <f t="shared" si="9"/>
        <v>7.6562658761069535</v>
      </c>
      <c r="I13" s="30">
        <f t="shared" si="10"/>
        <v>43.700065526293649</v>
      </c>
      <c r="J13" s="31">
        <f t="shared" si="1"/>
        <v>444.65692113904345</v>
      </c>
      <c r="K13" s="31">
        <f t="shared" si="2"/>
        <v>151054.20234928065</v>
      </c>
      <c r="L13" s="31">
        <f t="shared" si="3"/>
        <v>151061.9755877034</v>
      </c>
      <c r="M13" s="31">
        <f t="shared" si="4"/>
        <v>-777.3238422756549</v>
      </c>
      <c r="N13" s="39">
        <f t="shared" si="5"/>
        <v>-31.209926237675791</v>
      </c>
      <c r="O13" s="31">
        <f t="shared" si="6"/>
        <v>151131.94373350841</v>
      </c>
      <c r="P13" s="31">
        <f t="shared" si="7"/>
        <v>-7774.1384227760136</v>
      </c>
      <c r="Q13" s="40">
        <f t="shared" si="8"/>
        <v>-345.00685561250702</v>
      </c>
    </row>
    <row r="17" spans="6:17" ht="15.75" thickBot="1"/>
    <row r="18" spans="6:17">
      <c r="F18" s="24" t="s">
        <v>8</v>
      </c>
      <c r="G18" s="25" t="s">
        <v>9</v>
      </c>
      <c r="H18" s="26" t="s">
        <v>10</v>
      </c>
      <c r="I18" s="26" t="s">
        <v>11</v>
      </c>
      <c r="J18" s="26" t="s">
        <v>12</v>
      </c>
      <c r="K18" s="26" t="s">
        <v>13</v>
      </c>
      <c r="L18" s="26" t="s">
        <v>18</v>
      </c>
      <c r="M18" s="26" t="s">
        <v>14</v>
      </c>
      <c r="N18" s="26" t="s">
        <v>16</v>
      </c>
      <c r="O18" s="26" t="s">
        <v>19</v>
      </c>
      <c r="P18" s="26" t="s">
        <v>15</v>
      </c>
      <c r="Q18" s="27" t="s">
        <v>17</v>
      </c>
    </row>
    <row r="19" spans="6:17">
      <c r="F19" s="18">
        <v>4</v>
      </c>
      <c r="G19" s="17">
        <f t="shared" ref="G19:G20" si="11">5*F19+6</f>
        <v>26</v>
      </c>
      <c r="H19" s="23">
        <v>2.65</v>
      </c>
      <c r="I19" s="23">
        <v>4.74</v>
      </c>
      <c r="J19" s="23">
        <f>H19+I19*F19</f>
        <v>21.61</v>
      </c>
      <c r="K19" s="23">
        <f>(G19-J19)^2</f>
        <v>19.272100000000005</v>
      </c>
      <c r="L19" s="23">
        <f>(H19+0.01+I19*F19-G19)^2</f>
        <v>19.184399999999993</v>
      </c>
      <c r="M19" s="23">
        <f>(K19-L19)/0.01</f>
        <v>8.7700000000012324</v>
      </c>
      <c r="N19" s="22">
        <f>H19+M19*0.01</f>
        <v>2.7377000000000122</v>
      </c>
      <c r="O19" s="23">
        <f>(H19+(I19+0.01)*F19-G19)^2</f>
        <v>18.922500000000014</v>
      </c>
      <c r="P19" s="23">
        <f>(K19-O19)/0.01</f>
        <v>34.95999999999917</v>
      </c>
      <c r="Q19" s="28">
        <f>I19+P19*0.01</f>
        <v>5.0895999999999919</v>
      </c>
    </row>
    <row r="20" spans="6:17">
      <c r="F20" s="18">
        <v>5</v>
      </c>
      <c r="G20" s="17">
        <f t="shared" si="11"/>
        <v>31</v>
      </c>
      <c r="H20" s="22">
        <f>H19</f>
        <v>2.65</v>
      </c>
      <c r="I20" s="22">
        <f>I19</f>
        <v>4.74</v>
      </c>
      <c r="J20" s="23">
        <f t="shared" ref="J20" si="12">H20+I20*F20</f>
        <v>26.35</v>
      </c>
      <c r="K20" s="23">
        <f t="shared" ref="K20" si="13">(G20-J20)^2</f>
        <v>21.622499999999988</v>
      </c>
      <c r="L20" s="23">
        <f t="shared" ref="L20" si="14">(H20+0.01+I20*F20-G20)^2</f>
        <v>21.529599999999974</v>
      </c>
      <c r="M20" s="23">
        <f t="shared" ref="M20:M21" si="15">(K20-L20)/0.01</f>
        <v>9.2900000000014415</v>
      </c>
      <c r="N20" s="22">
        <f>H20+M20*0.01</f>
        <v>2.7429000000000143</v>
      </c>
      <c r="O20" s="23">
        <f t="shared" ref="O20" si="16">(H20+(I20+0.01)*F20-G20)^2</f>
        <v>21.160000000000014</v>
      </c>
      <c r="P20" s="23">
        <f t="shared" ref="P20" si="17">(K20-O20)/0.01</f>
        <v>46.249999999997371</v>
      </c>
      <c r="Q20" s="28">
        <f>I20+P20*0.01</f>
        <v>5.2024999999999739</v>
      </c>
    </row>
    <row r="21" spans="6:17" ht="15.75" thickBot="1">
      <c r="F21" s="10"/>
      <c r="G21" s="11"/>
      <c r="H21" s="45">
        <f>H20</f>
        <v>2.65</v>
      </c>
      <c r="I21" s="45">
        <f>I20</f>
        <v>4.74</v>
      </c>
      <c r="J21" s="42" t="s">
        <v>20</v>
      </c>
      <c r="K21" s="43">
        <f>SUM(K19:K20)</f>
        <v>40.894599999999997</v>
      </c>
      <c r="L21" s="43">
        <f>SUM(L19:L20)</f>
        <v>40.71399999999997</v>
      </c>
      <c r="M21" s="41">
        <f t="shared" si="15"/>
        <v>18.060000000002674</v>
      </c>
      <c r="N21" s="43">
        <f>H21+M21*0.01</f>
        <v>2.8306000000000267</v>
      </c>
      <c r="O21" s="41">
        <f>SUM(O19:O20)</f>
        <v>40.082500000000024</v>
      </c>
      <c r="P21" s="41">
        <f t="shared" ref="P21" si="18">(K21-O21)/0.01</f>
        <v>81.209999999997251</v>
      </c>
      <c r="Q21" s="44">
        <f>I21+P21*0.01</f>
        <v>5.5520999999999727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2018-01-16T13:56:10Z</dcterms:created>
  <dcterms:modified xsi:type="dcterms:W3CDTF">2018-05-27T06:54:21Z</dcterms:modified>
</cp:coreProperties>
</file>