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6215" windowHeight="795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4" i="2"/>
  <c r="E14"/>
  <c r="G14" s="1"/>
  <c r="F13"/>
  <c r="I13" s="1"/>
  <c r="E13"/>
  <c r="G13" s="1"/>
  <c r="F11"/>
  <c r="E11"/>
  <c r="G11" s="1"/>
  <c r="I7"/>
  <c r="F6"/>
  <c r="E6"/>
  <c r="G6" s="1"/>
  <c r="F5"/>
  <c r="E5"/>
  <c r="G5" s="1"/>
  <c r="F3"/>
  <c r="E3"/>
  <c r="G3" s="1"/>
  <c r="T9" i="1"/>
  <c r="T11"/>
  <c r="T5"/>
  <c r="R11"/>
  <c r="R9"/>
  <c r="R5"/>
  <c r="P9"/>
  <c r="P5"/>
  <c r="F4"/>
  <c r="H4" s="1"/>
  <c r="P15"/>
  <c r="M9"/>
  <c r="K9"/>
  <c r="M19"/>
  <c r="P19" s="1"/>
  <c r="M15"/>
  <c r="K19"/>
  <c r="K25"/>
  <c r="M25" s="1"/>
  <c r="P25" s="1"/>
  <c r="K15"/>
  <c r="F12"/>
  <c r="I11" i="2" l="1"/>
  <c r="I14"/>
  <c r="I15"/>
  <c r="I6"/>
  <c r="I5"/>
  <c r="I3"/>
  <c r="G4" i="1"/>
  <c r="I4" s="1"/>
</calcChain>
</file>

<file path=xl/sharedStrings.xml><?xml version="1.0" encoding="utf-8"?>
<sst xmlns="http://schemas.openxmlformats.org/spreadsheetml/2006/main" count="32" uniqueCount="15">
  <si>
    <t>p</t>
  </si>
  <si>
    <t>q</t>
  </si>
  <si>
    <t>plogp</t>
  </si>
  <si>
    <t>qlogq</t>
  </si>
  <si>
    <t>sex</t>
  </si>
  <si>
    <t>Sibsp</t>
  </si>
  <si>
    <t>Embarked</t>
  </si>
  <si>
    <t>Pclass</t>
  </si>
  <si>
    <t>Original</t>
  </si>
  <si>
    <t>Entropy</t>
  </si>
  <si>
    <t>test</t>
  </si>
  <si>
    <t>left node</t>
  </si>
  <si>
    <t>right node</t>
  </si>
  <si>
    <t>obs.</t>
  </si>
  <si>
    <t>Overall entropy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</si>
</sst>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0" fillId="0" borderId="1" xfId="0" applyBorder="1"/>
    <xf numFmtId="0" fontId="2" fillId="0" borderId="1" xfId="0" applyFont="1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1" xfId="0" applyFont="1" applyBorder="1"/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T26"/>
  <sheetViews>
    <sheetView workbookViewId="0">
      <selection activeCell="E3" sqref="E3:I4"/>
    </sheetView>
  </sheetViews>
  <sheetFormatPr defaultRowHeight="15"/>
  <sheetData>
    <row r="3" spans="2:20">
      <c r="E3" t="s">
        <v>0</v>
      </c>
      <c r="F3" t="s">
        <v>1</v>
      </c>
      <c r="G3" t="s">
        <v>2</v>
      </c>
      <c r="H3" t="s">
        <v>3</v>
      </c>
    </row>
    <row r="4" spans="2:20">
      <c r="E4" s="1">
        <v>0.74744027303754301</v>
      </c>
      <c r="F4">
        <f>1-E4</f>
        <v>0.25255972696245699</v>
      </c>
      <c r="G4">
        <f>E4*LOG(E4,2)</f>
        <v>-0.31390233810858437</v>
      </c>
      <c r="H4">
        <f>F4*LOG(F4,2)</f>
        <v>-0.50140770706724924</v>
      </c>
      <c r="I4">
        <f>-SUM(G4:H4)</f>
        <v>0.81531004517583361</v>
      </c>
      <c r="L4">
        <v>0.97444147531923142</v>
      </c>
      <c r="N4">
        <v>49</v>
      </c>
      <c r="O4">
        <v>0.76919282901301378</v>
      </c>
    </row>
    <row r="5" spans="2:20">
      <c r="N5">
        <v>65</v>
      </c>
      <c r="O5">
        <v>0.77693146089526466</v>
      </c>
      <c r="P5">
        <f>SUMPRODUCT(N4:N5,O4:O5)/SUM(N4:N5)</f>
        <v>0.77360520684061296</v>
      </c>
      <c r="R5">
        <f>($L$4-P5)/$L$4</f>
        <v>0.20610398219433712</v>
      </c>
      <c r="T5">
        <f>(R5-R9)/R5</f>
        <v>0.89047058665967826</v>
      </c>
    </row>
    <row r="8" spans="2:20">
      <c r="D8" t="s">
        <v>6</v>
      </c>
      <c r="F8">
        <v>582</v>
      </c>
      <c r="H8">
        <v>0.96241271119300054</v>
      </c>
      <c r="N8">
        <v>17</v>
      </c>
      <c r="O8">
        <v>0.97581049238896622</v>
      </c>
    </row>
    <row r="9" spans="2:20">
      <c r="F9">
        <v>132</v>
      </c>
      <c r="H9">
        <v>0.94193901684892745</v>
      </c>
      <c r="K9">
        <f>SUMPRODUCT(F8:F9,H8:H9)/SUM(F8:F9)</f>
        <v>0.9586276584571215</v>
      </c>
      <c r="M9">
        <f>($L$4-K9)</f>
        <v>1.581381686210992E-2</v>
      </c>
      <c r="N9">
        <v>97</v>
      </c>
      <c r="O9">
        <v>0.94834883760920408</v>
      </c>
      <c r="P9">
        <f>SUMPRODUCT(N8:N9,O8:O9)/SUM(N8:N9)</f>
        <v>0.95244399665530899</v>
      </c>
      <c r="R9">
        <f>($L$4-P9)/$L$4</f>
        <v>2.2574448256849861E-2</v>
      </c>
      <c r="T9">
        <f>R9/(R5)</f>
        <v>0.10952941334032174</v>
      </c>
    </row>
    <row r="11" spans="2:20">
      <c r="R11">
        <f>(L4-K25)</f>
        <v>8.6644723364025955E-2</v>
      </c>
      <c r="T11">
        <f>(R11-R9)/(R5-R9)</f>
        <v>0.34910062556470794</v>
      </c>
    </row>
    <row r="12" spans="2:20">
      <c r="E12" s="1">
        <v>0.6408935</v>
      </c>
      <c r="F12">
        <f>1-E12</f>
        <v>0.3591065</v>
      </c>
      <c r="H12">
        <v>0.974462021531876</v>
      </c>
    </row>
    <row r="14" spans="2:20">
      <c r="B14" t="s">
        <v>4</v>
      </c>
      <c r="C14">
        <v>453</v>
      </c>
      <c r="E14">
        <v>0.79469999999999996</v>
      </c>
      <c r="F14">
        <v>0.20530000000000004</v>
      </c>
      <c r="H14">
        <v>0.73240228045511191</v>
      </c>
    </row>
    <row r="15" spans="2:20">
      <c r="C15">
        <v>261</v>
      </c>
      <c r="E15">
        <v>0.2452107</v>
      </c>
      <c r="F15">
        <v>0.7547893</v>
      </c>
      <c r="H15">
        <v>0.80359863919867691</v>
      </c>
      <c r="K15">
        <f>SUMPRODUCT(C14:C15,H14:H15)/SUM(C14:C15)</f>
        <v>0.75842784016389408</v>
      </c>
      <c r="M15">
        <f>($L$4-K15)</f>
        <v>0.21601363515533734</v>
      </c>
      <c r="P15">
        <f>(M15-M9)/M15</f>
        <v>0.92679250617333453</v>
      </c>
    </row>
    <row r="18" spans="2:16">
      <c r="F18">
        <v>23</v>
      </c>
      <c r="H18">
        <v>0.55862942105159874</v>
      </c>
    </row>
    <row r="19" spans="2:16">
      <c r="B19" t="s">
        <v>5</v>
      </c>
      <c r="F19">
        <v>471</v>
      </c>
      <c r="H19">
        <v>0.95185471755774242</v>
      </c>
      <c r="K19">
        <f>SUMPRODUCT(F18:F21,H18:H21)/SUM(F18:F21)</f>
        <v>0.95200801927291212</v>
      </c>
      <c r="M19">
        <f>($L$4-K19)</f>
        <v>2.24334560463193E-2</v>
      </c>
      <c r="P19">
        <f>(M19-M9)/M19</f>
        <v>0.29507888443677749</v>
      </c>
    </row>
    <row r="20" spans="2:16">
      <c r="F20">
        <v>37</v>
      </c>
      <c r="H20">
        <v>0.97402486144904366</v>
      </c>
    </row>
    <row r="21" spans="2:16">
      <c r="F21">
        <v>183</v>
      </c>
      <c r="H21">
        <v>0.99739211602929634</v>
      </c>
    </row>
    <row r="24" spans="2:16">
      <c r="B24" t="s">
        <v>7</v>
      </c>
      <c r="F24">
        <v>24</v>
      </c>
      <c r="H24">
        <v>0.94611238429067279</v>
      </c>
    </row>
    <row r="25" spans="2:16">
      <c r="F25">
        <v>28</v>
      </c>
      <c r="H25">
        <v>0.99831820353627132</v>
      </c>
      <c r="K25">
        <f>SUMPRODUCT(F24:F26,H24:H26)/SUM(F24:F26)</f>
        <v>0.88779675195520547</v>
      </c>
      <c r="M25">
        <f>($L$4-K25)</f>
        <v>8.6644723364025955E-2</v>
      </c>
      <c r="P25">
        <f>(M15-M25)/M15</f>
        <v>0.59889234167223304</v>
      </c>
    </row>
    <row r="26" spans="2:16">
      <c r="F26">
        <v>62</v>
      </c>
      <c r="H26">
        <v>0.81531004517583361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I15"/>
  <sheetViews>
    <sheetView tabSelected="1" workbookViewId="0">
      <selection activeCell="B10" sqref="B10:I15"/>
    </sheetView>
  </sheetViews>
  <sheetFormatPr defaultRowHeight="15"/>
  <cols>
    <col min="3" max="3" width="10.140625" bestFit="1" customWidth="1"/>
  </cols>
  <sheetData>
    <row r="1" spans="2:9" ht="15.75" thickBot="1"/>
    <row r="2" spans="2:9">
      <c r="B2" s="4"/>
      <c r="C2" s="8"/>
      <c r="D2" s="8" t="s">
        <v>0</v>
      </c>
      <c r="E2" s="8" t="s">
        <v>1</v>
      </c>
      <c r="F2" s="8" t="s">
        <v>2</v>
      </c>
      <c r="G2" s="8" t="s">
        <v>3</v>
      </c>
      <c r="H2" s="8" t="s">
        <v>13</v>
      </c>
      <c r="I2" s="9" t="s">
        <v>9</v>
      </c>
    </row>
    <row r="3" spans="2:9">
      <c r="B3" s="13" t="s">
        <v>10</v>
      </c>
      <c r="C3" s="11" t="s">
        <v>8</v>
      </c>
      <c r="D3" s="3">
        <v>0.4298246</v>
      </c>
      <c r="E3" s="2">
        <f>1-D3</f>
        <v>0.5701754</v>
      </c>
      <c r="F3" s="2">
        <f>D3*LOG(D3,2)</f>
        <v>-0.52360374863650372</v>
      </c>
      <c r="G3" s="2">
        <f>E3*LOG(E3,2)</f>
        <v>-0.46213987592472761</v>
      </c>
      <c r="H3" s="2">
        <v>114</v>
      </c>
      <c r="I3" s="5">
        <f>-SUM(F3:G3)</f>
        <v>0.98574362456123132</v>
      </c>
    </row>
    <row r="4" spans="2:9">
      <c r="B4" s="10"/>
      <c r="C4" s="11"/>
      <c r="D4" s="2"/>
      <c r="E4" s="2"/>
      <c r="F4" s="2"/>
      <c r="G4" s="2"/>
      <c r="H4" s="2"/>
      <c r="I4" s="5"/>
    </row>
    <row r="5" spans="2:9">
      <c r="B5" s="12" t="s">
        <v>10</v>
      </c>
      <c r="C5" s="11" t="s">
        <v>11</v>
      </c>
      <c r="D5" s="3">
        <v>0.26484018264840198</v>
      </c>
      <c r="E5" s="2">
        <f>1-D5</f>
        <v>0.73515981735159808</v>
      </c>
      <c r="F5" s="2">
        <f>D5*LOG(D5,2)</f>
        <v>-0.50764726821675299</v>
      </c>
      <c r="G5" s="2">
        <f>E5*LOG(E5,2)</f>
        <v>-0.32631552154947763</v>
      </c>
      <c r="H5" s="2">
        <v>42</v>
      </c>
      <c r="I5" s="5">
        <f>-SUM(F5:G5)</f>
        <v>0.83396278976623062</v>
      </c>
    </row>
    <row r="6" spans="2:9">
      <c r="B6" s="12"/>
      <c r="C6" s="11" t="s">
        <v>12</v>
      </c>
      <c r="D6" s="3">
        <v>0.79002624671916</v>
      </c>
      <c r="E6" s="2">
        <f>1-D6</f>
        <v>0.20997375328084</v>
      </c>
      <c r="F6" s="2">
        <f>D6*LOG(D6,2)</f>
        <v>-0.26863065808614084</v>
      </c>
      <c r="G6" s="2">
        <f>E6*LOG(E6,2)</f>
        <v>-0.47280190920860055</v>
      </c>
      <c r="H6" s="2">
        <v>72</v>
      </c>
      <c r="I6" s="5">
        <f>-SUM(F6:G6)</f>
        <v>0.74143256729474138</v>
      </c>
    </row>
    <row r="7" spans="2:9" ht="15.75" thickBot="1">
      <c r="B7" s="6"/>
      <c r="C7" s="7"/>
      <c r="D7" s="7"/>
      <c r="E7" s="7"/>
      <c r="F7" s="7"/>
      <c r="G7" s="14" t="s">
        <v>14</v>
      </c>
      <c r="H7" s="14"/>
      <c r="I7" s="15">
        <f>SUMPRODUCT(H5:H6,I5:I6)/SUM(H5:H6)</f>
        <v>0.77552264925792158</v>
      </c>
    </row>
    <row r="9" spans="2:9" ht="15.75" thickBot="1"/>
    <row r="10" spans="2:9">
      <c r="B10" s="4"/>
      <c r="C10" s="8"/>
      <c r="D10" s="8" t="s">
        <v>0</v>
      </c>
      <c r="E10" s="8" t="s">
        <v>1</v>
      </c>
      <c r="F10" s="8" t="s">
        <v>2</v>
      </c>
      <c r="G10" s="8" t="s">
        <v>3</v>
      </c>
      <c r="H10" s="8" t="s">
        <v>13</v>
      </c>
      <c r="I10" s="9" t="s">
        <v>9</v>
      </c>
    </row>
    <row r="11" spans="2:9">
      <c r="B11" s="13" t="s">
        <v>10</v>
      </c>
      <c r="C11" s="11" t="s">
        <v>8</v>
      </c>
      <c r="D11" s="3">
        <v>0.4298246</v>
      </c>
      <c r="E11" s="2">
        <f>1-D11</f>
        <v>0.5701754</v>
      </c>
      <c r="F11" s="2">
        <f>D11*LOG(D11,2)</f>
        <v>-0.52360374863650372</v>
      </c>
      <c r="G11" s="2">
        <f>E11*LOG(E11,2)</f>
        <v>-0.46213987592472761</v>
      </c>
      <c r="H11" s="2">
        <v>114</v>
      </c>
      <c r="I11" s="5">
        <f>-SUM(F11:G11)</f>
        <v>0.98574362456123132</v>
      </c>
    </row>
    <row r="12" spans="2:9">
      <c r="B12" s="10"/>
      <c r="C12" s="11"/>
      <c r="D12" s="2"/>
      <c r="E12" s="2"/>
      <c r="F12" s="2"/>
      <c r="G12" s="2"/>
      <c r="H12" s="2"/>
      <c r="I12" s="5"/>
    </row>
    <row r="13" spans="2:9">
      <c r="B13" s="12" t="s">
        <v>10</v>
      </c>
      <c r="C13" s="11" t="s">
        <v>11</v>
      </c>
      <c r="D13" s="1">
        <v>0.35185185185185203</v>
      </c>
      <c r="E13" s="2">
        <f>1-D13</f>
        <v>0.64814814814814792</v>
      </c>
      <c r="F13" s="2">
        <f>D13*LOG(D13,2)</f>
        <v>-0.53022666269773666</v>
      </c>
      <c r="G13" s="2">
        <f>E13*LOG(E13,2)</f>
        <v>-0.40548438856754787</v>
      </c>
      <c r="H13" s="2">
        <v>24</v>
      </c>
      <c r="I13" s="5">
        <f>-SUM(F13:G13)</f>
        <v>0.93571105126528453</v>
      </c>
    </row>
    <row r="14" spans="2:9">
      <c r="B14" s="12"/>
      <c r="C14" s="11" t="s">
        <v>12</v>
      </c>
      <c r="D14" s="1">
        <v>0.65243902439024404</v>
      </c>
      <c r="E14" s="2">
        <f>1-D14</f>
        <v>0.34756097560975596</v>
      </c>
      <c r="F14" s="2">
        <f>D14*LOG(D14,2)</f>
        <v>-0.40195790822690369</v>
      </c>
      <c r="G14" s="2">
        <f>E14*LOG(E14,2)</f>
        <v>-0.52991300887707626</v>
      </c>
      <c r="H14" s="2">
        <v>90</v>
      </c>
      <c r="I14" s="5">
        <f>-SUM(F14:G14)</f>
        <v>0.93187091710397996</v>
      </c>
    </row>
    <row r="15" spans="2:9" ht="15.75" thickBot="1">
      <c r="B15" s="6"/>
      <c r="C15" s="7"/>
      <c r="D15" s="7"/>
      <c r="E15" s="7"/>
      <c r="F15" s="7"/>
      <c r="G15" s="14" t="s">
        <v>14</v>
      </c>
      <c r="H15" s="14"/>
      <c r="I15" s="15">
        <f>SUMPRODUCT(H13:H14,I13:I14)/SUM(H13:H14)</f>
        <v>0.93267936640109672</v>
      </c>
    </row>
  </sheetData>
  <mergeCells count="4">
    <mergeCell ref="B5:B6"/>
    <mergeCell ref="G7:H7"/>
    <mergeCell ref="B13:B14"/>
    <mergeCell ref="G15:H1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2018-01-13T05:49:50Z</dcterms:created>
  <dcterms:modified xsi:type="dcterms:W3CDTF">2018-01-13T08:01:22Z</dcterms:modified>
</cp:coreProperties>
</file>