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autoCompressPictures="0"/>
  <bookViews>
    <workbookView xWindow="660" yWindow="-75" windowWidth="15600" windowHeight="11700"/>
  </bookViews>
  <sheets>
    <sheet name="Expenses" sheetId="1" r:id="rId1"/>
    <sheet name="Income" sheetId="2" r:id="rId2"/>
    <sheet name="Profit - Loss Summary" sheetId="3" r:id="rId3"/>
  </sheets>
  <definedNames>
    <definedName name="ExpenseWorksheet">Expenses!$B$5:$D$54</definedName>
    <definedName name="IncomeWorksheet">Income!$B$4:$H$34</definedName>
    <definedName name="ProfitLossSummary">'Profit - Loss Summary'!$B$4:$D$9</definedName>
  </definedNames>
  <calcPr calcId="144315"/>
  <extLst>
    <ext xmlns:mx="http://schemas.microsoft.com/office/mac/excel/2008/main" uri="http://schemas.microsoft.com/office/mac/excel/2008/main">
      <mx:ArchID Flags="1"/>
    </ext>
  </extLst>
</workbook>
</file>

<file path=xl/calcChain.xml><?xml version="1.0" encoding="utf-8"?>
<calcChain xmlns="http://schemas.openxmlformats.org/spreadsheetml/2006/main">
  <c r="B3" i="1" l="1"/>
  <c r="B2" i="3"/>
  <c r="B2" i="2"/>
  <c r="B1" i="3" l="1"/>
  <c r="B1" i="2"/>
  <c r="D10" i="1"/>
  <c r="D18" i="1"/>
  <c r="D24" i="1"/>
  <c r="D31" i="1"/>
  <c r="D38" i="1"/>
  <c r="D46" i="1"/>
  <c r="D51" i="1"/>
  <c r="C10" i="1"/>
  <c r="C18" i="1"/>
  <c r="C24" i="1"/>
  <c r="C31" i="1"/>
  <c r="C38" i="1"/>
  <c r="C46" i="1"/>
  <c r="C51" i="1"/>
  <c r="H6" i="2"/>
  <c r="H7" i="2"/>
  <c r="H8" i="2"/>
  <c r="H13" i="2"/>
  <c r="H14" i="2"/>
  <c r="H15" i="2"/>
  <c r="H16" i="2"/>
  <c r="H20" i="2"/>
  <c r="H21" i="2"/>
  <c r="H22" i="2"/>
  <c r="H23" i="2"/>
  <c r="H27" i="2"/>
  <c r="H28" i="2"/>
  <c r="H29" i="2"/>
  <c r="H30" i="2"/>
  <c r="G6" i="2"/>
  <c r="G7" i="2"/>
  <c r="G8" i="2"/>
  <c r="G9" i="2"/>
  <c r="G13" i="2"/>
  <c r="G14" i="2"/>
  <c r="G15" i="2"/>
  <c r="G16" i="2"/>
  <c r="G20" i="2"/>
  <c r="G21" i="2"/>
  <c r="G22" i="2"/>
  <c r="G23" i="2"/>
  <c r="G27" i="2"/>
  <c r="G28" i="2"/>
  <c r="G29" i="2"/>
  <c r="G30" i="2"/>
  <c r="G31" i="2" l="1"/>
  <c r="G34" i="2" s="1"/>
  <c r="C5" i="3" s="1"/>
  <c r="H31" i="2"/>
  <c r="H9" i="2"/>
  <c r="H34" i="2" s="1"/>
  <c r="D5" i="3" s="1"/>
  <c r="C54" i="1"/>
  <c r="C6" i="3" s="1"/>
  <c r="C9" i="3" s="1"/>
  <c r="D54" i="1"/>
  <c r="D6" i="3" s="1"/>
  <c r="D9" i="3" l="1"/>
</calcChain>
</file>

<file path=xl/sharedStrings.xml><?xml version="1.0" encoding="utf-8"?>
<sst xmlns="http://schemas.openxmlformats.org/spreadsheetml/2006/main" count="105" uniqueCount="72">
  <si>
    <t>Total Expenses</t>
    <phoneticPr fontId="1" type="noConversion"/>
  </si>
  <si>
    <t>Total Income</t>
    <phoneticPr fontId="1" type="noConversion"/>
  </si>
  <si>
    <t>Income Comparison</t>
    <phoneticPr fontId="1" type="noConversion"/>
  </si>
  <si>
    <t>Profit vs. Loss</t>
    <phoneticPr fontId="1" type="noConversion"/>
  </si>
  <si>
    <t>Room and hall fees</t>
  </si>
  <si>
    <t>Site staff</t>
  </si>
  <si>
    <t>Equipment</t>
  </si>
  <si>
    <t>Tables and chairs</t>
  </si>
  <si>
    <t>Estimated</t>
  </si>
  <si>
    <t>Actual</t>
  </si>
  <si>
    <t>Refreshments</t>
  </si>
  <si>
    <t>Food</t>
  </si>
  <si>
    <t>Drinks</t>
  </si>
  <si>
    <t>Linens</t>
  </si>
  <si>
    <t>Staff and gratuities</t>
  </si>
  <si>
    <t>Site</t>
  </si>
  <si>
    <t>Decorations</t>
  </si>
  <si>
    <t>Flowers</t>
  </si>
  <si>
    <t>Candles</t>
  </si>
  <si>
    <t>Lighting</t>
  </si>
  <si>
    <t>Balloons</t>
  </si>
  <si>
    <t>Paper supplies</t>
  </si>
  <si>
    <t>Performers</t>
  </si>
  <si>
    <t>Speakers</t>
  </si>
  <si>
    <t>Travel</t>
  </si>
  <si>
    <t>Hotel</t>
  </si>
  <si>
    <t>Program</t>
  </si>
  <si>
    <t>Publicity</t>
  </si>
  <si>
    <t>Graphics work</t>
  </si>
  <si>
    <t>Photocopying/Printing</t>
  </si>
  <si>
    <t>Postage</t>
  </si>
  <si>
    <t>Prizes</t>
  </si>
  <si>
    <t>Gifts</t>
  </si>
  <si>
    <t>Miscellaneous</t>
  </si>
  <si>
    <t>Telephone</t>
  </si>
  <si>
    <t>Transportation</t>
  </si>
  <si>
    <t>Stationery supplies</t>
  </si>
  <si>
    <t>Fax services</t>
  </si>
  <si>
    <t>Other</t>
  </si>
  <si>
    <t>Admissions</t>
  </si>
  <si>
    <t>Total income</t>
  </si>
  <si>
    <t>Total expenses</t>
  </si>
  <si>
    <t>Total profit (or loss)</t>
  </si>
  <si>
    <t>Children @</t>
  </si>
  <si>
    <t>Other @</t>
  </si>
  <si>
    <t>Covers @</t>
  </si>
  <si>
    <t>Half-pages @</t>
  </si>
  <si>
    <t>Quarter-pages @</t>
  </si>
  <si>
    <t>Large booths @</t>
  </si>
  <si>
    <t>Med. booths @</t>
  </si>
  <si>
    <t>Small booths @</t>
  </si>
  <si>
    <t>Items @</t>
  </si>
  <si>
    <t>Ribbons/Plaques/Trophies</t>
  </si>
  <si>
    <t>Ads in program</t>
  </si>
  <si>
    <t>Exhibitors/vendors</t>
  </si>
  <si>
    <t>Sale of items</t>
  </si>
  <si>
    <t>Adults @</t>
  </si>
  <si>
    <t>Estimated</t>
    <phoneticPr fontId="1" type="noConversion"/>
  </si>
  <si>
    <t>Actual</t>
    <phoneticPr fontId="1" type="noConversion"/>
  </si>
  <si>
    <t>Estimated</t>
    <phoneticPr fontId="1" type="noConversion"/>
  </si>
  <si>
    <t>Actual</t>
    <phoneticPr fontId="1" type="noConversion"/>
  </si>
  <si>
    <t>Estimated</t>
    <phoneticPr fontId="1" type="noConversion"/>
  </si>
  <si>
    <t>Actual</t>
    <phoneticPr fontId="1" type="noConversion"/>
  </si>
  <si>
    <t>Estimated</t>
    <phoneticPr fontId="1" type="noConversion"/>
  </si>
  <si>
    <t>Actual</t>
    <phoneticPr fontId="1" type="noConversion"/>
  </si>
  <si>
    <t>Estimated</t>
    <phoneticPr fontId="1" type="noConversion"/>
  </si>
  <si>
    <t>Actual</t>
    <phoneticPr fontId="1" type="noConversion"/>
  </si>
  <si>
    <t>Estimated vs. Actual</t>
    <phoneticPr fontId="1" type="noConversion"/>
  </si>
  <si>
    <t>Total</t>
    <phoneticPr fontId="1" type="noConversion"/>
  </si>
  <si>
    <t>Actual Cost Breakdown</t>
    <phoneticPr fontId="1" type="noConversion"/>
  </si>
  <si>
    <t>Event Name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</si>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</sst>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mmmm\ d\,\ yyyy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sz val="18"/>
      <color indexed="9"/>
      <name val="Verdana"/>
      <family val="2"/>
    </font>
    <font>
      <sz val="18"/>
      <color indexed="9"/>
      <name val="Verdana"/>
      <family val="2"/>
    </font>
    <font>
      <sz val="9"/>
      <color indexed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sz val="11"/>
      <color indexed="9"/>
      <name val="Verdana"/>
      <family val="2"/>
    </font>
    <font>
      <sz val="9"/>
      <color indexed="63"/>
      <name val="Verdana"/>
      <family val="2"/>
    </font>
    <font>
      <b/>
      <sz val="9"/>
      <color indexed="63"/>
      <name val="Verdana"/>
      <family val="2"/>
    </font>
    <font>
      <sz val="16"/>
      <color indexed="62"/>
      <name val="Verdana"/>
      <family val="2"/>
    </font>
    <font>
      <b/>
      <sz val="11"/>
      <color indexed="63"/>
      <name val="Verdana"/>
      <family val="2"/>
    </font>
    <font>
      <b/>
      <sz val="12"/>
      <color indexed="9"/>
      <name val="Verdana"/>
      <family val="2"/>
    </font>
    <font>
      <sz val="12"/>
      <name val="Verdana"/>
      <family val="2"/>
    </font>
    <font>
      <sz val="10"/>
      <color indexed="9"/>
      <name val="Verdana"/>
      <family val="2"/>
    </font>
    <font>
      <b/>
      <sz val="12"/>
      <color indexed="63"/>
      <name val="Verdana"/>
      <family val="2"/>
    </font>
    <font>
      <sz val="10"/>
      <color indexed="9"/>
      <name val="Arial"/>
      <family val="2"/>
    </font>
    <font>
      <b/>
      <sz val="32"/>
      <color indexed="9"/>
      <name val="Verdana"/>
      <family val="2"/>
    </font>
    <font>
      <sz val="3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2"/>
        <bgColor indexed="22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2"/>
      </patternFill>
    </fill>
    <fill>
      <patternFill patternType="solid">
        <fgColor indexed="65"/>
        <bgColor indexed="6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</fills>
  <borders count="28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10"/>
      </top>
      <bottom style="thin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medium">
        <color indexed="62"/>
      </top>
      <bottom style="medium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2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10"/>
      </top>
      <bottom style="thin">
        <color indexed="6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medium">
        <color indexed="62"/>
      </top>
      <bottom/>
      <diagonal/>
    </border>
    <border>
      <left/>
      <right style="thin">
        <color indexed="62"/>
      </right>
      <top style="medium">
        <color indexed="62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0"/>
      </left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thin">
        <color indexed="48"/>
      </right>
      <top/>
      <bottom style="thin">
        <color indexed="48"/>
      </bottom>
      <diagonal/>
    </border>
    <border>
      <left/>
      <right/>
      <top/>
      <bottom style="medium">
        <color indexed="9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3" fillId="0" borderId="0" xfId="0" applyFont="1" applyBorder="1"/>
    <xf numFmtId="0" fontId="8" fillId="0" borderId="1" xfId="0" applyNumberFormat="1" applyFont="1" applyFill="1" applyBorder="1" applyAlignment="1" applyProtection="1"/>
    <xf numFmtId="0" fontId="9" fillId="0" borderId="0" xfId="0" applyFont="1"/>
    <xf numFmtId="0" fontId="9" fillId="0" borderId="0" xfId="0" applyFont="1" applyAlignment="1">
      <alignment horizontal="right"/>
    </xf>
    <xf numFmtId="0" fontId="7" fillId="3" borderId="4" xfId="0" applyNumberFormat="1" applyFont="1" applyFill="1" applyBorder="1" applyAlignment="1" applyProtection="1"/>
    <xf numFmtId="0" fontId="8" fillId="0" borderId="16" xfId="0" applyNumberFormat="1" applyFont="1" applyFill="1" applyBorder="1" applyAlignment="1" applyProtection="1"/>
    <xf numFmtId="8" fontId="8" fillId="0" borderId="15" xfId="0" applyNumberFormat="1" applyFont="1" applyFill="1" applyBorder="1" applyAlignment="1" applyProtection="1">
      <alignment horizontal="right"/>
    </xf>
    <xf numFmtId="8" fontId="8" fillId="0" borderId="13" xfId="0" applyNumberFormat="1" applyFont="1" applyFill="1" applyBorder="1" applyAlignment="1" applyProtection="1">
      <alignment horizontal="right"/>
    </xf>
    <xf numFmtId="7" fontId="8" fillId="0" borderId="13" xfId="0" applyNumberFormat="1" applyFont="1" applyFill="1" applyBorder="1" applyAlignment="1" applyProtection="1">
      <alignment horizontal="right"/>
    </xf>
    <xf numFmtId="8" fontId="8" fillId="0" borderId="12" xfId="0" applyNumberFormat="1" applyFont="1" applyFill="1" applyBorder="1" applyAlignment="1" applyProtection="1">
      <alignment horizontal="right"/>
    </xf>
    <xf numFmtId="7" fontId="8" fillId="0" borderId="12" xfId="0" applyNumberFormat="1" applyFont="1" applyFill="1" applyBorder="1" applyAlignment="1" applyProtection="1">
      <alignment horizontal="right"/>
    </xf>
    <xf numFmtId="0" fontId="3" fillId="2" borderId="0" xfId="0" applyFont="1" applyFill="1"/>
    <xf numFmtId="0" fontId="11" fillId="3" borderId="18" xfId="0" applyNumberFormat="1" applyFont="1" applyFill="1" applyBorder="1" applyAlignment="1" applyProtection="1"/>
    <xf numFmtId="0" fontId="3" fillId="2" borderId="19" xfId="0" applyFont="1" applyFill="1" applyBorder="1"/>
    <xf numFmtId="0" fontId="4" fillId="0" borderId="0" xfId="0" applyFont="1" applyBorder="1"/>
    <xf numFmtId="0" fontId="8" fillId="4" borderId="6" xfId="0" applyNumberFormat="1" applyFont="1" applyFill="1" applyBorder="1" applyAlignment="1" applyProtection="1"/>
    <xf numFmtId="0" fontId="11" fillId="3" borderId="3" xfId="0" applyNumberFormat="1" applyFont="1" applyFill="1" applyBorder="1" applyAlignment="1" applyProtection="1">
      <alignment vertical="center"/>
    </xf>
    <xf numFmtId="8" fontId="13" fillId="4" borderId="7" xfId="0" applyNumberFormat="1" applyFont="1" applyFill="1" applyBorder="1" applyAlignment="1" applyProtection="1">
      <alignment horizontal="right"/>
    </xf>
    <xf numFmtId="8" fontId="13" fillId="4" borderId="17" xfId="0" applyNumberFormat="1" applyFont="1" applyFill="1" applyBorder="1" applyAlignment="1" applyProtection="1">
      <alignment horizontal="right"/>
    </xf>
    <xf numFmtId="8" fontId="13" fillId="4" borderId="8" xfId="0" applyNumberFormat="1" applyFont="1" applyFill="1" applyBorder="1" applyAlignment="1" applyProtection="1">
      <alignment horizontal="right"/>
    </xf>
    <xf numFmtId="0" fontId="3" fillId="0" borderId="0" xfId="0" applyFont="1" applyFill="1"/>
    <xf numFmtId="0" fontId="14" fillId="0" borderId="0" xfId="0" applyFont="1" applyBorder="1" applyAlignment="1">
      <alignment horizontal="left" vertical="center"/>
    </xf>
    <xf numFmtId="0" fontId="7" fillId="3" borderId="9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right"/>
    </xf>
    <xf numFmtId="8" fontId="8" fillId="0" borderId="0" xfId="0" applyNumberFormat="1" applyFont="1" applyFill="1" applyBorder="1" applyAlignment="1" applyProtection="1"/>
    <xf numFmtId="0" fontId="10" fillId="3" borderId="21" xfId="0" applyNumberFormat="1" applyFont="1" applyFill="1" applyBorder="1" applyAlignment="1" applyProtection="1">
      <alignment vertical="center"/>
    </xf>
    <xf numFmtId="0" fontId="8" fillId="0" borderId="13" xfId="0" applyNumberFormat="1" applyFont="1" applyFill="1" applyBorder="1" applyAlignment="1" applyProtection="1">
      <alignment horizontal="right"/>
    </xf>
    <xf numFmtId="0" fontId="8" fillId="0" borderId="12" xfId="0" applyNumberFormat="1" applyFont="1" applyFill="1" applyBorder="1" applyAlignment="1" applyProtection="1">
      <alignment horizontal="right"/>
    </xf>
    <xf numFmtId="0" fontId="8" fillId="0" borderId="13" xfId="0" applyNumberFormat="1" applyFont="1" applyFill="1" applyBorder="1" applyAlignment="1" applyProtection="1"/>
    <xf numFmtId="0" fontId="8" fillId="0" borderId="12" xfId="0" applyNumberFormat="1" applyFont="1" applyFill="1" applyBorder="1" applyAlignment="1" applyProtection="1"/>
    <xf numFmtId="0" fontId="7" fillId="3" borderId="14" xfId="0" applyNumberFormat="1" applyFont="1" applyFill="1" applyBorder="1" applyAlignment="1" applyProtection="1"/>
    <xf numFmtId="8" fontId="12" fillId="0" borderId="0" xfId="0" applyNumberFormat="1" applyFont="1" applyFill="1" applyBorder="1" applyAlignment="1" applyProtection="1">
      <alignment horizontal="right"/>
    </xf>
    <xf numFmtId="8" fontId="12" fillId="0" borderId="2" xfId="0" applyNumberFormat="1" applyFont="1" applyFill="1" applyBorder="1" applyAlignment="1" applyProtection="1">
      <alignment horizontal="right"/>
    </xf>
    <xf numFmtId="8" fontId="13" fillId="0" borderId="0" xfId="0" applyNumberFormat="1" applyFont="1" applyFill="1" applyBorder="1" applyAlignment="1" applyProtection="1">
      <alignment horizontal="right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right"/>
    </xf>
    <xf numFmtId="8" fontId="12" fillId="0" borderId="0" xfId="0" applyNumberFormat="1" applyFont="1" applyFill="1" applyBorder="1" applyAlignment="1" applyProtection="1"/>
    <xf numFmtId="8" fontId="12" fillId="0" borderId="2" xfId="0" applyNumberFormat="1" applyFont="1" applyFill="1" applyBorder="1" applyAlignment="1" applyProtection="1"/>
    <xf numFmtId="8" fontId="13" fillId="0" borderId="0" xfId="0" applyNumberFormat="1" applyFont="1" applyFill="1" applyBorder="1" applyAlignment="1" applyProtection="1"/>
    <xf numFmtId="8" fontId="8" fillId="0" borderId="23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right"/>
    </xf>
    <xf numFmtId="0" fontId="12" fillId="0" borderId="24" xfId="0" applyNumberFormat="1" applyFont="1" applyFill="1" applyBorder="1" applyAlignment="1" applyProtection="1">
      <alignment horizontal="right"/>
    </xf>
    <xf numFmtId="0" fontId="11" fillId="3" borderId="18" xfId="0" applyNumberFormat="1" applyFont="1" applyFill="1" applyBorder="1" applyAlignment="1" applyProtection="1">
      <alignment vertical="center"/>
    </xf>
    <xf numFmtId="0" fontId="7" fillId="3" borderId="14" xfId="0" applyNumberFormat="1" applyFont="1" applyFill="1" applyBorder="1" applyAlignment="1" applyProtection="1">
      <alignment horizontal="right" vertical="center"/>
    </xf>
    <xf numFmtId="0" fontId="7" fillId="3" borderId="5" xfId="0" applyNumberFormat="1" applyFont="1" applyFill="1" applyBorder="1" applyAlignment="1" applyProtection="1">
      <alignment horizontal="right" vertical="center"/>
    </xf>
    <xf numFmtId="0" fontId="7" fillId="3" borderId="22" xfId="0" applyNumberFormat="1" applyFont="1" applyFill="1" applyBorder="1" applyAlignment="1" applyProtection="1">
      <alignment horizontal="right" vertical="center"/>
    </xf>
    <xf numFmtId="8" fontId="8" fillId="6" borderId="12" xfId="0" applyNumberFormat="1" applyFont="1" applyFill="1" applyBorder="1" applyAlignment="1" applyProtection="1">
      <alignment horizontal="right"/>
    </xf>
    <xf numFmtId="8" fontId="13" fillId="4" borderId="7" xfId="0" applyNumberFormat="1" applyFont="1" applyFill="1" applyBorder="1" applyAlignment="1">
      <alignment horizontal="right"/>
    </xf>
    <xf numFmtId="8" fontId="13" fillId="4" borderId="8" xfId="0" applyNumberFormat="1" applyFont="1" applyFill="1" applyBorder="1" applyAlignment="1">
      <alignment horizontal="right"/>
    </xf>
    <xf numFmtId="8" fontId="15" fillId="5" borderId="3" xfId="0" applyNumberFormat="1" applyFont="1" applyFill="1" applyBorder="1" applyAlignment="1" applyProtection="1">
      <alignment horizontal="right" vertical="center"/>
    </xf>
    <xf numFmtId="8" fontId="15" fillId="5" borderId="20" xfId="0" applyNumberFormat="1" applyFont="1" applyFill="1" applyBorder="1" applyAlignment="1" applyProtection="1">
      <alignment horizontal="right" vertical="center"/>
    </xf>
    <xf numFmtId="8" fontId="15" fillId="5" borderId="10" xfId="0" applyNumberFormat="1" applyFont="1" applyFill="1" applyBorder="1" applyAlignment="1" applyProtection="1">
      <alignment horizontal="right" vertical="center"/>
    </xf>
    <xf numFmtId="0" fontId="17" fillId="2" borderId="14" xfId="0" applyNumberFormat="1" applyFont="1" applyFill="1" applyBorder="1" applyAlignment="1" applyProtection="1"/>
    <xf numFmtId="0" fontId="10" fillId="3" borderId="11" xfId="0" applyNumberFormat="1" applyFont="1" applyFill="1" applyBorder="1" applyAlignment="1" applyProtection="1">
      <alignment horizontal="center" vertical="center" wrapText="1"/>
    </xf>
    <xf numFmtId="8" fontId="12" fillId="0" borderId="15" xfId="0" applyNumberFormat="1" applyFont="1" applyFill="1" applyBorder="1" applyAlignment="1" applyProtection="1"/>
    <xf numFmtId="0" fontId="18" fillId="3" borderId="25" xfId="0" applyNumberFormat="1" applyFont="1" applyFill="1" applyBorder="1" applyAlignment="1" applyProtection="1">
      <alignment horizontal="right" vertical="center"/>
    </xf>
    <xf numFmtId="8" fontId="12" fillId="0" borderId="13" xfId="0" applyNumberFormat="1" applyFont="1" applyFill="1" applyBorder="1" applyAlignment="1" applyProtection="1"/>
    <xf numFmtId="0" fontId="16" fillId="3" borderId="21" xfId="0" applyNumberFormat="1" applyFont="1" applyFill="1" applyBorder="1" applyAlignment="1" applyProtection="1"/>
    <xf numFmtId="0" fontId="18" fillId="3" borderId="14" xfId="0" applyNumberFormat="1" applyFont="1" applyFill="1" applyBorder="1" applyAlignment="1" applyProtection="1">
      <alignment horizontal="right" vertical="center"/>
    </xf>
    <xf numFmtId="8" fontId="12" fillId="0" borderId="12" xfId="0" applyNumberFormat="1" applyFont="1" applyFill="1" applyBorder="1" applyAlignment="1" applyProtection="1"/>
    <xf numFmtId="0" fontId="12" fillId="0" borderId="26" xfId="0" applyNumberFormat="1" applyFont="1" applyFill="1" applyBorder="1" applyAlignment="1" applyProtection="1"/>
    <xf numFmtId="0" fontId="11" fillId="3" borderId="4" xfId="0" applyNumberFormat="1" applyFont="1" applyFill="1" applyBorder="1" applyAlignment="1" applyProtection="1">
      <alignment vertical="center"/>
    </xf>
    <xf numFmtId="0" fontId="11" fillId="3" borderId="14" xfId="0" applyNumberFormat="1" applyFont="1" applyFill="1" applyBorder="1" applyAlignment="1" applyProtection="1">
      <alignment vertical="center"/>
    </xf>
    <xf numFmtId="0" fontId="11" fillId="3" borderId="21" xfId="0" applyNumberFormat="1" applyFont="1" applyFill="1" applyBorder="1" applyAlignment="1" applyProtection="1">
      <alignment vertical="center"/>
    </xf>
    <xf numFmtId="8" fontId="19" fillId="5" borderId="10" xfId="0" applyNumberFormat="1" applyFont="1" applyFill="1" applyBorder="1" applyAlignment="1" applyProtection="1">
      <alignment vertical="center"/>
    </xf>
    <xf numFmtId="0" fontId="3" fillId="2" borderId="27" xfId="0" applyFont="1" applyFill="1" applyBorder="1"/>
    <xf numFmtId="0" fontId="0" fillId="2" borderId="27" xfId="0" applyFill="1" applyBorder="1" applyAlignment="1">
      <alignment vertical="center"/>
    </xf>
    <xf numFmtId="0" fontId="3" fillId="7" borderId="0" xfId="0" applyFont="1" applyFill="1"/>
    <xf numFmtId="164" fontId="20" fillId="2" borderId="27" xfId="0" applyNumberFormat="1" applyFont="1" applyFill="1" applyBorder="1" applyAlignment="1">
      <alignment horizontal="right" vertical="top"/>
    </xf>
    <xf numFmtId="0" fontId="3" fillId="7" borderId="0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7" fillId="9" borderId="0" xfId="0" applyNumberFormat="1" applyFont="1" applyFill="1" applyBorder="1" applyAlignment="1" applyProtection="1"/>
    <xf numFmtId="0" fontId="11" fillId="3" borderId="5" xfId="0" applyNumberFormat="1" applyFont="1" applyFill="1" applyBorder="1" applyAlignment="1" applyProtection="1">
      <alignment vertical="center"/>
    </xf>
    <xf numFmtId="0" fontId="0" fillId="8" borderId="27" xfId="0" applyFill="1" applyBorder="1" applyAlignment="1">
      <alignment vertical="center"/>
    </xf>
    <xf numFmtId="0" fontId="3" fillId="8" borderId="27" xfId="0" applyFont="1" applyFill="1" applyBorder="1"/>
    <xf numFmtId="0" fontId="5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1" fillId="2" borderId="27" xfId="0" applyFont="1" applyFill="1" applyBorder="1" applyAlignment="1">
      <alignment vertical="center"/>
    </xf>
    <xf numFmtId="0" fontId="22" fillId="0" borderId="27" xfId="0" applyFont="1" applyBorder="1" applyAlignment="1">
      <alignment vertical="center"/>
    </xf>
    <xf numFmtId="0" fontId="5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22" fillId="0" borderId="27" xfId="0" applyFont="1" applyBorder="1" applyAlignment="1"/>
    <xf numFmtId="0" fontId="6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7795CB"/>
      <rgbColor rgb="00333333"/>
    </indexedColors>
    <mruColors>
      <color rgb="FF3144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22276487590901"/>
          <c:y val="2.6924166024988198E-2"/>
          <c:w val="0.77960750595830697"/>
          <c:h val="0.674975057465644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Expenses!$C$5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cat>
            <c:strRef>
              <c:f>(Expenses!$B$5,Expenses!$B$12,Expenses!$B$20,Expenses!$B$26,Expenses!$B$33,Expenses!$B$40,Expenses!$B$48)</c:f>
              <c:strCache>
                <c:ptCount val="7"/>
                <c:pt idx="0">
                  <c:v>Site</c:v>
                </c:pt>
                <c:pt idx="1">
                  <c:v>Decorations</c:v>
                </c:pt>
                <c:pt idx="2">
                  <c:v>Publicity</c:v>
                </c:pt>
                <c:pt idx="3">
                  <c:v>Miscellaneous</c:v>
                </c:pt>
                <c:pt idx="4">
                  <c:v>Refreshments</c:v>
                </c:pt>
                <c:pt idx="5">
                  <c:v>Program</c:v>
                </c:pt>
                <c:pt idx="6">
                  <c:v>Prizes</c:v>
                </c:pt>
              </c:strCache>
            </c:strRef>
          </c:cat>
          <c:val>
            <c:numRef>
              <c:f>(Expenses!$C$10,Expenses!$C$18,Expenses!$C$24,Expenses!$C$31,Expenses!$C$38,Expenses!$C$46,Expenses!$C$51)</c:f>
              <c:numCache>
                <c:formatCode>"$"#,##0.00_);[Red]\("$"#,##0.00\)</c:formatCode>
                <c:ptCount val="7"/>
                <c:pt idx="0">
                  <c:v>500</c:v>
                </c:pt>
                <c:pt idx="1">
                  <c:v>200</c:v>
                </c:pt>
                <c:pt idx="2">
                  <c:v>500</c:v>
                </c:pt>
                <c:pt idx="3">
                  <c:v>500</c:v>
                </c:pt>
                <c:pt idx="4">
                  <c:v>600</c:v>
                </c:pt>
                <c:pt idx="5">
                  <c:v>300</c:v>
                </c:pt>
                <c:pt idx="6">
                  <c:v>200</c:v>
                </c:pt>
              </c:numCache>
            </c:numRef>
          </c:val>
        </c:ser>
        <c:ser>
          <c:idx val="1"/>
          <c:order val="1"/>
          <c:tx>
            <c:strRef>
              <c:f>Expenses!$D$5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c:spPr>
          <c:invertIfNegative val="0"/>
          <c:cat>
            <c:strRef>
              <c:f>(Expenses!$B$5,Expenses!$B$12,Expenses!$B$20,Expenses!$B$26,Expenses!$B$33,Expenses!$B$40,Expenses!$B$48)</c:f>
              <c:strCache>
                <c:ptCount val="7"/>
                <c:pt idx="0">
                  <c:v>Site</c:v>
                </c:pt>
                <c:pt idx="1">
                  <c:v>Decorations</c:v>
                </c:pt>
                <c:pt idx="2">
                  <c:v>Publicity</c:v>
                </c:pt>
                <c:pt idx="3">
                  <c:v>Miscellaneous</c:v>
                </c:pt>
                <c:pt idx="4">
                  <c:v>Refreshments</c:v>
                </c:pt>
                <c:pt idx="5">
                  <c:v>Program</c:v>
                </c:pt>
                <c:pt idx="6">
                  <c:v>Prizes</c:v>
                </c:pt>
              </c:strCache>
            </c:strRef>
          </c:cat>
          <c:val>
            <c:numRef>
              <c:f>(Expenses!$D$10,Expenses!$D$18,Expenses!$D$24,Expenses!$D$31,Expenses!$D$38,Expenses!$D$46,Expenses!$D$51)</c:f>
              <c:numCache>
                <c:formatCode>"$"#,##0.00_);[Red]\("$"#,##0.00\)</c:formatCode>
                <c:ptCount val="7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600</c:v>
                </c:pt>
                <c:pt idx="4">
                  <c:v>800</c:v>
                </c:pt>
                <c:pt idx="5">
                  <c:v>500</c:v>
                </c:pt>
                <c:pt idx="6">
                  <c:v>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72896"/>
        <c:axId val="110682880"/>
      </c:barChart>
      <c:catAx>
        <c:axId val="11067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682880"/>
        <c:crosses val="autoZero"/>
        <c:auto val="1"/>
        <c:lblAlgn val="ctr"/>
        <c:lblOffset val="100"/>
        <c:noMultiLvlLbl val="0"/>
      </c:catAx>
      <c:valAx>
        <c:axId val="110682880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out"/>
        <c:minorTickMark val="none"/>
        <c:tickLblPos val="nextTo"/>
        <c:crossAx val="110672896"/>
        <c:crosses val="autoZero"/>
        <c:crossBetween val="between"/>
      </c:valAx>
      <c:spPr>
        <a:solidFill>
          <a:schemeClr val="bg1"/>
        </a:solidFill>
        <a:ln>
          <a:solidFill>
            <a:schemeClr val="bg1"/>
          </a:solidFill>
        </a:ln>
      </c:spPr>
    </c:plotArea>
    <c:legend>
      <c:legendPos val="r"/>
      <c:layout>
        <c:manualLayout>
          <c:xMode val="edge"/>
          <c:yMode val="edge"/>
          <c:x val="7.0780161100552089E-2"/>
          <c:y val="0.9334052319289472"/>
          <c:w val="0.85259148640902649"/>
          <c:h val="4.4477864437561417E-2"/>
        </c:manualLayout>
      </c:layout>
      <c:overlay val="0"/>
    </c:legend>
    <c:plotVisOnly val="1"/>
    <c:dispBlanksAs val="gap"/>
    <c:showDLblsOverMax val="0"/>
  </c:chart>
  <c:spPr>
    <a:noFill/>
    <a:ln>
      <a:solidFill>
        <a:schemeClr val="bg1"/>
      </a:solidFill>
    </a:ln>
  </c:spPr>
  <c:txPr>
    <a:bodyPr/>
    <a:lstStyle/>
    <a:p>
      <a:pPr>
        <a:defRPr>
          <a:latin typeface="+mn-lt"/>
          <a:cs typeface="Vrinda" pitchFamily="2" charset="0"/>
        </a:defRPr>
      </a:pPr>
      <a:endParaRPr lang="en-US"/>
    </a:p>
  </c:txPr>
  <c:printSettings>
    <c:headerFooter/>
    <c:pageMargins b="1" l="0.75000000000000078" r="0.750000000000000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30267948753146"/>
          <c:y val="1.6885602714294855E-2"/>
          <c:w val="0.77726165949809656"/>
          <c:h val="0.82465591191344989"/>
        </c:manualLayout>
      </c:layout>
      <c:pieChart>
        <c:varyColors val="1"/>
        <c:ser>
          <c:idx val="0"/>
          <c:order val="0"/>
          <c:tx>
            <c:strRef>
              <c:f>Expenses!$D$54</c:f>
              <c:strCache>
                <c:ptCount val="1"/>
                <c:pt idx="0">
                  <c:v>$3,800.00 </c:v>
                </c:pt>
              </c:strCache>
            </c:strRef>
          </c:tx>
          <c:dLbls>
            <c:dLbl>
              <c:idx val="0"/>
              <c:layout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5352034120734917"/>
                  <c:y val="-0.1095217358280381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2.2946299869940227E-2"/>
                  <c:y val="-0.1625107227450227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15839916885389327"/>
                  <c:y val="-9.482365749297412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0.11592454068241512"/>
                  <c:y val="3.615717649441731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6"/>
              <c:layout/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(Expenses!$B$5,Expenses!$B$12,Expenses!$B$20,Expenses!$B$26,Expenses!$B$33,Expenses!$B$40,Expenses!$B$48)</c:f>
              <c:strCache>
                <c:ptCount val="7"/>
                <c:pt idx="0">
                  <c:v>Site</c:v>
                </c:pt>
                <c:pt idx="1">
                  <c:v>Decorations</c:v>
                </c:pt>
                <c:pt idx="2">
                  <c:v>Publicity</c:v>
                </c:pt>
                <c:pt idx="3">
                  <c:v>Miscellaneous</c:v>
                </c:pt>
                <c:pt idx="4">
                  <c:v>Refreshments</c:v>
                </c:pt>
                <c:pt idx="5">
                  <c:v>Program</c:v>
                </c:pt>
                <c:pt idx="6">
                  <c:v>Prizes</c:v>
                </c:pt>
              </c:strCache>
            </c:strRef>
          </c:cat>
          <c:val>
            <c:numRef>
              <c:f>(Expenses!$D$10,Expenses!$D$18,Expenses!$D$24,Expenses!$D$31,Expenses!$D$38,Expenses!$D$46,Expenses!$D$51)</c:f>
              <c:numCache>
                <c:formatCode>"$"#,##0.00_);[Red]\("$"#,##0.00\)</c:formatCode>
                <c:ptCount val="7"/>
                <c:pt idx="0">
                  <c:v>300</c:v>
                </c:pt>
                <c:pt idx="1">
                  <c:v>500</c:v>
                </c:pt>
                <c:pt idx="2">
                  <c:v>800</c:v>
                </c:pt>
                <c:pt idx="3">
                  <c:v>600</c:v>
                </c:pt>
                <c:pt idx="4">
                  <c:v>800</c:v>
                </c:pt>
                <c:pt idx="5">
                  <c:v>500</c:v>
                </c:pt>
                <c:pt idx="6">
                  <c:v>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1.4055566399503287E-3"/>
          <c:y val="0.8495925356891364"/>
          <c:w val="0.99614837054684569"/>
          <c:h val="0.14870078740157477"/>
        </c:manualLayout>
      </c:layout>
      <c:overlay val="0"/>
    </c:legend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>
          <a:latin typeface="+mn-lt"/>
          <a:cs typeface="Vrinda" pitchFamily="2" charset="0"/>
        </a:defRPr>
      </a:pPr>
      <a:endParaRPr lang="en-US"/>
    </a:p>
  </c:txPr>
  <c:printSettings>
    <c:headerFooter/>
    <c:pageMargins b="1" l="0.75000000000000078" r="0.750000000000000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82832592853266"/>
          <c:y val="4.6605942899584973E-2"/>
          <c:w val="0.70345342307071956"/>
          <c:h val="0.620470835027074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Income!$G$4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cat>
            <c:strRef>
              <c:f>(Income!$B$4,Income!$B$11,Income!$B$18,Income!$B$25)</c:f>
              <c:strCache>
                <c:ptCount val="4"/>
                <c:pt idx="0">
                  <c:v>Admissions</c:v>
                </c:pt>
                <c:pt idx="1">
                  <c:v>Ads in program</c:v>
                </c:pt>
                <c:pt idx="2">
                  <c:v>Exhibitors/vendors</c:v>
                </c:pt>
                <c:pt idx="3">
                  <c:v>Sale of items</c:v>
                </c:pt>
              </c:strCache>
            </c:strRef>
          </c:cat>
          <c:val>
            <c:numRef>
              <c:f>(Income!$G$9,Income!$G$16,Income!$G$23,Income!$G$31)</c:f>
              <c:numCache>
                <c:formatCode>"$"#,##0.00_);[Red]\("$"#,##0.00\)</c:formatCode>
                <c:ptCount val="4"/>
                <c:pt idx="0">
                  <c:v>2000</c:v>
                </c:pt>
                <c:pt idx="1">
                  <c:v>8500</c:v>
                </c:pt>
                <c:pt idx="2">
                  <c:v>7250</c:v>
                </c:pt>
                <c:pt idx="3">
                  <c:v>15000</c:v>
                </c:pt>
              </c:numCache>
            </c:numRef>
          </c:val>
        </c:ser>
        <c:ser>
          <c:idx val="1"/>
          <c:order val="1"/>
          <c:tx>
            <c:strRef>
              <c:f>Income!$H$4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c:spPr>
          <c:invertIfNegative val="0"/>
          <c:cat>
            <c:strRef>
              <c:f>(Income!$B$4,Income!$B$11,Income!$B$18,Income!$B$25)</c:f>
              <c:strCache>
                <c:ptCount val="4"/>
                <c:pt idx="0">
                  <c:v>Admissions</c:v>
                </c:pt>
                <c:pt idx="1">
                  <c:v>Ads in program</c:v>
                </c:pt>
                <c:pt idx="2">
                  <c:v>Exhibitors/vendors</c:v>
                </c:pt>
                <c:pt idx="3">
                  <c:v>Sale of items</c:v>
                </c:pt>
              </c:strCache>
            </c:strRef>
          </c:cat>
          <c:val>
            <c:numRef>
              <c:f>(Income!$H$9,Income!$H$16,Income!$H$23,Income!$H$31)</c:f>
              <c:numCache>
                <c:formatCode>"$"#,##0.00_);[Red]\("$"#,##0.00\)</c:formatCode>
                <c:ptCount val="4"/>
                <c:pt idx="0">
                  <c:v>650</c:v>
                </c:pt>
                <c:pt idx="1">
                  <c:v>2750</c:v>
                </c:pt>
                <c:pt idx="2">
                  <c:v>1510</c:v>
                </c:pt>
                <c:pt idx="3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04576"/>
        <c:axId val="112106112"/>
      </c:barChart>
      <c:catAx>
        <c:axId val="11210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2106112"/>
        <c:crosses val="autoZero"/>
        <c:auto val="1"/>
        <c:lblAlgn val="ctr"/>
        <c:lblOffset val="100"/>
        <c:noMultiLvlLbl val="0"/>
      </c:catAx>
      <c:valAx>
        <c:axId val="112106112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out"/>
        <c:minorTickMark val="none"/>
        <c:tickLblPos val="nextTo"/>
        <c:crossAx val="112104576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r"/>
      <c:layout>
        <c:manualLayout>
          <c:xMode val="edge"/>
          <c:yMode val="edge"/>
          <c:x val="0.24107244974266481"/>
          <c:y val="0.87129195807045856"/>
          <c:w val="0.63606944383348729"/>
          <c:h val="6.9678681469164172E-2"/>
        </c:manualLayout>
      </c:layout>
      <c:overlay val="0"/>
    </c:legend>
    <c:plotVisOnly val="1"/>
    <c:dispBlanksAs val="gap"/>
    <c:showDLblsOverMax val="0"/>
  </c:chart>
  <c:spPr>
    <a:noFill/>
    <a:ln>
      <a:solidFill>
        <a:schemeClr val="bg1"/>
      </a:solidFill>
    </a:ln>
  </c:spPr>
  <c:txPr>
    <a:bodyPr/>
    <a:lstStyle/>
    <a:p>
      <a:pPr>
        <a:defRPr>
          <a:latin typeface="+mn-lt"/>
          <a:cs typeface="Vrinda" pitchFamily="2" charset="0"/>
        </a:defRPr>
      </a:pPr>
      <a:endParaRPr lang="en-US"/>
    </a:p>
  </c:txPr>
  <c:printSettings>
    <c:headerFooter/>
    <c:pageMargins b="1" l="0.75000000000000078" r="0.750000000000000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75248306727636"/>
          <c:y val="0.11811023622047202"/>
          <c:w val="0.61365316037622897"/>
          <c:h val="0.6671194742389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 - Loss Summary'!$B$5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cat>
            <c:strRef>
              <c:f>'Profit - Loss Summary'!$C$4:$D$4</c:f>
              <c:strCache>
                <c:ptCount val="2"/>
                <c:pt idx="0">
                  <c:v>Estimated</c:v>
                </c:pt>
                <c:pt idx="1">
                  <c:v>Actual</c:v>
                </c:pt>
              </c:strCache>
            </c:strRef>
          </c:cat>
          <c:val>
            <c:numRef>
              <c:f>'Profit - Loss Summary'!$C$5:$D$5</c:f>
              <c:numCache>
                <c:formatCode>"$"#,##0.00_);[Red]\("$"#,##0.00\)</c:formatCode>
                <c:ptCount val="2"/>
                <c:pt idx="0">
                  <c:v>32750</c:v>
                </c:pt>
                <c:pt idx="1">
                  <c:v>14910</c:v>
                </c:pt>
              </c:numCache>
            </c:numRef>
          </c:val>
        </c:ser>
        <c:ser>
          <c:idx val="1"/>
          <c:order val="1"/>
          <c:tx>
            <c:strRef>
              <c:f>'Profit - Loss Summary'!$B$6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c:spPr>
          <c:invertIfNegative val="0"/>
          <c:cat>
            <c:strRef>
              <c:f>'Profit - Loss Summary'!$C$4:$D$4</c:f>
              <c:strCache>
                <c:ptCount val="2"/>
                <c:pt idx="0">
                  <c:v>Estimated</c:v>
                </c:pt>
                <c:pt idx="1">
                  <c:v>Actual</c:v>
                </c:pt>
              </c:strCache>
            </c:strRef>
          </c:cat>
          <c:val>
            <c:numRef>
              <c:f>'Profit - Loss Summary'!$C$6:$D$6</c:f>
              <c:numCache>
                <c:formatCode>"$"#,##0.00_);[Red]\("$"#,##0.00\)</c:formatCode>
                <c:ptCount val="2"/>
                <c:pt idx="0">
                  <c:v>2800</c:v>
                </c:pt>
                <c:pt idx="1">
                  <c:v>3800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57056"/>
        <c:axId val="112158592"/>
      </c:barChart>
      <c:catAx>
        <c:axId val="11215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2158592"/>
        <c:crosses val="autoZero"/>
        <c:auto val="1"/>
        <c:lblAlgn val="ctr"/>
        <c:lblOffset val="100"/>
        <c:noMultiLvlLbl val="0"/>
      </c:catAx>
      <c:valAx>
        <c:axId val="112158592"/>
        <c:scaling>
          <c:orientation val="minMax"/>
        </c:scaling>
        <c:delete val="0"/>
        <c:axPos val="l"/>
        <c:numFmt formatCode="&quot;$&quot;#,##0.00_);[Red]\(&quot;$&quot;#,##0.00\)" sourceLinked="1"/>
        <c:majorTickMark val="out"/>
        <c:minorTickMark val="none"/>
        <c:tickLblPos val="nextTo"/>
        <c:crossAx val="11215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087523634013974"/>
          <c:y val="0.17997551776616216"/>
          <c:w val="0.25912484016421022"/>
          <c:h val="0.31380326916836049"/>
        </c:manualLayout>
      </c:layout>
      <c:overlay val="0"/>
    </c:legend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1" l="0.75000000000000078" r="0.750000000000000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26</xdr:row>
      <xdr:rowOff>9525</xdr:rowOff>
    </xdr:from>
    <xdr:to>
      <xdr:col>6</xdr:col>
      <xdr:colOff>66674</xdr:colOff>
      <xdr:row>50</xdr:row>
      <xdr:rowOff>63500</xdr:rowOff>
    </xdr:to>
    <xdr:graphicFrame macro="">
      <xdr:nvGraphicFramePr>
        <xdr:cNvPr id="7" name="EstimatedVsActu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5</xdr:row>
      <xdr:rowOff>1</xdr:rowOff>
    </xdr:from>
    <xdr:to>
      <xdr:col>8</xdr:col>
      <xdr:colOff>9526</xdr:colOff>
      <xdr:row>23</xdr:row>
      <xdr:rowOff>152401</xdr:rowOff>
    </xdr:to>
    <xdr:graphicFrame macro="">
      <xdr:nvGraphicFramePr>
        <xdr:cNvPr id="8" name="CostBreakdow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171450</xdr:rowOff>
    </xdr:from>
    <xdr:to>
      <xdr:col>10</xdr:col>
      <xdr:colOff>0</xdr:colOff>
      <xdr:row>31</xdr:row>
      <xdr:rowOff>133350</xdr:rowOff>
    </xdr:to>
    <xdr:graphicFrame macro="">
      <xdr:nvGraphicFramePr>
        <xdr:cNvPr id="3" name="IncomeComparis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6</xdr:col>
      <xdr:colOff>0</xdr:colOff>
      <xdr:row>11</xdr:row>
      <xdr:rowOff>130175</xdr:rowOff>
    </xdr:to>
    <xdr:graphicFrame macro="">
      <xdr:nvGraphicFramePr>
        <xdr:cNvPr id="4" name="ProfitVsLos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6"/>
  <sheetViews>
    <sheetView showGridLines="0" tabSelected="1" workbookViewId="0"/>
  </sheetViews>
  <sheetFormatPr defaultColWidth="9.140625" defaultRowHeight="12.75" x14ac:dyDescent="0.2"/>
  <cols>
    <col min="1" max="1" width="1.85546875" style="1" customWidth="1"/>
    <col min="2" max="2" width="24.140625" style="1" customWidth="1"/>
    <col min="3" max="3" width="14.7109375" style="1" customWidth="1"/>
    <col min="4" max="4" width="14.85546875" style="1" customWidth="1"/>
    <col min="5" max="5" width="1.42578125" style="1" customWidth="1"/>
    <col min="6" max="6" width="48.7109375" style="1" customWidth="1"/>
    <col min="7" max="7" width="1" style="1" customWidth="1"/>
    <col min="8" max="8" width="0.28515625" style="1" customWidth="1"/>
    <col min="9" max="9" width="1" style="1" customWidth="1"/>
    <col min="10" max="16384" width="9.140625" style="1"/>
  </cols>
  <sheetData>
    <row r="1" spans="1:9" ht="5.0999999999999996" customHeight="1" x14ac:dyDescent="0.2">
      <c r="A1" s="13"/>
      <c r="B1" s="13"/>
      <c r="C1" s="13"/>
      <c r="D1" s="13"/>
      <c r="E1" s="13"/>
      <c r="F1" s="13"/>
      <c r="G1" s="13"/>
      <c r="H1" s="13"/>
      <c r="I1" s="13"/>
    </row>
    <row r="2" spans="1:9" ht="72.95" customHeight="1" thickBot="1" x14ac:dyDescent="0.25">
      <c r="A2" s="69"/>
      <c r="B2" s="82" t="s">
        <v>70</v>
      </c>
      <c r="C2" s="83"/>
      <c r="D2" s="83"/>
      <c r="E2" s="83"/>
      <c r="F2" s="72" t="s">
        <v>71</v>
      </c>
      <c r="G2" s="70"/>
      <c r="H2" s="69"/>
      <c r="I2" s="69"/>
    </row>
    <row r="3" spans="1:9" ht="27.95" customHeight="1" x14ac:dyDescent="0.2">
      <c r="A3" s="71"/>
      <c r="B3" s="80" t="str">
        <f>CONCATENATE("Event Budget for ", B2, ": Expenses")</f>
        <v>Event Budget for Event Name: Expenses</v>
      </c>
      <c r="C3" s="81"/>
      <c r="D3" s="81"/>
      <c r="E3" s="81"/>
      <c r="F3" s="81"/>
      <c r="G3" s="81"/>
      <c r="H3" s="81"/>
      <c r="I3" s="71"/>
    </row>
    <row r="4" spans="1:9" ht="8.1" customHeight="1" thickBot="1" x14ac:dyDescent="0.25">
      <c r="B4" s="23"/>
      <c r="C4" s="2"/>
      <c r="D4" s="2"/>
      <c r="E4" s="16"/>
      <c r="F4" s="2"/>
      <c r="G4" s="2"/>
      <c r="H4" s="16"/>
    </row>
    <row r="5" spans="1:9" ht="17.100000000000001" customHeight="1" thickBot="1" x14ac:dyDescent="0.25">
      <c r="B5" s="18" t="s">
        <v>15</v>
      </c>
      <c r="C5" s="47" t="s">
        <v>59</v>
      </c>
      <c r="D5" s="48" t="s">
        <v>60</v>
      </c>
      <c r="F5" s="46" t="s">
        <v>69</v>
      </c>
      <c r="G5" s="15"/>
    </row>
    <row r="6" spans="1:9" x14ac:dyDescent="0.2">
      <c r="B6" s="3" t="s">
        <v>4</v>
      </c>
      <c r="C6" s="11">
        <v>500</v>
      </c>
      <c r="D6" s="8">
        <v>300</v>
      </c>
      <c r="F6"/>
      <c r="G6"/>
    </row>
    <row r="7" spans="1:9" x14ac:dyDescent="0.2">
      <c r="B7" s="3" t="s">
        <v>5</v>
      </c>
      <c r="C7" s="50"/>
      <c r="D7" s="9"/>
      <c r="F7"/>
      <c r="G7"/>
    </row>
    <row r="8" spans="1:9" x14ac:dyDescent="0.2">
      <c r="B8" s="3" t="s">
        <v>6</v>
      </c>
      <c r="C8" s="11"/>
      <c r="D8" s="9"/>
      <c r="F8"/>
      <c r="G8"/>
    </row>
    <row r="9" spans="1:9" x14ac:dyDescent="0.2">
      <c r="B9" s="3" t="s">
        <v>7</v>
      </c>
      <c r="C9" s="11"/>
      <c r="D9" s="9"/>
      <c r="F9"/>
      <c r="G9"/>
    </row>
    <row r="10" spans="1:9" x14ac:dyDescent="0.2">
      <c r="B10" s="17" t="s">
        <v>68</v>
      </c>
      <c r="C10" s="51">
        <f>SUM(C6:C9)</f>
        <v>500</v>
      </c>
      <c r="D10" s="52">
        <f>SUM(D6:D9)</f>
        <v>300</v>
      </c>
      <c r="F10"/>
      <c r="G10"/>
    </row>
    <row r="11" spans="1:9" ht="13.5" thickBot="1" x14ac:dyDescent="0.25">
      <c r="B11" s="4"/>
      <c r="C11" s="5"/>
      <c r="D11" s="5"/>
      <c r="F11"/>
      <c r="G11"/>
    </row>
    <row r="12" spans="1:9" ht="14.25" x14ac:dyDescent="0.2">
      <c r="B12" s="18" t="s">
        <v>16</v>
      </c>
      <c r="C12" s="47" t="s">
        <v>59</v>
      </c>
      <c r="D12" s="48" t="s">
        <v>60</v>
      </c>
      <c r="F12"/>
      <c r="G12"/>
    </row>
    <row r="13" spans="1:9" x14ac:dyDescent="0.2">
      <c r="B13" s="3" t="s">
        <v>17</v>
      </c>
      <c r="C13" s="11">
        <v>200</v>
      </c>
      <c r="D13" s="8">
        <v>500</v>
      </c>
      <c r="F13"/>
      <c r="G13"/>
    </row>
    <row r="14" spans="1:9" x14ac:dyDescent="0.2">
      <c r="B14" s="3" t="s">
        <v>18</v>
      </c>
      <c r="C14" s="11"/>
      <c r="D14" s="9"/>
      <c r="F14"/>
      <c r="G14"/>
    </row>
    <row r="15" spans="1:9" x14ac:dyDescent="0.2">
      <c r="B15" s="3" t="s">
        <v>19</v>
      </c>
      <c r="C15" s="11"/>
      <c r="D15" s="9"/>
      <c r="F15"/>
      <c r="G15"/>
    </row>
    <row r="16" spans="1:9" x14ac:dyDescent="0.2">
      <c r="B16" s="3" t="s">
        <v>20</v>
      </c>
      <c r="C16" s="11"/>
      <c r="D16" s="9"/>
      <c r="F16"/>
      <c r="G16"/>
    </row>
    <row r="17" spans="2:10" x14ac:dyDescent="0.2">
      <c r="B17" s="3" t="s">
        <v>21</v>
      </c>
      <c r="C17" s="11"/>
      <c r="D17" s="9"/>
      <c r="F17"/>
      <c r="G17"/>
    </row>
    <row r="18" spans="2:10" x14ac:dyDescent="0.2">
      <c r="B18" s="17" t="s">
        <v>68</v>
      </c>
      <c r="C18" s="19">
        <f>SUM(C13:C17)</f>
        <v>200</v>
      </c>
      <c r="D18" s="21">
        <f>SUM(D13:D17)</f>
        <v>500</v>
      </c>
      <c r="F18"/>
      <c r="G18"/>
    </row>
    <row r="19" spans="2:10" ht="13.5" thickBot="1" x14ac:dyDescent="0.25">
      <c r="B19" s="4"/>
      <c r="C19" s="5"/>
      <c r="D19" s="5"/>
      <c r="F19"/>
      <c r="G19"/>
    </row>
    <row r="20" spans="2:10" ht="14.25" x14ac:dyDescent="0.2">
      <c r="B20" s="18" t="s">
        <v>27</v>
      </c>
      <c r="C20" s="47" t="s">
        <v>61</v>
      </c>
      <c r="D20" s="48" t="s">
        <v>62</v>
      </c>
      <c r="F20"/>
      <c r="G20"/>
    </row>
    <row r="21" spans="2:10" x14ac:dyDescent="0.2">
      <c r="B21" s="3" t="s">
        <v>28</v>
      </c>
      <c r="C21" s="11">
        <v>500</v>
      </c>
      <c r="D21" s="8">
        <v>800</v>
      </c>
      <c r="F21"/>
      <c r="G21"/>
    </row>
    <row r="22" spans="2:10" x14ac:dyDescent="0.2">
      <c r="B22" s="3" t="s">
        <v>29</v>
      </c>
      <c r="C22" s="11"/>
      <c r="D22" s="9"/>
      <c r="F22"/>
      <c r="G22"/>
    </row>
    <row r="23" spans="2:10" x14ac:dyDescent="0.2">
      <c r="B23" s="3" t="s">
        <v>30</v>
      </c>
      <c r="C23" s="11"/>
      <c r="D23" s="9"/>
      <c r="F23"/>
      <c r="G23"/>
    </row>
    <row r="24" spans="2:10" x14ac:dyDescent="0.2">
      <c r="B24" s="17" t="s">
        <v>68</v>
      </c>
      <c r="C24" s="19">
        <f>SUM(C21:C23)</f>
        <v>500</v>
      </c>
      <c r="D24" s="21">
        <f>SUM(D21:D23)</f>
        <v>800</v>
      </c>
      <c r="F24"/>
      <c r="G24"/>
    </row>
    <row r="25" spans="2:10" ht="13.5" thickBot="1" x14ac:dyDescent="0.25">
      <c r="B25" s="4"/>
      <c r="C25" s="5"/>
      <c r="D25" s="5"/>
      <c r="F25" s="22"/>
      <c r="G25" s="22"/>
    </row>
    <row r="26" spans="2:10" ht="15" thickBot="1" x14ac:dyDescent="0.25">
      <c r="B26" s="18" t="s">
        <v>33</v>
      </c>
      <c r="C26" s="47" t="s">
        <v>59</v>
      </c>
      <c r="D26" s="48" t="s">
        <v>60</v>
      </c>
      <c r="F26" s="14" t="s">
        <v>67</v>
      </c>
      <c r="G26" s="15"/>
    </row>
    <row r="27" spans="2:10" x14ac:dyDescent="0.2">
      <c r="B27" s="3" t="s">
        <v>34</v>
      </c>
      <c r="C27" s="11">
        <v>500</v>
      </c>
      <c r="D27" s="8">
        <v>600</v>
      </c>
      <c r="F27"/>
      <c r="G27"/>
      <c r="H27"/>
      <c r="I27"/>
      <c r="J27"/>
    </row>
    <row r="28" spans="2:10" x14ac:dyDescent="0.2">
      <c r="B28" s="3" t="s">
        <v>35</v>
      </c>
      <c r="C28" s="11"/>
      <c r="D28" s="9"/>
      <c r="F28"/>
      <c r="G28"/>
      <c r="H28"/>
      <c r="I28"/>
      <c r="J28"/>
    </row>
    <row r="29" spans="2:10" x14ac:dyDescent="0.2">
      <c r="B29" s="3" t="s">
        <v>36</v>
      </c>
      <c r="C29" s="11"/>
      <c r="D29" s="9"/>
      <c r="F29"/>
      <c r="G29"/>
      <c r="H29"/>
      <c r="I29"/>
      <c r="J29"/>
    </row>
    <row r="30" spans="2:10" x14ac:dyDescent="0.2">
      <c r="B30" s="3" t="s">
        <v>37</v>
      </c>
      <c r="C30" s="11"/>
      <c r="D30" s="9"/>
      <c r="F30"/>
      <c r="G30"/>
      <c r="H30"/>
      <c r="I30"/>
      <c r="J30"/>
    </row>
    <row r="31" spans="2:10" x14ac:dyDescent="0.2">
      <c r="B31" s="17" t="s">
        <v>68</v>
      </c>
      <c r="C31" s="19">
        <f>SUM(C27:C30)</f>
        <v>500</v>
      </c>
      <c r="D31" s="21">
        <f>SUM(D27:D30)</f>
        <v>600</v>
      </c>
      <c r="F31"/>
      <c r="G31"/>
      <c r="H31"/>
      <c r="I31"/>
      <c r="J31"/>
    </row>
    <row r="32" spans="2:10" ht="13.5" thickBot="1" x14ac:dyDescent="0.25">
      <c r="B32" s="4"/>
      <c r="C32" s="5"/>
      <c r="D32" s="5"/>
      <c r="F32"/>
      <c r="G32"/>
      <c r="H32"/>
      <c r="I32"/>
      <c r="J32"/>
    </row>
    <row r="33" spans="2:10" ht="14.25" x14ac:dyDescent="0.2">
      <c r="B33" s="18" t="s">
        <v>10</v>
      </c>
      <c r="C33" s="47" t="s">
        <v>59</v>
      </c>
      <c r="D33" s="48" t="s">
        <v>60</v>
      </c>
      <c r="F33"/>
      <c r="G33"/>
      <c r="H33"/>
      <c r="I33"/>
      <c r="J33"/>
    </row>
    <row r="34" spans="2:10" x14ac:dyDescent="0.2">
      <c r="B34" s="7" t="s">
        <v>11</v>
      </c>
      <c r="C34" s="11">
        <v>600</v>
      </c>
      <c r="D34" s="8">
        <v>800</v>
      </c>
      <c r="F34"/>
      <c r="G34"/>
      <c r="H34"/>
      <c r="I34"/>
      <c r="J34"/>
    </row>
    <row r="35" spans="2:10" x14ac:dyDescent="0.2">
      <c r="B35" s="3" t="s">
        <v>12</v>
      </c>
      <c r="C35" s="11"/>
      <c r="D35" s="9"/>
      <c r="F35"/>
      <c r="G35"/>
      <c r="H35"/>
      <c r="I35"/>
      <c r="J35"/>
    </row>
    <row r="36" spans="2:10" x14ac:dyDescent="0.2">
      <c r="B36" s="3" t="s">
        <v>13</v>
      </c>
      <c r="C36" s="11"/>
      <c r="D36" s="9"/>
      <c r="F36"/>
      <c r="G36"/>
      <c r="H36"/>
      <c r="I36"/>
      <c r="J36"/>
    </row>
    <row r="37" spans="2:10" x14ac:dyDescent="0.2">
      <c r="B37" s="3" t="s">
        <v>14</v>
      </c>
      <c r="C37" s="11"/>
      <c r="D37" s="9"/>
      <c r="F37"/>
      <c r="G37"/>
      <c r="H37"/>
      <c r="I37"/>
      <c r="J37"/>
    </row>
    <row r="38" spans="2:10" x14ac:dyDescent="0.2">
      <c r="B38" s="17" t="s">
        <v>68</v>
      </c>
      <c r="C38" s="19">
        <f>SUM(C34:C37)</f>
        <v>600</v>
      </c>
      <c r="D38" s="21">
        <f>SUM(D34:D37)</f>
        <v>800</v>
      </c>
      <c r="F38"/>
      <c r="G38"/>
      <c r="H38"/>
      <c r="I38"/>
      <c r="J38"/>
    </row>
    <row r="39" spans="2:10" ht="13.5" thickBot="1" x14ac:dyDescent="0.25">
      <c r="B39" s="4"/>
      <c r="C39" s="5"/>
      <c r="D39" s="5"/>
      <c r="F39"/>
      <c r="G39"/>
      <c r="H39"/>
      <c r="I39"/>
      <c r="J39"/>
    </row>
    <row r="40" spans="2:10" ht="14.25" x14ac:dyDescent="0.2">
      <c r="B40" s="18" t="s">
        <v>26</v>
      </c>
      <c r="C40" s="47" t="s">
        <v>63</v>
      </c>
      <c r="D40" s="48" t="s">
        <v>64</v>
      </c>
      <c r="F40"/>
      <c r="G40"/>
      <c r="H40"/>
      <c r="I40"/>
      <c r="J40"/>
    </row>
    <row r="41" spans="2:10" x14ac:dyDescent="0.2">
      <c r="B41" s="7" t="s">
        <v>22</v>
      </c>
      <c r="C41" s="11">
        <v>300</v>
      </c>
      <c r="D41" s="8">
        <v>500</v>
      </c>
      <c r="F41"/>
      <c r="G41"/>
      <c r="H41"/>
      <c r="I41"/>
      <c r="J41"/>
    </row>
    <row r="42" spans="2:10" x14ac:dyDescent="0.2">
      <c r="B42" s="3" t="s">
        <v>23</v>
      </c>
      <c r="C42" s="11"/>
      <c r="D42" s="9"/>
      <c r="F42"/>
      <c r="G42"/>
      <c r="H42"/>
      <c r="I42"/>
      <c r="J42"/>
    </row>
    <row r="43" spans="2:10" x14ac:dyDescent="0.2">
      <c r="B43" s="3" t="s">
        <v>24</v>
      </c>
      <c r="C43" s="11"/>
      <c r="D43" s="9"/>
      <c r="F43"/>
      <c r="G43"/>
      <c r="H43"/>
      <c r="I43"/>
      <c r="J43"/>
    </row>
    <row r="44" spans="2:10" x14ac:dyDescent="0.2">
      <c r="B44" s="3" t="s">
        <v>25</v>
      </c>
      <c r="C44" s="11"/>
      <c r="D44" s="9"/>
      <c r="F44"/>
      <c r="G44"/>
      <c r="H44"/>
      <c r="I44"/>
      <c r="J44"/>
    </row>
    <row r="45" spans="2:10" x14ac:dyDescent="0.2">
      <c r="B45" s="3" t="s">
        <v>38</v>
      </c>
      <c r="C45" s="11"/>
      <c r="D45" s="9"/>
      <c r="F45"/>
      <c r="G45"/>
      <c r="H45"/>
      <c r="I45"/>
      <c r="J45"/>
    </row>
    <row r="46" spans="2:10" x14ac:dyDescent="0.2">
      <c r="B46" s="17" t="s">
        <v>68</v>
      </c>
      <c r="C46" s="19">
        <f>SUM(C41:C45)</f>
        <v>300</v>
      </c>
      <c r="D46" s="21">
        <f>SUM(D41:D45)</f>
        <v>500</v>
      </c>
      <c r="F46"/>
      <c r="G46"/>
      <c r="H46"/>
      <c r="I46"/>
      <c r="J46"/>
    </row>
    <row r="47" spans="2:10" ht="13.5" thickBot="1" x14ac:dyDescent="0.25">
      <c r="B47" s="4"/>
      <c r="C47" s="5"/>
      <c r="D47" s="5"/>
      <c r="F47"/>
      <c r="G47"/>
      <c r="H47"/>
      <c r="I47"/>
      <c r="J47"/>
    </row>
    <row r="48" spans="2:10" ht="14.25" x14ac:dyDescent="0.2">
      <c r="B48" s="18" t="s">
        <v>31</v>
      </c>
      <c r="C48" s="47" t="s">
        <v>65</v>
      </c>
      <c r="D48" s="48" t="s">
        <v>66</v>
      </c>
      <c r="F48"/>
      <c r="G48"/>
      <c r="H48"/>
      <c r="I48"/>
      <c r="J48"/>
    </row>
    <row r="49" spans="1:10" x14ac:dyDescent="0.2">
      <c r="B49" s="7" t="s">
        <v>52</v>
      </c>
      <c r="C49" s="11">
        <v>200</v>
      </c>
      <c r="D49" s="8">
        <v>300</v>
      </c>
      <c r="F49"/>
      <c r="G49"/>
      <c r="H49"/>
      <c r="I49"/>
      <c r="J49"/>
    </row>
    <row r="50" spans="1:10" x14ac:dyDescent="0.2">
      <c r="B50" s="3" t="s">
        <v>32</v>
      </c>
      <c r="C50" s="12"/>
      <c r="D50" s="10"/>
      <c r="F50"/>
      <c r="G50"/>
      <c r="H50"/>
      <c r="I50"/>
      <c r="J50"/>
    </row>
    <row r="51" spans="1:10" x14ac:dyDescent="0.2">
      <c r="B51" s="17" t="s">
        <v>68</v>
      </c>
      <c r="C51" s="19">
        <f>SUM(C49:C50)</f>
        <v>200</v>
      </c>
      <c r="D51" s="20">
        <f>SUM(D49:D50)</f>
        <v>300</v>
      </c>
      <c r="F51"/>
      <c r="G51"/>
      <c r="H51"/>
      <c r="I51"/>
      <c r="J51"/>
    </row>
    <row r="52" spans="1:10" ht="13.5" thickBot="1" x14ac:dyDescent="0.25">
      <c r="B52" s="4"/>
      <c r="C52" s="5"/>
      <c r="D52" s="5"/>
    </row>
    <row r="53" spans="1:10" ht="15" thickBot="1" x14ac:dyDescent="0.25">
      <c r="B53" s="29" t="s">
        <v>0</v>
      </c>
      <c r="C53" s="47" t="s">
        <v>57</v>
      </c>
      <c r="D53" s="48" t="s">
        <v>58</v>
      </c>
    </row>
    <row r="54" spans="1:10" ht="21" customHeight="1" x14ac:dyDescent="0.2">
      <c r="B54" s="25"/>
      <c r="C54" s="53">
        <f>SUM(C10,C18,C24,C31,C38,C46,C51)</f>
        <v>2800</v>
      </c>
      <c r="D54" s="54">
        <f>SUM(D10+D18+D24+D31+D38+D46+D51)</f>
        <v>3800</v>
      </c>
    </row>
    <row r="56" spans="1:10" ht="3.9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</row>
  </sheetData>
  <mergeCells count="2">
    <mergeCell ref="B3:H3"/>
    <mergeCell ref="B2:E2"/>
  </mergeCells>
  <phoneticPr fontId="1" type="noConversion"/>
  <printOptions horizontalCentered="1"/>
  <pageMargins left="0.75" right="0.75" top="1" bottom="1" header="0.5" footer="0.5"/>
  <pageSetup scale="83" orientation="portrait" r:id="rId1"/>
  <ignoredErrors>
    <ignoredError sqref="C10:D10 AWH2815:BGD2815 C18:D18 AWH4863:BGD4863 C24:D24 AWH6143:BGD6143 C31:D31" emptyCellReference="1"/>
  </ignoredErrors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zoomScaleSheetLayoutView="75" workbookViewId="0">
      <selection activeCell="B3" sqref="B3"/>
    </sheetView>
  </sheetViews>
  <sheetFormatPr defaultColWidth="9.140625" defaultRowHeight="12.75" x14ac:dyDescent="0.2"/>
  <cols>
    <col min="1" max="1" width="1.42578125" style="1" customWidth="1"/>
    <col min="2" max="2" width="13.85546875" style="1" customWidth="1"/>
    <col min="3" max="3" width="12.7109375" style="1" customWidth="1"/>
    <col min="4" max="4" width="16.5703125" style="1" customWidth="1"/>
    <col min="5" max="5" width="13.28515625" style="1" customWidth="1"/>
    <col min="6" max="6" width="2.28515625" style="1" customWidth="1"/>
    <col min="7" max="8" width="17.28515625" style="1" customWidth="1"/>
    <col min="9" max="9" width="1.42578125" style="1" customWidth="1"/>
    <col min="10" max="10" width="50.7109375" style="1" customWidth="1"/>
    <col min="11" max="11" width="1" style="1" customWidth="1"/>
    <col min="12" max="16384" width="9.140625" style="1"/>
  </cols>
  <sheetData>
    <row r="1" spans="1:12" ht="72.95" customHeight="1" thickBot="1" x14ac:dyDescent="0.6">
      <c r="A1" s="69"/>
      <c r="B1" s="82" t="str">
        <f>Expenses!B2</f>
        <v>Event Name</v>
      </c>
      <c r="C1" s="86"/>
      <c r="D1" s="86"/>
      <c r="E1" s="86"/>
      <c r="F1" s="86"/>
      <c r="G1" s="72"/>
      <c r="H1" s="70"/>
      <c r="I1" s="69"/>
      <c r="J1" s="69"/>
      <c r="K1" s="69"/>
    </row>
    <row r="2" spans="1:12" ht="27.95" customHeight="1" x14ac:dyDescent="0.2">
      <c r="A2" s="71"/>
      <c r="B2" s="84" t="str">
        <f>CONCATENATE("Event Budget for ", Expenses!B2, ": Income")</f>
        <v>Event Budget for Event Name: Income</v>
      </c>
      <c r="C2" s="85"/>
      <c r="D2" s="85"/>
      <c r="E2" s="85"/>
      <c r="F2" s="85"/>
      <c r="G2" s="85"/>
      <c r="H2" s="85"/>
      <c r="I2" s="73"/>
      <c r="J2" s="73"/>
      <c r="K2" s="73"/>
    </row>
    <row r="3" spans="1:12" ht="8.1" customHeight="1" thickBot="1" x14ac:dyDescent="0.25">
      <c r="B3" s="25"/>
      <c r="C3" s="25"/>
      <c r="D3" s="26"/>
      <c r="E3" s="25"/>
      <c r="F3" s="25"/>
      <c r="G3" s="25"/>
      <c r="H3" s="25"/>
    </row>
    <row r="4" spans="1:12" ht="14.25" x14ac:dyDescent="0.2">
      <c r="B4" s="65" t="s">
        <v>39</v>
      </c>
      <c r="C4" s="6"/>
      <c r="D4" s="6"/>
      <c r="E4" s="6"/>
      <c r="F4" s="6"/>
      <c r="G4" s="47" t="s">
        <v>59</v>
      </c>
      <c r="H4" s="48" t="s">
        <v>60</v>
      </c>
      <c r="J4" s="77" t="s">
        <v>2</v>
      </c>
      <c r="K4" s="76"/>
      <c r="L4" s="74"/>
    </row>
    <row r="5" spans="1:12" x14ac:dyDescent="0.2">
      <c r="B5" s="39" t="s">
        <v>8</v>
      </c>
      <c r="C5" s="39" t="s">
        <v>9</v>
      </c>
      <c r="D5" s="27"/>
      <c r="E5" s="25"/>
      <c r="F5" s="25"/>
      <c r="J5"/>
      <c r="K5" s="74"/>
      <c r="L5" s="74"/>
    </row>
    <row r="6" spans="1:12" x14ac:dyDescent="0.2">
      <c r="B6" s="31">
        <v>300</v>
      </c>
      <c r="C6" s="30">
        <v>100</v>
      </c>
      <c r="D6" s="44" t="s">
        <v>56</v>
      </c>
      <c r="E6" s="43">
        <v>5</v>
      </c>
      <c r="F6" s="25"/>
      <c r="G6" s="35">
        <f>B6*E6</f>
        <v>1500</v>
      </c>
      <c r="H6" s="35">
        <f>C6*E6</f>
        <v>500</v>
      </c>
      <c r="J6"/>
      <c r="K6" s="74"/>
      <c r="L6" s="74"/>
    </row>
    <row r="7" spans="1:12" x14ac:dyDescent="0.2">
      <c r="B7" s="31">
        <v>200</v>
      </c>
      <c r="C7" s="30">
        <v>50</v>
      </c>
      <c r="D7" s="44" t="s">
        <v>43</v>
      </c>
      <c r="E7" s="43">
        <v>2</v>
      </c>
      <c r="F7" s="25"/>
      <c r="G7" s="35">
        <f>B7*E7</f>
        <v>400</v>
      </c>
      <c r="H7" s="35">
        <f>C7*E7</f>
        <v>100</v>
      </c>
      <c r="J7"/>
      <c r="K7" s="74"/>
      <c r="L7" s="74"/>
    </row>
    <row r="8" spans="1:12" x14ac:dyDescent="0.2">
      <c r="B8" s="31">
        <v>100</v>
      </c>
      <c r="C8" s="30">
        <v>50</v>
      </c>
      <c r="D8" s="44" t="s">
        <v>44</v>
      </c>
      <c r="E8" s="43">
        <v>1</v>
      </c>
      <c r="F8" s="25"/>
      <c r="G8" s="36">
        <f>B8*E8</f>
        <v>100</v>
      </c>
      <c r="H8" s="36">
        <f>C8*E8</f>
        <v>50</v>
      </c>
      <c r="J8"/>
      <c r="K8" s="74"/>
      <c r="L8" s="74"/>
    </row>
    <row r="9" spans="1:12" x14ac:dyDescent="0.2">
      <c r="B9" s="27"/>
      <c r="C9" s="27"/>
      <c r="D9" s="44"/>
      <c r="E9" s="28"/>
      <c r="F9" s="25"/>
      <c r="G9" s="37">
        <f>SUM(G6:G8)</f>
        <v>2000</v>
      </c>
      <c r="H9" s="37">
        <f>SUM(H6:H8)</f>
        <v>650</v>
      </c>
      <c r="J9"/>
      <c r="K9" s="74"/>
      <c r="L9" s="74"/>
    </row>
    <row r="10" spans="1:12" ht="13.5" thickBot="1" x14ac:dyDescent="0.25">
      <c r="B10" s="25"/>
      <c r="C10" s="25"/>
      <c r="D10" s="25"/>
      <c r="E10" s="25"/>
      <c r="F10" s="25"/>
      <c r="J10"/>
      <c r="K10" s="74"/>
      <c r="L10" s="74"/>
    </row>
    <row r="11" spans="1:12" ht="14.25" x14ac:dyDescent="0.2">
      <c r="B11" s="66" t="s">
        <v>53</v>
      </c>
      <c r="C11" s="6"/>
      <c r="D11" s="6"/>
      <c r="E11" s="6"/>
      <c r="F11" s="6"/>
      <c r="G11" s="47" t="s">
        <v>57</v>
      </c>
      <c r="H11" s="48" t="s">
        <v>58</v>
      </c>
      <c r="J11"/>
      <c r="K11" s="75"/>
      <c r="L11" s="75"/>
    </row>
    <row r="12" spans="1:12" x14ac:dyDescent="0.2">
      <c r="B12" s="39" t="s">
        <v>8</v>
      </c>
      <c r="C12" s="39" t="s">
        <v>9</v>
      </c>
      <c r="D12" s="27"/>
      <c r="E12" s="25"/>
      <c r="F12" s="25"/>
      <c r="J12"/>
      <c r="K12" s="75"/>
      <c r="L12" s="75"/>
    </row>
    <row r="13" spans="1:12" x14ac:dyDescent="0.2">
      <c r="B13" s="33">
        <v>300</v>
      </c>
      <c r="C13" s="32">
        <v>100</v>
      </c>
      <c r="D13" s="44" t="s">
        <v>45</v>
      </c>
      <c r="E13" s="43">
        <v>20</v>
      </c>
      <c r="F13" s="25"/>
      <c r="G13" s="40">
        <f>B13*E13</f>
        <v>6000</v>
      </c>
      <c r="H13" s="40">
        <f>C13*E13</f>
        <v>2000</v>
      </c>
      <c r="J13"/>
      <c r="K13" s="75"/>
      <c r="L13" s="75"/>
    </row>
    <row r="14" spans="1:12" x14ac:dyDescent="0.2">
      <c r="B14" s="33">
        <v>200</v>
      </c>
      <c r="C14" s="32">
        <v>50</v>
      </c>
      <c r="D14" s="44" t="s">
        <v>46</v>
      </c>
      <c r="E14" s="43">
        <v>10</v>
      </c>
      <c r="F14" s="25"/>
      <c r="G14" s="40">
        <f>B14*E14</f>
        <v>2000</v>
      </c>
      <c r="H14" s="40">
        <f>C14*E14</f>
        <v>500</v>
      </c>
      <c r="J14"/>
      <c r="K14" s="75"/>
      <c r="L14" s="75"/>
    </row>
    <row r="15" spans="1:12" x14ac:dyDescent="0.2">
      <c r="B15" s="33">
        <v>100</v>
      </c>
      <c r="C15" s="32">
        <v>50</v>
      </c>
      <c r="D15" s="44" t="s">
        <v>47</v>
      </c>
      <c r="E15" s="43">
        <v>5</v>
      </c>
      <c r="F15" s="25"/>
      <c r="G15" s="41">
        <f>B15*E15</f>
        <v>500</v>
      </c>
      <c r="H15" s="41">
        <f>C15*E15</f>
        <v>250</v>
      </c>
      <c r="J15"/>
      <c r="K15" s="75"/>
      <c r="L15" s="75"/>
    </row>
    <row r="16" spans="1:12" x14ac:dyDescent="0.2">
      <c r="B16" s="25"/>
      <c r="C16" s="25"/>
      <c r="D16" s="44"/>
      <c r="E16" s="28"/>
      <c r="F16" s="25"/>
      <c r="G16" s="42">
        <f>SUM(G13:G15)</f>
        <v>8500</v>
      </c>
      <c r="H16" s="42">
        <f>SUM(H13:H15)</f>
        <v>2750</v>
      </c>
      <c r="J16"/>
      <c r="K16" s="75"/>
      <c r="L16" s="75"/>
    </row>
    <row r="17" spans="2:12" ht="13.5" thickBot="1" x14ac:dyDescent="0.25">
      <c r="B17" s="25"/>
      <c r="C17" s="25"/>
      <c r="D17" s="25"/>
      <c r="E17" s="25"/>
      <c r="F17" s="25"/>
      <c r="J17"/>
      <c r="K17" s="75"/>
      <c r="L17" s="75"/>
    </row>
    <row r="18" spans="2:12" ht="14.25" x14ac:dyDescent="0.2">
      <c r="B18" s="66" t="s">
        <v>54</v>
      </c>
      <c r="C18" s="6"/>
      <c r="D18" s="6"/>
      <c r="E18" s="6"/>
      <c r="F18" s="6"/>
      <c r="G18" s="47" t="s">
        <v>57</v>
      </c>
      <c r="H18" s="48" t="s">
        <v>58</v>
      </c>
      <c r="J18"/>
      <c r="K18" s="75"/>
      <c r="L18" s="75"/>
    </row>
    <row r="19" spans="2:12" x14ac:dyDescent="0.2">
      <c r="B19" s="39" t="s">
        <v>8</v>
      </c>
      <c r="C19" s="39" t="s">
        <v>9</v>
      </c>
      <c r="D19" s="27"/>
      <c r="E19" s="25"/>
      <c r="F19" s="25"/>
      <c r="J19"/>
      <c r="K19" s="75"/>
      <c r="L19" s="75"/>
    </row>
    <row r="20" spans="2:12" x14ac:dyDescent="0.2">
      <c r="B20" s="33">
        <v>100</v>
      </c>
      <c r="C20" s="32">
        <v>50</v>
      </c>
      <c r="D20" s="44" t="s">
        <v>48</v>
      </c>
      <c r="E20" s="43">
        <v>20</v>
      </c>
      <c r="F20" s="25"/>
      <c r="G20" s="40">
        <f>B20*E20</f>
        <v>2000</v>
      </c>
      <c r="H20" s="40">
        <f>C20*E20</f>
        <v>1000</v>
      </c>
      <c r="J20"/>
      <c r="K20" s="75"/>
      <c r="L20" s="75"/>
    </row>
    <row r="21" spans="2:12" x14ac:dyDescent="0.2">
      <c r="B21" s="33">
        <v>100</v>
      </c>
      <c r="C21" s="32">
        <v>10</v>
      </c>
      <c r="D21" s="44" t="s">
        <v>49</v>
      </c>
      <c r="E21" s="43">
        <v>50</v>
      </c>
      <c r="F21" s="25"/>
      <c r="G21" s="40">
        <f>B21*E21</f>
        <v>5000</v>
      </c>
      <c r="H21" s="40">
        <f>C21*E21</f>
        <v>500</v>
      </c>
      <c r="J21"/>
      <c r="K21" s="75"/>
      <c r="L21" s="75"/>
    </row>
    <row r="22" spans="2:12" x14ac:dyDescent="0.2">
      <c r="B22" s="33">
        <v>50</v>
      </c>
      <c r="C22" s="32">
        <v>2</v>
      </c>
      <c r="D22" s="44" t="s">
        <v>50</v>
      </c>
      <c r="E22" s="43">
        <v>5</v>
      </c>
      <c r="F22" s="25"/>
      <c r="G22" s="41">
        <f>B22*E22</f>
        <v>250</v>
      </c>
      <c r="H22" s="41">
        <f>C22*E22</f>
        <v>10</v>
      </c>
      <c r="J22"/>
      <c r="K22" s="75"/>
      <c r="L22" s="75"/>
    </row>
    <row r="23" spans="2:12" x14ac:dyDescent="0.2">
      <c r="B23" s="25"/>
      <c r="C23" s="25"/>
      <c r="D23" s="44"/>
      <c r="E23" s="28"/>
      <c r="F23" s="25"/>
      <c r="G23" s="42">
        <f>SUM(G20:G22)</f>
        <v>7250</v>
      </c>
      <c r="H23" s="42">
        <f>SUM(H20:H22)</f>
        <v>1510</v>
      </c>
      <c r="J23"/>
      <c r="K23" s="75"/>
      <c r="L23" s="75"/>
    </row>
    <row r="24" spans="2:12" ht="13.5" thickBot="1" x14ac:dyDescent="0.25">
      <c r="B24" s="25"/>
      <c r="C24" s="25"/>
      <c r="D24" s="25"/>
      <c r="E24" s="25"/>
      <c r="F24" s="25"/>
      <c r="J24"/>
      <c r="K24" s="75"/>
      <c r="L24" s="75"/>
    </row>
    <row r="25" spans="2:12" ht="14.25" x14ac:dyDescent="0.2">
      <c r="B25" s="66" t="s">
        <v>55</v>
      </c>
      <c r="C25" s="6"/>
      <c r="D25" s="34"/>
      <c r="E25" s="6"/>
      <c r="F25" s="6"/>
      <c r="G25" s="47" t="s">
        <v>57</v>
      </c>
      <c r="H25" s="48" t="s">
        <v>58</v>
      </c>
      <c r="J25"/>
      <c r="K25" s="75"/>
      <c r="L25" s="75"/>
    </row>
    <row r="26" spans="2:12" x14ac:dyDescent="0.2">
      <c r="B26" s="39" t="s">
        <v>8</v>
      </c>
      <c r="C26" s="39" t="s">
        <v>9</v>
      </c>
      <c r="D26" s="27"/>
      <c r="E26" s="25"/>
      <c r="F26" s="25"/>
      <c r="J26"/>
      <c r="K26" s="75"/>
      <c r="L26" s="75"/>
    </row>
    <row r="27" spans="2:12" x14ac:dyDescent="0.2">
      <c r="B27" s="33">
        <v>400</v>
      </c>
      <c r="C27" s="32">
        <v>300</v>
      </c>
      <c r="D27" s="45" t="s">
        <v>51</v>
      </c>
      <c r="E27" s="43">
        <v>20</v>
      </c>
      <c r="F27" s="25"/>
      <c r="G27" s="40">
        <f>B27*E27</f>
        <v>8000</v>
      </c>
      <c r="H27" s="40">
        <f>C27*E27</f>
        <v>6000</v>
      </c>
      <c r="J27"/>
      <c r="K27" s="75"/>
      <c r="L27" s="75"/>
    </row>
    <row r="28" spans="2:12" x14ac:dyDescent="0.2">
      <c r="B28" s="33">
        <v>300</v>
      </c>
      <c r="C28" s="32">
        <v>200</v>
      </c>
      <c r="D28" s="45" t="s">
        <v>51</v>
      </c>
      <c r="E28" s="43">
        <v>15</v>
      </c>
      <c r="F28" s="25"/>
      <c r="G28" s="40">
        <f>B28*E28</f>
        <v>4500</v>
      </c>
      <c r="H28" s="40">
        <f>C28*E28</f>
        <v>3000</v>
      </c>
      <c r="J28"/>
      <c r="K28" s="75"/>
      <c r="L28" s="75"/>
    </row>
    <row r="29" spans="2:12" x14ac:dyDescent="0.2">
      <c r="B29" s="33">
        <v>200</v>
      </c>
      <c r="C29" s="32">
        <v>100</v>
      </c>
      <c r="D29" s="45" t="s">
        <v>51</v>
      </c>
      <c r="E29" s="43">
        <v>10</v>
      </c>
      <c r="F29" s="25"/>
      <c r="G29" s="40">
        <f>B29*E29</f>
        <v>2000</v>
      </c>
      <c r="H29" s="40">
        <f>C29*E29</f>
        <v>1000</v>
      </c>
      <c r="J29"/>
      <c r="K29" s="75"/>
      <c r="L29" s="75"/>
    </row>
    <row r="30" spans="2:12" x14ac:dyDescent="0.2">
      <c r="B30" s="33">
        <v>100</v>
      </c>
      <c r="C30" s="32">
        <v>0</v>
      </c>
      <c r="D30" s="45" t="s">
        <v>51</v>
      </c>
      <c r="E30" s="43">
        <v>5</v>
      </c>
      <c r="F30" s="25"/>
      <c r="G30" s="41">
        <f>B30*E30</f>
        <v>500</v>
      </c>
      <c r="H30" s="41">
        <f>C30*E30</f>
        <v>0</v>
      </c>
      <c r="J30"/>
      <c r="K30" s="75"/>
      <c r="L30" s="75"/>
    </row>
    <row r="31" spans="2:12" x14ac:dyDescent="0.2">
      <c r="B31" s="25"/>
      <c r="C31" s="25"/>
      <c r="D31" s="44"/>
      <c r="E31" s="28"/>
      <c r="F31" s="25"/>
      <c r="G31" s="42">
        <f>SUM(G27:G30)</f>
        <v>15000</v>
      </c>
      <c r="H31" s="42">
        <f>SUM(H27:H30)</f>
        <v>10000</v>
      </c>
      <c r="J31"/>
      <c r="K31" s="75"/>
      <c r="L31" s="75"/>
    </row>
    <row r="32" spans="2:12" ht="13.5" thickBot="1" x14ac:dyDescent="0.25">
      <c r="B32" s="25"/>
      <c r="C32" s="25"/>
      <c r="D32" s="25"/>
      <c r="E32" s="25"/>
      <c r="F32" s="25"/>
      <c r="J32"/>
      <c r="K32" s="75"/>
      <c r="L32" s="75"/>
    </row>
    <row r="33" spans="1:11" ht="15" thickBot="1" x14ac:dyDescent="0.25">
      <c r="B33" s="29" t="s">
        <v>1</v>
      </c>
      <c r="C33" s="24"/>
      <c r="D33" s="24"/>
      <c r="E33" s="24"/>
      <c r="F33" s="24"/>
      <c r="G33" s="47" t="s">
        <v>57</v>
      </c>
      <c r="H33" s="49" t="s">
        <v>58</v>
      </c>
      <c r="J33"/>
    </row>
    <row r="34" spans="1:11" ht="21.95" customHeight="1" x14ac:dyDescent="0.2">
      <c r="G34" s="55">
        <f>SUM(G9,G16,G23,G31)</f>
        <v>32750</v>
      </c>
      <c r="H34" s="55">
        <f>SUM(H9,H16,H23,H31)</f>
        <v>14910</v>
      </c>
    </row>
    <row r="36" spans="1:11" ht="3.9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2">
    <mergeCell ref="B2:H2"/>
    <mergeCell ref="B1:F1"/>
  </mergeCells>
  <phoneticPr fontId="1" type="noConversion"/>
  <printOptions horizontalCentered="1"/>
  <pageMargins left="0.75" right="0.75" top="1" bottom="1" header="0.5" footer="0.5"/>
  <pageSetup scale="57" orientation="portrait" horizontalDpi="4294967292" verticalDpi="4294967292" r:id="rId1"/>
  <colBreaks count="1" manualBreakCount="1">
    <brk id="11" max="1048575" man="1" pt="1"/>
  </colBreaks>
  <ignoredErrors>
    <ignoredError sqref="BGD7165:BGD7933 BGD3581:BGD4093 BGD5373:BGD5885" emptyCellReference="1"/>
  </ignoredErrors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4"/>
  <sheetViews>
    <sheetView showGridLines="0" workbookViewId="0">
      <selection activeCell="E30" sqref="E30"/>
    </sheetView>
  </sheetViews>
  <sheetFormatPr defaultColWidth="9.140625" defaultRowHeight="12.75" x14ac:dyDescent="0.2"/>
  <cols>
    <col min="1" max="1" width="1.140625" style="1" customWidth="1"/>
    <col min="2" max="2" width="25.42578125" style="1" customWidth="1"/>
    <col min="3" max="4" width="21" style="1" customWidth="1"/>
    <col min="5" max="5" width="2" style="1" customWidth="1"/>
    <col min="6" max="6" width="55.7109375" style="1" customWidth="1"/>
    <col min="7" max="7" width="1" style="1" customWidth="1"/>
    <col min="8" max="16384" width="9.140625" style="1"/>
  </cols>
  <sheetData>
    <row r="1" spans="1:10" ht="72.95" customHeight="1" thickBot="1" x14ac:dyDescent="0.6">
      <c r="A1" s="69"/>
      <c r="B1" s="82" t="str">
        <f>Expenses!B2</f>
        <v>Event Name</v>
      </c>
      <c r="C1" s="86"/>
      <c r="D1" s="86"/>
      <c r="E1" s="86"/>
      <c r="F1" s="86"/>
      <c r="G1" s="72">
        <v>39709</v>
      </c>
      <c r="H1" s="78"/>
      <c r="I1" s="79"/>
      <c r="J1" s="79"/>
    </row>
    <row r="2" spans="1:10" ht="30.75" customHeight="1" x14ac:dyDescent="0.2">
      <c r="A2" s="71"/>
      <c r="B2" s="80" t="str">
        <f>CONCATENATE("Event Budget for ", Expenses!B2, ": PROFIT/LOSS SUMMARY")</f>
        <v>Event Budget for Event Name: PROFIT/LOSS SUMMARY</v>
      </c>
      <c r="C2" s="87"/>
      <c r="D2" s="87"/>
      <c r="E2" s="87"/>
      <c r="F2" s="87"/>
      <c r="G2" s="87"/>
    </row>
    <row r="3" spans="1:10" ht="13.5" thickBot="1" x14ac:dyDescent="0.25">
      <c r="B3" s="25"/>
      <c r="C3" s="25"/>
      <c r="D3" s="26"/>
      <c r="E3" s="4"/>
      <c r="F3" s="4"/>
      <c r="G3" s="4"/>
    </row>
    <row r="4" spans="1:10" ht="18" customHeight="1" thickBot="1" x14ac:dyDescent="0.25">
      <c r="B4" s="61"/>
      <c r="C4" s="62" t="s">
        <v>8</v>
      </c>
      <c r="D4" s="59" t="s">
        <v>9</v>
      </c>
      <c r="E4" s="4"/>
      <c r="F4" s="67" t="s">
        <v>3</v>
      </c>
      <c r="G4" s="4"/>
    </row>
    <row r="5" spans="1:10" x14ac:dyDescent="0.2">
      <c r="B5" s="38" t="s">
        <v>40</v>
      </c>
      <c r="C5" s="63">
        <f>Income!G34</f>
        <v>32750</v>
      </c>
      <c r="D5" s="58">
        <f>Income!H34</f>
        <v>14910</v>
      </c>
      <c r="E5" s="4"/>
      <c r="F5"/>
      <c r="G5" s="4"/>
    </row>
    <row r="6" spans="1:10" x14ac:dyDescent="0.2">
      <c r="B6" s="64" t="s">
        <v>41</v>
      </c>
      <c r="C6" s="63">
        <f>Expenses!C54</f>
        <v>2800</v>
      </c>
      <c r="D6" s="60">
        <f>Expenses!D54</f>
        <v>3800</v>
      </c>
      <c r="E6" s="4"/>
      <c r="F6"/>
      <c r="G6" s="4"/>
    </row>
    <row r="7" spans="1:10" ht="13.5" thickBot="1" x14ac:dyDescent="0.25">
      <c r="B7" s="38"/>
      <c r="C7" s="40"/>
      <c r="D7" s="40"/>
      <c r="E7" s="4"/>
      <c r="F7"/>
      <c r="G7" s="4"/>
    </row>
    <row r="8" spans="1:10" ht="15.75" thickBot="1" x14ac:dyDescent="0.25">
      <c r="B8" s="57" t="s">
        <v>42</v>
      </c>
      <c r="C8" s="56"/>
      <c r="D8" s="56"/>
      <c r="E8" s="4"/>
      <c r="F8"/>
      <c r="G8" s="4"/>
    </row>
    <row r="9" spans="1:10" ht="24.95" customHeight="1" x14ac:dyDescent="0.2">
      <c r="C9" s="68">
        <f>C5-C6</f>
        <v>29950</v>
      </c>
      <c r="D9" s="68">
        <f>D5-D6</f>
        <v>11110</v>
      </c>
      <c r="E9" s="4"/>
      <c r="F9"/>
      <c r="G9" s="4"/>
    </row>
    <row r="10" spans="1:10" x14ac:dyDescent="0.2">
      <c r="F10"/>
    </row>
    <row r="11" spans="1:10" x14ac:dyDescent="0.2">
      <c r="F11"/>
    </row>
    <row r="12" spans="1:10" ht="11.25" customHeight="1" x14ac:dyDescent="0.2">
      <c r="F12"/>
    </row>
    <row r="14" spans="1:10" ht="18.75" customHeight="1" x14ac:dyDescent="0.2">
      <c r="A14" s="13"/>
      <c r="B14" s="13"/>
      <c r="C14" s="13"/>
      <c r="D14" s="13"/>
      <c r="E14" s="13"/>
      <c r="F14" s="13"/>
      <c r="G14" s="13"/>
    </row>
  </sheetData>
  <mergeCells count="2">
    <mergeCell ref="B2:G2"/>
    <mergeCell ref="B1:F1"/>
  </mergeCells>
  <phoneticPr fontId="1" type="noConversion"/>
  <printOptions horizontalCentered="1"/>
  <pageMargins left="0.75" right="0.75" top="1" bottom="1" header="0.5" footer="0.5"/>
  <pageSetup scale="58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02DAD0299674197EB2D0309D6825B" ma:contentTypeVersion="1" ma:contentTypeDescription="Create a new document." ma:contentTypeScope="" ma:versionID="22e73565d0f66806dba5f9c51db35f76">
  <xsd:schema xmlns:xsd="http://www.w3.org/2001/XMLSchema" xmlns:xs="http://www.w3.org/2001/XMLSchema" xmlns:p="http://schemas.microsoft.com/office/2006/metadata/properties" xmlns:ns2="e4ef16d1-4966-4b0a-96d0-f00778767548" targetNamespace="http://schemas.microsoft.com/office/2006/metadata/properties" ma:root="true" ma:fieldsID="ff167408c58b36ac3559b1c7ae47b696" ns2:_="">
    <xsd:import namespace="e4ef16d1-4966-4b0a-96d0-f00778767548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f16d1-4966-4b0a-96d0-f0077876754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Managed Keywords" ma:fieldId="{23f27201-bee3-471e-b2e7-b64fd8b7ca38}" ma:taxonomyMulti="true" ma:sspId="c66c56f7-3721-494f-9606-ccdd7e381cd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3059182-84b2-497b-b655-d21384a2968f}" ma:internalName="TaxCatchAll" ma:showField="CatchAllData" ma:web="e4ef16d1-4966-4b0a-96d0-f00778767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3059182-84b2-497b-b655-d21384a2968f}" ma:internalName="TaxCatchAllLabel" ma:readOnly="true" ma:showField="CatchAllDataLabel" ma:web="e4ef16d1-4966-4b0a-96d0-f00778767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ef16d1-4966-4b0a-96d0-f00778767548"/>
    <TaxKeywordTaxHTField xmlns="e4ef16d1-4966-4b0a-96d0-f00778767548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6920A74-7EDB-44DD-B699-9C6AF9ACC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f16d1-4966-4b0a-96d0-f00778767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1F6BC2-2B08-41C6-9B7B-AB0B8B849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89B17-CF65-48C9-9AE1-08D993C87C07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e4ef16d1-4966-4b0a-96d0-f0077876754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Expenses</vt:lpstr>
      <vt:lpstr>Income</vt:lpstr>
      <vt:lpstr>Profit - Loss Summary</vt:lpstr>
      <vt:lpstr>ExpenseWorksheet</vt:lpstr>
      <vt:lpstr>IncomeWorksheet</vt:lpstr>
      <vt:lpstr>ProfitLossSummary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</cp:lastModifiedBy>
  <cp:lastPrinted>2008-11-17T23:26:21Z</cp:lastPrinted>
  <dcterms:created xsi:type="dcterms:W3CDTF">2001-08-23T16:41:36Z</dcterms:created>
  <dcterms:modified xsi:type="dcterms:W3CDTF">2010-02-27T20:39:14Z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TC103362741033</vt:lpwstr>
  </property>
  <property fmtid="{D5CDD505-2E9C-101B-9397-08002B2CF9AE}" pid="3" name="ContentTypeId">
    <vt:lpwstr>0x01010008402DAD0299674197EB2D0309D6825B</vt:lpwstr>
  </property>
  <property fmtid="{D5CDD505-2E9C-101B-9397-08002B2CF9AE}" pid="4" name="TaxKeyword">
    <vt:lpwstr/>
  </property>
</Properties>
</file>