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60" yWindow="0" windowWidth="12390" windowHeight="9315"/>
  </bookViews>
  <sheets>
    <sheet name="Pricing Calculator" sheetId="1" r:id="rId1"/>
    <sheet name="DiscountSheet" sheetId="4" r:id="rId2"/>
    <sheet name="ShippingSheet" sheetId="5" r:id="rId3"/>
  </sheets>
  <definedNames>
    <definedName name="BaseUnitCost">'Pricing Calculator'!$D$11</definedName>
    <definedName name="BrandNamePrice">'Pricing Calculator'!#REF!</definedName>
    <definedName name="CurrentAge">'Pricing Calculator'!#REF!</definedName>
    <definedName name="CustomerZipCode">ShippingSheet!$B$3</definedName>
    <definedName name="DiscountedTotal">'Pricing Calculator'!$E$29</definedName>
    <definedName name="GenericBrandPrice">'Pricing Calculator'!#REF!</definedName>
    <definedName name="HandlingFee">ShippingSheet!$B$7</definedName>
    <definedName name="InvestmentRate">'Pricing Calculator'!#REF!</definedName>
    <definedName name="LifeExpectancy">'Pricing Calculator'!#REF!</definedName>
    <definedName name="MonthlyRetirementIncome">'Pricing Calculator'!#REF!</definedName>
    <definedName name="OrderQuantity">'Pricing Calculator'!$D$15</definedName>
    <definedName name="PerUnitDiscount">'Pricing Calculator'!$E$17</definedName>
    <definedName name="_xlnm.Print_Area" localSheetId="0">'Pricing Calculator'!$B$2:$E$30</definedName>
    <definedName name="ProductCode">'Pricing Calculator'!$C$8</definedName>
    <definedName name="PurchasesPerMonth">'Pricing Calculator'!#REF!</definedName>
    <definedName name="RetirementAge">'Pricing Calculator'!#REF!</definedName>
    <definedName name="SalesTax">'Pricing Calculator'!$D$25</definedName>
    <definedName name="ShippingAndHandling">'Pricing Calculator'!$D$27</definedName>
    <definedName name="SvgsByRetirement">'Pricing Calculator'!#REF!</definedName>
    <definedName name="SvgsforLife">'Pricing Calculator'!#REF!</definedName>
    <definedName name="SvgsPerDay">'Pricing Calculator'!#REF!</definedName>
    <definedName name="SvgsPerMonth">'Pricing Calculator'!#REF!</definedName>
    <definedName name="SvgsPerYear">'Pricing Calculator'!#REF!</definedName>
    <definedName name="Total">'Pricing Calculator'!$D$29</definedName>
    <definedName name="TotalInvestmentValue">'Pricing Calculator'!#REF!</definedName>
    <definedName name="TotalShipping">ShippingSheet!$B$6</definedName>
    <definedName name="TotalWeight">ShippingSheet!$B$5</definedName>
    <definedName name="ValueAtRetirement">'Pricing Calculator'!#REF!</definedName>
    <definedName name="WarehouseZipCode">ShippingSheet!$B$2</definedName>
  </definedNames>
  <calcPr calcId="124519"/>
</workbook>
</file>

<file path=xl/calcChain.xml><?xml version="1.0" encoding="utf-8"?>
<calcChain xmlns="http://schemas.openxmlformats.org/spreadsheetml/2006/main">
  <c r="E17" i="1"/>
  <c r="D27"/>
  <c r="B5" i="5"/>
  <c r="E15" i="1"/>
  <c r="D11"/>
  <c r="B6" i="5"/>
  <c r="D25" i="1"/>
  <c r="E27" l="1"/>
  <c r="E25"/>
  <c r="D13"/>
  <c r="E19"/>
  <c r="E21" s="1"/>
  <c r="E23" s="1"/>
  <c r="E29" s="1"/>
  <c r="D23"/>
  <c r="D29" s="1"/>
  <c r="E30" l="1"/>
</calcChain>
</file>

<file path=xl/sharedStrings.xml><?xml version="1.0" encoding="utf-8"?>
<sst xmlns="http://schemas.openxmlformats.org/spreadsheetml/2006/main" count="34" uniqueCount="34">
  <si>
    <t>Product Pricing Calculator</t>
  </si>
  <si>
    <t>A-123435</t>
  </si>
  <si>
    <t>Model Key</t>
  </si>
  <si>
    <t>Total</t>
  </si>
  <si>
    <t>Product number</t>
  </si>
  <si>
    <t>Product description</t>
  </si>
  <si>
    <t>Base unit cost</t>
  </si>
  <si>
    <t>Initial markup</t>
  </si>
  <si>
    <t>Base unit price</t>
  </si>
  <si>
    <t>Quantity in this order</t>
  </si>
  <si>
    <t>Per unit discount</t>
  </si>
  <si>
    <t>Total savings per base unit</t>
  </si>
  <si>
    <t>Total line item price</t>
  </si>
  <si>
    <t>Lump sum total</t>
  </si>
  <si>
    <t>Sales tax</t>
  </si>
  <si>
    <t>Shipping and handling</t>
  </si>
  <si>
    <t>Numbers in white cells are entered by user.</t>
  </si>
  <si>
    <t>Numbers in gray cells are calculated for you. These generally should not be altered.</t>
  </si>
  <si>
    <t>Super Widget: White widget with green racing stripes has two reversible spigots. Refillable with item #R-234. 1-year warranty.</t>
  </si>
  <si>
    <t>Base price</t>
  </si>
  <si>
    <t>Discounted price</t>
  </si>
  <si>
    <t>Total savings</t>
  </si>
  <si>
    <t>Discount Table</t>
  </si>
  <si>
    <t>% Discount</t>
  </si>
  <si>
    <t>Min Num</t>
  </si>
  <si>
    <t>Warehouse Zip Code</t>
  </si>
  <si>
    <t>Customer Zip Code</t>
  </si>
  <si>
    <t>Individual Weight</t>
  </si>
  <si>
    <t>Total Weight</t>
  </si>
  <si>
    <t>Handling Fee</t>
  </si>
  <si>
    <t>Shipping Worksheet</t>
  </si>
  <si>
    <t>21227</t>
  </si>
  <si>
    <t>Total Shipping</t>
  </si>
  <si>
    <t>32803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</si>
</sst>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10">
    <font>
      <sz val="10"/>
      <name val="Arial"/>
    </font>
    <font>
      <sz val="10"/>
      <name val="Arial"/>
    </font>
    <font>
      <sz val="24"/>
      <color indexed="9"/>
      <name val="Arial Black"/>
      <family val="2"/>
    </font>
    <font>
      <sz val="8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Fill="1"/>
    <xf numFmtId="44" fontId="5" fillId="0" borderId="0" xfId="1" applyFont="1" applyBorder="1"/>
    <xf numFmtId="9" fontId="5" fillId="0" borderId="0" xfId="0" applyNumberFormat="1" applyFont="1" applyBorder="1"/>
    <xf numFmtId="0" fontId="5" fillId="0" borderId="0" xfId="0" applyNumberFormat="1" applyFont="1" applyBorder="1"/>
    <xf numFmtId="10" fontId="5" fillId="0" borderId="0" xfId="0" applyNumberFormat="1" applyFont="1" applyBorder="1"/>
    <xf numFmtId="0" fontId="5" fillId="0" borderId="1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right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44" fontId="5" fillId="3" borderId="4" xfId="1" applyFont="1" applyFill="1" applyBorder="1"/>
    <xf numFmtId="44" fontId="5" fillId="3" borderId="0" xfId="1" applyFont="1" applyFill="1" applyBorder="1"/>
    <xf numFmtId="0" fontId="5" fillId="0" borderId="4" xfId="0" applyFont="1" applyFill="1" applyBorder="1"/>
    <xf numFmtId="0" fontId="5" fillId="3" borderId="4" xfId="0" applyNumberFormat="1" applyFont="1" applyFill="1" applyBorder="1"/>
    <xf numFmtId="9" fontId="8" fillId="0" borderId="0" xfId="2" applyFont="1" applyFill="1" applyBorder="1"/>
    <xf numFmtId="9" fontId="5" fillId="0" borderId="4" xfId="2" applyFont="1" applyBorder="1"/>
    <xf numFmtId="44" fontId="5" fillId="0" borderId="0" xfId="0" applyNumberFormat="1" applyFont="1" applyFill="1" applyBorder="1"/>
    <xf numFmtId="44" fontId="5" fillId="3" borderId="4" xfId="0" applyNumberFormat="1" applyFont="1" applyFill="1" applyBorder="1"/>
    <xf numFmtId="44" fontId="5" fillId="0" borderId="4" xfId="0" applyNumberFormat="1" applyFont="1" applyFill="1" applyBorder="1"/>
    <xf numFmtId="44" fontId="4" fillId="3" borderId="0" xfId="0" applyNumberFormat="1" applyFont="1" applyFill="1" applyBorder="1"/>
    <xf numFmtId="44" fontId="4" fillId="3" borderId="4" xfId="0" applyNumberFormat="1" applyFont="1" applyFill="1" applyBorder="1"/>
    <xf numFmtId="10" fontId="5" fillId="3" borderId="4" xfId="0" applyNumberFormat="1" applyFont="1" applyFill="1" applyBorder="1"/>
    <xf numFmtId="0" fontId="7" fillId="0" borderId="5" xfId="0" applyFont="1" applyFill="1" applyBorder="1" applyAlignment="1">
      <alignment horizontal="right"/>
    </xf>
    <xf numFmtId="0" fontId="5" fillId="0" borderId="6" xfId="0" applyFont="1" applyFill="1" applyBorder="1"/>
    <xf numFmtId="0" fontId="9" fillId="3" borderId="3" xfId="0" applyFont="1" applyFill="1" applyBorder="1" applyAlignment="1">
      <alignment horizontal="right" vertical="center"/>
    </xf>
    <xf numFmtId="44" fontId="9" fillId="3" borderId="0" xfId="1" applyFont="1" applyFill="1" applyBorder="1" applyAlignment="1">
      <alignment vertical="center"/>
    </xf>
    <xf numFmtId="44" fontId="9" fillId="3" borderId="4" xfId="1" applyFont="1" applyFill="1" applyBorder="1" applyAlignment="1">
      <alignment vertical="center"/>
    </xf>
    <xf numFmtId="0" fontId="0" fillId="0" borderId="0" xfId="0" applyAlignment="1">
      <alignment vertical="center"/>
    </xf>
    <xf numFmtId="44" fontId="9" fillId="3" borderId="7" xfId="0" applyNumberFormat="1" applyFont="1" applyFill="1" applyBorder="1" applyAlignment="1">
      <alignment vertical="center"/>
    </xf>
    <xf numFmtId="0" fontId="7" fillId="2" borderId="8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4" xfId="0" applyFont="1" applyFill="1" applyBorder="1" applyAlignment="1"/>
    <xf numFmtId="0" fontId="5" fillId="4" borderId="9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44" fontId="5" fillId="5" borderId="4" xfId="1" applyFont="1" applyFill="1" applyBorder="1"/>
    <xf numFmtId="9" fontId="5" fillId="5" borderId="4" xfId="0" applyNumberFormat="1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0" xfId="0" applyFont="1"/>
    <xf numFmtId="10" fontId="0" fillId="0" borderId="0" xfId="0" applyNumberFormat="1"/>
    <xf numFmtId="49" fontId="0" fillId="0" borderId="0" xfId="0" applyNumberFormat="1"/>
    <xf numFmtId="49" fontId="5" fillId="0" borderId="0" xfId="0" applyNumberFormat="1" applyFont="1"/>
    <xf numFmtId="164" fontId="0" fillId="0" borderId="0" xfId="0" applyNumberFormat="1"/>
    <xf numFmtId="0" fontId="9" fillId="3" borderId="11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/>
    <xf numFmtId="0" fontId="2" fillId="6" borderId="14" xfId="0" applyFont="1" applyFill="1" applyBorder="1" applyAlignment="1"/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3" borderId="17" xfId="0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7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6E6E6"/>
      <rgbColor rgb="000000FF"/>
      <rgbColor rgb="00FFFF00"/>
      <rgbColor rgb="00CCCC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0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FFFC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57"/>
  </sheetPr>
  <dimension ref="B1:E31"/>
  <sheetViews>
    <sheetView showGridLines="0" tabSelected="1" topLeftCell="A7" workbookViewId="0">
      <selection activeCell="D18" sqref="D18"/>
    </sheetView>
  </sheetViews>
  <sheetFormatPr defaultRowHeight="12.75"/>
  <cols>
    <col min="1" max="1" width="1.28515625" customWidth="1"/>
    <col min="2" max="2" width="39.140625" customWidth="1"/>
    <col min="3" max="3" width="15" customWidth="1"/>
    <col min="4" max="4" width="20.28515625" customWidth="1"/>
    <col min="5" max="5" width="18.85546875" customWidth="1"/>
    <col min="6" max="6" width="11.42578125" customWidth="1"/>
    <col min="7" max="7" width="12.28515625" bestFit="1" customWidth="1"/>
    <col min="8" max="8" width="11.140625" customWidth="1"/>
  </cols>
  <sheetData>
    <row r="1" spans="2:5" ht="5.25" customHeight="1" thickBot="1"/>
    <row r="2" spans="2:5" ht="38.25" customHeight="1" thickTop="1">
      <c r="B2" s="50" t="s">
        <v>0</v>
      </c>
      <c r="C2" s="51"/>
      <c r="D2" s="51"/>
      <c r="E2" s="52"/>
    </row>
    <row r="3" spans="2:5" s="1" customFormat="1" ht="13.5" customHeight="1">
      <c r="B3" s="33"/>
      <c r="C3" s="34"/>
      <c r="D3" s="34"/>
      <c r="E3" s="35"/>
    </row>
    <row r="4" spans="2:5" ht="15" customHeight="1">
      <c r="B4" s="55" t="s">
        <v>2</v>
      </c>
      <c r="C4" s="56"/>
      <c r="D4" s="57"/>
      <c r="E4" s="7"/>
    </row>
    <row r="5" spans="2:5" ht="15" customHeight="1">
      <c r="B5" s="58" t="s">
        <v>16</v>
      </c>
      <c r="C5" s="59"/>
      <c r="D5" s="60"/>
      <c r="E5" s="8"/>
    </row>
    <row r="6" spans="2:5" ht="28.5" customHeight="1">
      <c r="B6" s="61" t="s">
        <v>17</v>
      </c>
      <c r="C6" s="62"/>
      <c r="D6" s="63"/>
      <c r="E6" s="9"/>
    </row>
    <row r="7" spans="2:5" ht="13.5" customHeight="1">
      <c r="B7" s="64"/>
      <c r="C7" s="65"/>
      <c r="D7" s="65"/>
      <c r="E7" s="36"/>
    </row>
    <row r="8" spans="2:5" ht="20.25" customHeight="1">
      <c r="B8" s="32" t="s">
        <v>4</v>
      </c>
      <c r="C8" s="66" t="s">
        <v>1</v>
      </c>
      <c r="D8" s="67"/>
      <c r="E8" s="68"/>
    </row>
    <row r="9" spans="2:5" ht="32.25" customHeight="1">
      <c r="B9" s="32" t="s">
        <v>5</v>
      </c>
      <c r="C9" s="53" t="s">
        <v>18</v>
      </c>
      <c r="D9" s="53"/>
      <c r="E9" s="54"/>
    </row>
    <row r="10" spans="2:5" ht="27.75" customHeight="1">
      <c r="B10" s="10"/>
      <c r="C10" s="11"/>
      <c r="D10" s="41" t="s">
        <v>19</v>
      </c>
      <c r="E10" s="42" t="s">
        <v>20</v>
      </c>
    </row>
    <row r="11" spans="2:5" ht="17.25" customHeight="1">
      <c r="B11" s="10" t="s">
        <v>6</v>
      </c>
      <c r="C11" s="12"/>
      <c r="D11" s="2">
        <f>ProductPricingCalc.ProductPricingUdf.GetProductBasePrice(ProductCode)</f>
        <v>15.25</v>
      </c>
      <c r="E11" s="39"/>
    </row>
    <row r="12" spans="2:5">
      <c r="B12" s="10" t="s">
        <v>7</v>
      </c>
      <c r="C12" s="12"/>
      <c r="D12" s="3">
        <v>0.23</v>
      </c>
      <c r="E12" s="40"/>
    </row>
    <row r="13" spans="2:5">
      <c r="B13" s="10" t="s">
        <v>8</v>
      </c>
      <c r="C13" s="12"/>
      <c r="D13" s="14">
        <f>ROUND(D11*(1+D12),2)</f>
        <v>18.760000000000002</v>
      </c>
      <c r="E13" s="39"/>
    </row>
    <row r="14" spans="2:5">
      <c r="B14" s="10"/>
      <c r="C14" s="12"/>
      <c r="D14" s="12"/>
      <c r="E14" s="15"/>
    </row>
    <row r="15" spans="2:5">
      <c r="B15" s="10" t="s">
        <v>9</v>
      </c>
      <c r="C15" s="12"/>
      <c r="D15" s="4">
        <v>100</v>
      </c>
      <c r="E15" s="16">
        <f>D15</f>
        <v>100</v>
      </c>
    </row>
    <row r="16" spans="2:5">
      <c r="B16" s="10"/>
      <c r="C16" s="12"/>
      <c r="D16" s="12"/>
      <c r="E16" s="15"/>
    </row>
    <row r="17" spans="2:5">
      <c r="B17" s="10" t="s">
        <v>10</v>
      </c>
      <c r="C17" s="12"/>
      <c r="D17" s="17"/>
      <c r="E17" s="18">
        <f>VLOOKUP(OrderQuantity,DiscountSheet!A3:B8,2)</f>
        <v>0.1</v>
      </c>
    </row>
    <row r="18" spans="2:5">
      <c r="B18" s="10"/>
      <c r="C18" s="12"/>
      <c r="D18" s="12"/>
      <c r="E18" s="15"/>
    </row>
    <row r="19" spans="2:5">
      <c r="B19" s="10" t="s">
        <v>11</v>
      </c>
      <c r="C19" s="12"/>
      <c r="D19" s="19"/>
      <c r="E19" s="20">
        <f>D13*E17</f>
        <v>1.8760000000000003</v>
      </c>
    </row>
    <row r="20" spans="2:5">
      <c r="B20" s="10"/>
      <c r="C20" s="12"/>
      <c r="D20" s="19"/>
      <c r="E20" s="21"/>
    </row>
    <row r="21" spans="2:5">
      <c r="B21" s="10" t="s">
        <v>12</v>
      </c>
      <c r="C21" s="12"/>
      <c r="D21" s="19"/>
      <c r="E21" s="20">
        <f>D13-E19</f>
        <v>16.884</v>
      </c>
    </row>
    <row r="22" spans="2:5">
      <c r="B22" s="10"/>
      <c r="C22" s="12"/>
      <c r="D22" s="12"/>
      <c r="E22" s="15"/>
    </row>
    <row r="23" spans="2:5" ht="15">
      <c r="B23" s="10" t="s">
        <v>13</v>
      </c>
      <c r="C23" s="12"/>
      <c r="D23" s="22">
        <f>D13*D15</f>
        <v>1876.0000000000002</v>
      </c>
      <c r="E23" s="23">
        <f>E21*D15</f>
        <v>1688.4</v>
      </c>
    </row>
    <row r="24" spans="2:5">
      <c r="B24" s="10"/>
      <c r="C24" s="12"/>
      <c r="D24" s="12"/>
      <c r="E24" s="15"/>
    </row>
    <row r="25" spans="2:5">
      <c r="B25" s="10" t="s">
        <v>14</v>
      </c>
      <c r="C25" s="12"/>
      <c r="D25" s="5">
        <f>ProductPricingCalc.ProductPricingUdf.GetSalesTax(CustomerZipCode)</f>
        <v>0.06</v>
      </c>
      <c r="E25" s="24">
        <f>D25</f>
        <v>0.06</v>
      </c>
    </row>
    <row r="26" spans="2:5" ht="8.25" customHeight="1">
      <c r="B26" s="10"/>
      <c r="C26" s="12"/>
      <c r="D26" s="12"/>
      <c r="E26" s="15"/>
    </row>
    <row r="27" spans="2:5">
      <c r="B27" s="10" t="s">
        <v>15</v>
      </c>
      <c r="C27" s="12"/>
      <c r="D27" s="2">
        <f>TotalShipping+HandlingFee</f>
        <v>22.56</v>
      </c>
      <c r="E27" s="13">
        <f>D27</f>
        <v>22.56</v>
      </c>
    </row>
    <row r="28" spans="2:5" ht="8.25" customHeight="1" thickBot="1">
      <c r="B28" s="25"/>
      <c r="C28" s="6"/>
      <c r="D28" s="6"/>
      <c r="E28" s="26"/>
    </row>
    <row r="29" spans="2:5" s="30" customFormat="1" ht="16.5" thickTop="1">
      <c r="B29" s="27"/>
      <c r="C29" s="38" t="s">
        <v>3</v>
      </c>
      <c r="D29" s="28">
        <f>(D23*(1+D25))+D27</f>
        <v>2011.1200000000003</v>
      </c>
      <c r="E29" s="29">
        <f>(E23*(1+E25))+E27</f>
        <v>1812.2640000000001</v>
      </c>
    </row>
    <row r="30" spans="2:5" s="30" customFormat="1" ht="16.5" thickBot="1">
      <c r="B30" s="48" t="s">
        <v>21</v>
      </c>
      <c r="C30" s="49"/>
      <c r="D30" s="37"/>
      <c r="E30" s="31">
        <f>D29-E29</f>
        <v>198.85600000000022</v>
      </c>
    </row>
    <row r="31" spans="2:5" ht="13.5" thickTop="1"/>
  </sheetData>
  <mergeCells count="8">
    <mergeCell ref="B30:C30"/>
    <mergeCell ref="B2:E2"/>
    <mergeCell ref="C9:E9"/>
    <mergeCell ref="B4:D4"/>
    <mergeCell ref="B5:D5"/>
    <mergeCell ref="B6:D6"/>
    <mergeCell ref="B7:D7"/>
    <mergeCell ref="C8:E8"/>
  </mergeCells>
  <phoneticPr fontId="3" type="noConversion"/>
  <printOptions horizontalCentered="1"/>
  <pageMargins left="0.75" right="0.7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0" sqref="B10"/>
    </sheetView>
  </sheetViews>
  <sheetFormatPr defaultRowHeight="12.75"/>
  <sheetData>
    <row r="1" spans="1:2">
      <c r="A1" s="69" t="s">
        <v>22</v>
      </c>
      <c r="B1" s="69"/>
    </row>
    <row r="2" spans="1:2">
      <c r="A2" t="s">
        <v>24</v>
      </c>
      <c r="B2" t="s">
        <v>23</v>
      </c>
    </row>
    <row r="3" spans="1:2">
      <c r="A3">
        <v>0</v>
      </c>
      <c r="B3" s="44">
        <v>0</v>
      </c>
    </row>
    <row r="4" spans="1:2">
      <c r="A4">
        <v>10</v>
      </c>
      <c r="B4" s="44">
        <v>5.0000000000000001E-3</v>
      </c>
    </row>
    <row r="5" spans="1:2">
      <c r="A5">
        <v>20</v>
      </c>
      <c r="B5" s="44">
        <v>0.01</v>
      </c>
    </row>
    <row r="6" spans="1:2">
      <c r="A6">
        <v>50</v>
      </c>
      <c r="B6" s="44">
        <v>0.05</v>
      </c>
    </row>
    <row r="7" spans="1:2">
      <c r="A7">
        <v>100</v>
      </c>
      <c r="B7" s="44">
        <v>0.1</v>
      </c>
    </row>
    <row r="8" spans="1:2">
      <c r="A8">
        <v>200</v>
      </c>
      <c r="B8" s="44">
        <v>0.15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2.75"/>
  <cols>
    <col min="1" max="1" width="18.5703125" bestFit="1" customWidth="1"/>
  </cols>
  <sheetData>
    <row r="1" spans="1:2">
      <c r="A1" s="69" t="s">
        <v>30</v>
      </c>
      <c r="B1" s="69"/>
    </row>
    <row r="2" spans="1:2">
      <c r="A2" s="43" t="s">
        <v>25</v>
      </c>
      <c r="B2" s="45" t="s">
        <v>31</v>
      </c>
    </row>
    <row r="3" spans="1:2">
      <c r="A3" s="43" t="s">
        <v>26</v>
      </c>
      <c r="B3" s="46" t="s">
        <v>33</v>
      </c>
    </row>
    <row r="4" spans="1:2">
      <c r="A4" s="43" t="s">
        <v>27</v>
      </c>
      <c r="B4">
        <v>0.25</v>
      </c>
    </row>
    <row r="5" spans="1:2">
      <c r="A5" s="43" t="s">
        <v>28</v>
      </c>
      <c r="B5">
        <f>OrderQuantity*ShippingSheet!B4</f>
        <v>25</v>
      </c>
    </row>
    <row r="6" spans="1:2">
      <c r="A6" s="43" t="s">
        <v>32</v>
      </c>
      <c r="B6">
        <f>ProductPricingCalc.ProductPricingUdf.GetShipping(WarehouseZipCode,CustomerZipCode,TotalWeight)</f>
        <v>17.559999999999999</v>
      </c>
    </row>
    <row r="7" spans="1:2">
      <c r="A7" s="43" t="s">
        <v>29</v>
      </c>
      <c r="B7" s="47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Pricing Calculator</vt:lpstr>
      <vt:lpstr>DiscountSheet</vt:lpstr>
      <vt:lpstr>ShippingSheet</vt:lpstr>
      <vt:lpstr>BaseUnitCost</vt:lpstr>
      <vt:lpstr>CustomerZipCode</vt:lpstr>
      <vt:lpstr>DiscountedTotal</vt:lpstr>
      <vt:lpstr>HandlingFee</vt:lpstr>
      <vt:lpstr>OrderQuantity</vt:lpstr>
      <vt:lpstr>PerUnitDiscount</vt:lpstr>
      <vt:lpstr>'Pricing Calculator'!Print_Area</vt:lpstr>
      <vt:lpstr>ProductCode</vt:lpstr>
      <vt:lpstr>SalesTax</vt:lpstr>
      <vt:lpstr>ShippingAndHandling</vt:lpstr>
      <vt:lpstr>Total</vt:lpstr>
      <vt:lpstr>TotalShipping</vt:lpstr>
      <vt:lpstr>TotalWeight</vt:lpstr>
      <vt:lpstr>WarehouseZipCode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edhild</dc:creator>
  <cp:lastModifiedBy>Administrator</cp:lastModifiedBy>
  <cp:lastPrinted>2004-11-24T19:52:02Z</cp:lastPrinted>
  <dcterms:created xsi:type="dcterms:W3CDTF">2004-05-20T15:47:30Z</dcterms:created>
  <dcterms:modified xsi:type="dcterms:W3CDTF">2007-01-02T04:42:09Z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TC011876351033</vt:lpwstr>
  </property>
</Properties>
</file>