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willi\Documents\ApressMinBusBook\"/>
    </mc:Choice>
  </mc:AlternateContent>
  <xr:revisionPtr revIDLastSave="0" documentId="8_{CE65E8A1-5BA3-4FC7-87F5-09C5AFA80369}" xr6:coauthVersionLast="47" xr6:coauthVersionMax="47" xr10:uidLastSave="{00000000-0000-0000-0000-000000000000}"/>
  <bookViews>
    <workbookView xWindow="-90" yWindow="-90" windowWidth="19380" windowHeight="10530" activeTab="2" xr2:uid="{00000000-000D-0000-FFFF-FFFF00000000}"/>
  </bookViews>
  <sheets>
    <sheet name="Sex" sheetId="1" r:id="rId1"/>
    <sheet name="Text" sheetId="2" r:id="rId2"/>
    <sheet name="2024" sheetId="3" r:id="rId3"/>
    <sheet name="definitions" sheetId="5" r:id="rId4"/>
    <sheet name="Business" sheetId="4" r:id="rId5"/>
  </sheets>
  <calcPr calcId="181029"/>
</workbook>
</file>

<file path=xl/calcChain.xml><?xml version="1.0" encoding="utf-8"?>
<calcChain xmlns="http://schemas.openxmlformats.org/spreadsheetml/2006/main">
  <c r="C19" i="5" l="1"/>
  <c r="C18" i="5"/>
  <c r="C17" i="5"/>
  <c r="D137" i="4"/>
  <c r="H137" i="4"/>
  <c r="C137" i="4"/>
  <c r="E137" i="4"/>
  <c r="F137" i="4"/>
</calcChain>
</file>

<file path=xl/sharedStrings.xml><?xml version="1.0" encoding="utf-8"?>
<sst xmlns="http://schemas.openxmlformats.org/spreadsheetml/2006/main" count="495" uniqueCount="334">
  <si>
    <r>
      <rPr>
        <b/>
        <sz val="10"/>
        <rFont val="Tahoma"/>
      </rPr>
      <t>Age by Sex Summary</t>
    </r>
  </si>
  <si>
    <r>
      <rPr>
        <b/>
        <sz val="9"/>
        <rFont val="Tahoma"/>
      </rPr>
      <t>Population Demographics</t>
    </r>
  </si>
  <si>
    <r>
      <rPr>
        <b/>
        <sz val="9"/>
        <rFont val="Tahoma"/>
      </rPr>
      <t>Percent Change</t>
    </r>
  </si>
  <si>
    <r>
      <rPr>
        <b/>
        <sz val="9"/>
        <rFont val="Tahoma"/>
      </rPr>
      <t>Gender:</t>
    </r>
  </si>
  <si>
    <t>Male</t>
  </si>
  <si>
    <t>Female</t>
  </si>
  <si>
    <r>
      <rPr>
        <b/>
        <sz val="9"/>
        <rFont val="Tahoma"/>
      </rPr>
      <t>Female Population By Age</t>
    </r>
  </si>
  <si>
    <r>
      <rPr>
        <b/>
        <sz val="9"/>
        <rFont val="Tahoma"/>
      </rPr>
      <t>2000</t>
    </r>
  </si>
  <si>
    <r>
      <rPr>
        <b/>
        <sz val="9"/>
        <rFont val="Tahoma"/>
      </rPr>
      <t>2010</t>
    </r>
  </si>
  <si>
    <r>
      <rPr>
        <b/>
        <sz val="9"/>
        <rFont val="Tahoma"/>
      </rPr>
      <t>2019</t>
    </r>
  </si>
  <si>
    <r>
      <rPr>
        <b/>
        <sz val="9"/>
        <rFont val="Tahoma"/>
      </rPr>
      <t>2024</t>
    </r>
  </si>
  <si>
    <r>
      <rPr>
        <b/>
        <sz val="9"/>
        <rFont val="Tahoma"/>
      </rPr>
      <t>Census</t>
    </r>
  </si>
  <si>
    <r>
      <rPr>
        <b/>
        <sz val="9"/>
        <rFont val="Tahoma"/>
      </rPr>
      <t>%</t>
    </r>
  </si>
  <si>
    <r>
      <rPr>
        <b/>
        <sz val="9"/>
        <rFont val="Tahoma"/>
      </rPr>
      <t>Estimate</t>
    </r>
  </si>
  <si>
    <r>
      <rPr>
        <b/>
        <sz val="9"/>
        <rFont val="Tahoma"/>
      </rPr>
      <t>Projection</t>
    </r>
  </si>
  <si>
    <t>0 to 4</t>
  </si>
  <si>
    <t>5 to 14</t>
  </si>
  <si>
    <t>15 to 24</t>
  </si>
  <si>
    <t>25 to 34</t>
  </si>
  <si>
    <t>35 to 44</t>
  </si>
  <si>
    <t>45 to 54</t>
  </si>
  <si>
    <t>55 to 64</t>
  </si>
  <si>
    <t>65 to 74</t>
  </si>
  <si>
    <t>75 to 84</t>
  </si>
  <si>
    <t>85+</t>
  </si>
  <si>
    <r>
      <rPr>
        <b/>
        <sz val="9"/>
        <rFont val="Tahoma"/>
      </rPr>
      <t>Male Population By Age</t>
    </r>
  </si>
  <si>
    <r>
      <rPr>
        <sz val="9"/>
        <rFont val="Tahoma"/>
      </rPr>
      <t xml:space="preserve"> </t>
    </r>
  </si>
  <si>
    <r>
      <rPr>
        <sz val="9"/>
        <rFont val="Tahoma"/>
      </rPr>
      <t xml:space="preserve">Geography: </t>
    </r>
    <r>
      <rPr>
        <sz val="9"/>
        <rFont val="Tahoma"/>
      </rPr>
      <t>Entire US (FullUS)</t>
    </r>
  </si>
  <si>
    <r>
      <rPr>
        <sz val="9"/>
        <rFont val="Tahoma"/>
      </rPr>
      <t xml:space="preserve">Date: </t>
    </r>
    <r>
      <rPr>
        <sz val="9"/>
        <rFont val="Tahoma"/>
      </rPr>
      <t>August 10, 2020</t>
    </r>
  </si>
  <si>
    <r>
      <rPr>
        <b/>
        <sz val="9"/>
        <rFont val="Tahoma"/>
      </rPr>
      <t xml:space="preserve">2000 </t>
    </r>
    <r>
      <rPr>
        <b/>
        <sz val="9"/>
        <rFont val="Tahoma"/>
      </rPr>
      <t>Census</t>
    </r>
  </si>
  <si>
    <r>
      <rPr>
        <b/>
        <sz val="9"/>
        <rFont val="Tahoma"/>
      </rPr>
      <t xml:space="preserve">2010 </t>
    </r>
    <r>
      <rPr>
        <b/>
        <sz val="9"/>
        <rFont val="Tahoma"/>
      </rPr>
      <t>Census</t>
    </r>
  </si>
  <si>
    <r>
      <rPr>
        <b/>
        <sz val="9"/>
        <rFont val="Tahoma"/>
      </rPr>
      <t xml:space="preserve">2019 </t>
    </r>
    <r>
      <rPr>
        <b/>
        <sz val="9"/>
        <rFont val="Tahoma"/>
      </rPr>
      <t>Estimate</t>
    </r>
  </si>
  <si>
    <r>
      <rPr>
        <b/>
        <sz val="9"/>
        <rFont val="Tahoma"/>
      </rPr>
      <t xml:space="preserve">2024 </t>
    </r>
    <r>
      <rPr>
        <b/>
        <sz val="9"/>
        <rFont val="Tahoma"/>
      </rPr>
      <t>Projection</t>
    </r>
  </si>
  <si>
    <r>
      <rPr>
        <b/>
        <sz val="9"/>
        <rFont val="Tahoma"/>
      </rPr>
      <t xml:space="preserve">2000 to </t>
    </r>
    <r>
      <rPr>
        <b/>
        <sz val="9"/>
        <rFont val="Tahoma"/>
      </rPr>
      <t>2010</t>
    </r>
  </si>
  <si>
    <r>
      <rPr>
        <b/>
        <sz val="9"/>
        <rFont val="Tahoma"/>
      </rPr>
      <t xml:space="preserve">2010 to </t>
    </r>
    <r>
      <rPr>
        <b/>
        <sz val="9"/>
        <rFont val="Tahoma"/>
      </rPr>
      <t>2019</t>
    </r>
  </si>
  <si>
    <r>
      <rPr>
        <b/>
        <sz val="9"/>
        <rFont val="Tahoma"/>
      </rPr>
      <t xml:space="preserve">2019 to </t>
    </r>
    <r>
      <rPr>
        <b/>
        <sz val="9"/>
        <rFont val="Tahoma"/>
      </rPr>
      <t>2024</t>
    </r>
  </si>
  <si>
    <r>
      <rPr>
        <sz val="9"/>
        <rFont val="Tahoma"/>
      </rPr>
      <t xml:space="preserve">Total </t>
    </r>
    <r>
      <rPr>
        <sz val="9"/>
        <rFont val="Tahoma"/>
      </rPr>
      <t>Population</t>
    </r>
  </si>
  <si>
    <r>
      <rPr>
        <sz val="9"/>
        <rFont val="Tahoma"/>
      </rPr>
      <t xml:space="preserve">Total Median </t>
    </r>
    <r>
      <rPr>
        <sz val="9"/>
        <rFont val="Tahoma"/>
      </rPr>
      <t>Age</t>
    </r>
  </si>
  <si>
    <r>
      <rPr>
        <sz val="9"/>
        <rFont val="Tahoma"/>
      </rPr>
      <t xml:space="preserve">Female </t>
    </r>
    <r>
      <rPr>
        <sz val="9"/>
        <rFont val="Tahoma"/>
      </rPr>
      <t>Median Age</t>
    </r>
  </si>
  <si>
    <r>
      <rPr>
        <sz val="9"/>
        <rFont val="Tahoma"/>
      </rPr>
      <t xml:space="preserve">Male Median </t>
    </r>
    <r>
      <rPr>
        <sz val="9"/>
        <rFont val="Tahoma"/>
      </rPr>
      <t>Age</t>
    </r>
  </si>
  <si>
    <r>
      <rPr>
        <sz val="9"/>
        <rFont val="Tahoma"/>
      </rPr>
      <t xml:space="preserve">© 2017 Easy Analytic Software, Inc. (EASI®) All Rights Reserved, Alteryx, Inc. 
</t>
    </r>
    <r>
      <rPr>
        <sz val="9"/>
        <rFont val="Tahoma"/>
      </rPr>
      <t xml:space="preserve">© 2019 Experian Information Solutions, Inc. • All rights reserved 
</t>
    </r>
    <r>
      <rPr>
        <sz val="9"/>
        <rFont val="Tahoma"/>
      </rPr>
      <t xml:space="preserve">© 2019 Experian Marketing Solutions, Inc. • All rights reserved 
</t>
    </r>
  </si>
  <si>
    <r>
      <rPr>
        <b/>
        <sz val="10"/>
        <rFont val="Tahoma"/>
      </rPr>
      <t>Executive Demographic Report</t>
    </r>
  </si>
  <si>
    <r>
      <rPr>
        <b/>
        <sz val="9"/>
        <rFont val="Tahoma"/>
      </rPr>
      <t>Population</t>
    </r>
  </si>
  <si>
    <r>
      <rPr>
        <sz val="9"/>
        <rFont val="Tahoma"/>
      </rPr>
      <t xml:space="preserve">       The 2019 population estimate in this selected geography is</t>
    </r>
    <r>
      <rPr>
        <sz val="9"/>
        <rFont val="Tahoma"/>
      </rPr>
      <t xml:space="preserve">329,329,799 </t>
    </r>
    <r>
      <rPr>
        <sz val="9"/>
        <rFont val="Tahoma"/>
      </rPr>
      <t xml:space="preserve">. The 2010 Census revealed a population of </t>
    </r>
    <r>
      <rPr>
        <sz val="9"/>
        <rFont val="Tahoma"/>
      </rPr>
      <t xml:space="preserve">308,745,538 </t>
    </r>
    <r>
      <rPr>
        <sz val="9"/>
        <rFont val="Tahoma"/>
      </rPr>
      <t xml:space="preserve">, and in 2000 it was </t>
    </r>
    <r>
      <rPr>
        <sz val="9"/>
        <rFont val="Tahoma"/>
      </rPr>
      <t xml:space="preserve">281,422,025 </t>
    </r>
    <r>
      <rPr>
        <sz val="9"/>
        <rFont val="Tahoma"/>
      </rPr>
      <t xml:space="preserve">representing a </t>
    </r>
    <r>
      <rPr>
        <sz val="9"/>
        <rFont val="Tahoma"/>
      </rPr>
      <t xml:space="preserve">9.7% </t>
    </r>
    <r>
      <rPr>
        <sz val="9"/>
        <rFont val="Tahoma"/>
      </rPr>
      <t xml:space="preserve">change. It is projected the population in this area will be </t>
    </r>
    <r>
      <rPr>
        <sz val="9"/>
        <rFont val="Tahoma"/>
      </rPr>
      <t xml:space="preserve">341,072,786 </t>
    </r>
    <r>
      <rPr>
        <sz val="9"/>
        <rFont val="Tahoma"/>
      </rPr>
      <t xml:space="preserve">in 2024, </t>
    </r>
    <r>
      <rPr>
        <sz val="9"/>
        <rFont val="Tahoma"/>
      </rPr>
      <t xml:space="preserve">representing a change of </t>
    </r>
    <r>
      <rPr>
        <sz val="9"/>
        <rFont val="Tahoma"/>
      </rPr>
      <t xml:space="preserve">3.6% </t>
    </r>
    <r>
      <rPr>
        <sz val="9"/>
        <rFont val="Tahoma"/>
      </rPr>
      <t xml:space="preserve">from 2019. The current population is </t>
    </r>
    <r>
      <rPr>
        <sz val="9"/>
        <rFont val="Tahoma"/>
      </rPr>
      <t xml:space="preserve">49.2% </t>
    </r>
    <r>
      <rPr>
        <sz val="9"/>
        <rFont val="Tahoma"/>
      </rPr>
      <t xml:space="preserve">male and </t>
    </r>
    <r>
      <rPr>
        <sz val="9"/>
        <rFont val="Tahoma"/>
      </rPr>
      <t xml:space="preserve">50.8% </t>
    </r>
    <r>
      <rPr>
        <sz val="9"/>
        <rFont val="Tahoma"/>
      </rPr>
      <t xml:space="preserve">female. In 2019, the median age of the </t>
    </r>
    <r>
      <rPr>
        <sz val="9"/>
        <rFont val="Tahoma"/>
      </rPr>
      <t xml:space="preserve">population in this area was </t>
    </r>
    <r>
      <rPr>
        <sz val="9"/>
        <rFont val="Tahoma"/>
      </rPr>
      <t xml:space="preserve">38.1 </t>
    </r>
    <r>
      <rPr>
        <sz val="9"/>
        <rFont val="Tahoma"/>
      </rPr>
      <t xml:space="preserve">, compared to the </t>
    </r>
    <r>
      <rPr>
        <sz val="9"/>
        <rFont val="Tahoma"/>
      </rPr>
      <t xml:space="preserve">Entire US </t>
    </r>
    <r>
      <rPr>
        <sz val="9"/>
        <rFont val="Tahoma"/>
      </rPr>
      <t xml:space="preserve">median age which was </t>
    </r>
    <r>
      <rPr>
        <sz val="9"/>
        <rFont val="Tahoma"/>
      </rPr>
      <t xml:space="preserve">38.1 </t>
    </r>
    <r>
      <rPr>
        <sz val="9"/>
        <rFont val="Tahoma"/>
      </rPr>
      <t xml:space="preserve">. The population density in your area is </t>
    </r>
    <r>
      <rPr>
        <sz val="9"/>
        <rFont val="Tahoma"/>
      </rPr>
      <t xml:space="preserve">91.5 </t>
    </r>
    <r>
      <rPr>
        <sz val="9"/>
        <rFont val="Tahoma"/>
      </rPr>
      <t xml:space="preserve">people per square mile. </t>
    </r>
  </si>
  <si>
    <r>
      <rPr>
        <b/>
        <sz val="9"/>
        <rFont val="Tahoma"/>
      </rPr>
      <t>Households</t>
    </r>
  </si>
  <si>
    <r>
      <rPr>
        <sz val="9"/>
        <rFont val="Tahoma"/>
      </rPr>
      <t xml:space="preserve">       There are currently</t>
    </r>
    <r>
      <rPr>
        <sz val="9"/>
        <rFont val="Tahoma"/>
      </rPr>
      <t xml:space="preserve">125,121,015 </t>
    </r>
    <r>
      <rPr>
        <sz val="9"/>
        <rFont val="Tahoma"/>
      </rPr>
      <t xml:space="preserve">estimated households in this selected geography. The Census revealed household counts of </t>
    </r>
    <r>
      <rPr>
        <sz val="9"/>
        <rFont val="Tahoma"/>
      </rPr>
      <t xml:space="preserve">116,716,292 </t>
    </r>
    <r>
      <rPr>
        <sz val="9"/>
        <rFont val="Tahoma"/>
      </rPr>
      <t xml:space="preserve">in 2010 and </t>
    </r>
    <r>
      <rPr>
        <sz val="9"/>
        <rFont val="Tahoma"/>
      </rPr>
      <t xml:space="preserve">105,480,443 </t>
    </r>
    <r>
      <rPr>
        <sz val="9"/>
        <rFont val="Tahoma"/>
      </rPr>
      <t xml:space="preserve">in 2000, representing a change of </t>
    </r>
    <r>
      <rPr>
        <sz val="9"/>
        <rFont val="Tahoma"/>
      </rPr>
      <t>10.7%</t>
    </r>
    <r>
      <rPr>
        <sz val="9"/>
        <rFont val="Tahoma"/>
      </rPr>
      <t xml:space="preserve">. It is projected the number of households in this area </t>
    </r>
    <r>
      <rPr>
        <sz val="9"/>
        <rFont val="Tahoma"/>
      </rPr>
      <t>will be</t>
    </r>
    <r>
      <rPr>
        <sz val="9"/>
        <rFont val="Tahoma"/>
      </rPr>
      <t xml:space="preserve">130,291,609 </t>
    </r>
    <r>
      <rPr>
        <sz val="9"/>
        <rFont val="Tahoma"/>
      </rPr>
      <t xml:space="preserve">in 2024, representing a change of </t>
    </r>
    <r>
      <rPr>
        <sz val="9"/>
        <rFont val="Tahoma"/>
      </rPr>
      <t xml:space="preserve">4.1% </t>
    </r>
    <r>
      <rPr>
        <sz val="9"/>
        <rFont val="Tahoma"/>
      </rPr>
      <t xml:space="preserve">from the current year. </t>
    </r>
  </si>
  <si>
    <r>
      <rPr>
        <sz val="9"/>
        <rFont val="Tahoma"/>
      </rPr>
      <t xml:space="preserve">       In 2010, the average number of years in residence in this geography's population is</t>
    </r>
    <r>
      <rPr>
        <sz val="9"/>
        <rFont val="Tahoma"/>
      </rPr>
      <t xml:space="preserve">12.9 </t>
    </r>
    <r>
      <rPr>
        <sz val="9"/>
        <rFont val="Tahoma"/>
      </rPr>
      <t xml:space="preserve">. The average household size in this </t>
    </r>
    <r>
      <rPr>
        <sz val="9"/>
        <rFont val="Tahoma"/>
      </rPr>
      <t xml:space="preserve">geography was </t>
    </r>
    <r>
      <rPr>
        <sz val="9"/>
        <rFont val="Tahoma"/>
      </rPr>
      <t xml:space="preserve">2.6 </t>
    </r>
    <r>
      <rPr>
        <sz val="9"/>
        <rFont val="Tahoma"/>
      </rPr>
      <t xml:space="preserve">people and the average family size was </t>
    </r>
    <r>
      <rPr>
        <sz val="9"/>
        <rFont val="Tahoma"/>
      </rPr>
      <t xml:space="preserve">3.2 </t>
    </r>
    <r>
      <rPr>
        <sz val="9"/>
        <rFont val="Tahoma"/>
      </rPr>
      <t xml:space="preserve">people. The average number of vehicles per household in this </t>
    </r>
    <r>
      <rPr>
        <sz val="9"/>
        <rFont val="Tahoma"/>
      </rPr>
      <t xml:space="preserve">geography was </t>
    </r>
    <r>
      <rPr>
        <sz val="9"/>
        <rFont val="Tahoma"/>
      </rPr>
      <t xml:space="preserve">1.9 </t>
    </r>
    <r>
      <rPr>
        <sz val="9"/>
        <rFont val="Tahoma"/>
      </rPr>
      <t xml:space="preserve">. </t>
    </r>
  </si>
  <si>
    <r>
      <rPr>
        <b/>
        <sz val="9"/>
        <rFont val="Tahoma"/>
      </rPr>
      <t>Income</t>
    </r>
  </si>
  <si>
    <r>
      <rPr>
        <sz val="9"/>
        <rFont val="Tahoma"/>
      </rPr>
      <t xml:space="preserve">       In 2019, the median household income in this selected geography was</t>
    </r>
    <r>
      <rPr>
        <sz val="9"/>
        <rFont val="Tahoma"/>
      </rPr>
      <t xml:space="preserve">$60,811 </t>
    </r>
    <r>
      <rPr>
        <sz val="9"/>
        <rFont val="Tahoma"/>
      </rPr>
      <t xml:space="preserve">, compared to the </t>
    </r>
    <r>
      <rPr>
        <sz val="9"/>
        <rFont val="Tahoma"/>
      </rPr>
      <t xml:space="preserve">Entire US </t>
    </r>
    <r>
      <rPr>
        <sz val="9"/>
        <rFont val="Tahoma"/>
      </rPr>
      <t xml:space="preserve">median which was </t>
    </r>
    <r>
      <rPr>
        <sz val="9"/>
        <rFont val="Tahoma"/>
      </rPr>
      <t xml:space="preserve">$60,811 </t>
    </r>
    <r>
      <rPr>
        <sz val="9"/>
        <rFont val="Tahoma"/>
      </rPr>
      <t xml:space="preserve">. The Census revealed median household incomes of </t>
    </r>
    <r>
      <rPr>
        <sz val="9"/>
        <rFont val="Tahoma"/>
      </rPr>
      <t xml:space="preserve">$51,362 </t>
    </r>
    <r>
      <rPr>
        <sz val="9"/>
        <rFont val="Tahoma"/>
      </rPr>
      <t xml:space="preserve">in 2010. It is projected the median household income in this </t>
    </r>
    <r>
      <rPr>
        <sz val="9"/>
        <rFont val="Tahoma"/>
      </rPr>
      <t xml:space="preserve">area will be </t>
    </r>
    <r>
      <rPr>
        <sz val="9"/>
        <rFont val="Tahoma"/>
      </rPr>
      <t xml:space="preserve">$69,997 </t>
    </r>
    <r>
      <rPr>
        <sz val="9"/>
        <rFont val="Tahoma"/>
      </rPr>
      <t xml:space="preserve">in 2024, which would represent a change of </t>
    </r>
    <r>
      <rPr>
        <sz val="9"/>
        <rFont val="Tahoma"/>
      </rPr>
      <t xml:space="preserve">15.1% </t>
    </r>
    <r>
      <rPr>
        <sz val="9"/>
        <rFont val="Tahoma"/>
      </rPr>
      <t xml:space="preserve">from the current year. </t>
    </r>
  </si>
  <si>
    <r>
      <rPr>
        <sz val="9"/>
        <rFont val="Tahoma"/>
      </rPr>
      <t xml:space="preserve">       In 2019, the per capita income in this area was</t>
    </r>
    <r>
      <rPr>
        <sz val="9"/>
        <rFont val="Tahoma"/>
      </rPr>
      <t xml:space="preserve">$28,088 </t>
    </r>
    <r>
      <rPr>
        <sz val="9"/>
        <rFont val="Tahoma"/>
      </rPr>
      <t xml:space="preserve">, compared to the </t>
    </r>
    <r>
      <rPr>
        <sz val="9"/>
        <rFont val="Tahoma"/>
      </rPr>
      <t xml:space="preserve">Entire US </t>
    </r>
    <r>
      <rPr>
        <sz val="9"/>
        <rFont val="Tahoma"/>
      </rPr>
      <t xml:space="preserve">per capita, which was </t>
    </r>
    <r>
      <rPr>
        <sz val="9"/>
        <rFont val="Tahoma"/>
      </rPr>
      <t xml:space="preserve">$28,088 </t>
    </r>
    <r>
      <rPr>
        <sz val="9"/>
        <rFont val="Tahoma"/>
      </rPr>
      <t xml:space="preserve">. The 2019 </t>
    </r>
    <r>
      <rPr>
        <sz val="9"/>
        <rFont val="Tahoma"/>
      </rPr>
      <t xml:space="preserve">average household income for this area was </t>
    </r>
    <r>
      <rPr>
        <sz val="9"/>
        <rFont val="Tahoma"/>
      </rPr>
      <t xml:space="preserve">$33,623 </t>
    </r>
    <r>
      <rPr>
        <sz val="9"/>
        <rFont val="Tahoma"/>
      </rPr>
      <t xml:space="preserve">, compared to the </t>
    </r>
    <r>
      <rPr>
        <sz val="9"/>
        <rFont val="Tahoma"/>
      </rPr>
      <t xml:space="preserve">Entire US </t>
    </r>
    <r>
      <rPr>
        <sz val="9"/>
        <rFont val="Tahoma"/>
      </rPr>
      <t xml:space="preserve">average which was </t>
    </r>
    <r>
      <rPr>
        <sz val="9"/>
        <rFont val="Tahoma"/>
      </rPr>
      <t xml:space="preserve">$33,623 </t>
    </r>
    <r>
      <rPr>
        <sz val="9"/>
        <rFont val="Tahoma"/>
      </rPr>
      <t xml:space="preserve">. </t>
    </r>
  </si>
  <si>
    <r>
      <rPr>
        <b/>
        <sz val="9"/>
        <rFont val="Tahoma"/>
      </rPr>
      <t>Race &amp; Ethnicity</t>
    </r>
  </si>
  <si>
    <r>
      <rPr>
        <sz val="9"/>
        <rFont val="Tahoma"/>
      </rPr>
      <t xml:space="preserve">       In 2019, the racial makeup of this selected area was as follows:  </t>
    </r>
    <r>
      <rPr>
        <sz val="9"/>
        <rFont val="Tahoma"/>
      </rPr>
      <t>70.1%</t>
    </r>
    <r>
      <rPr>
        <sz val="9"/>
        <rFont val="Tahoma"/>
      </rPr>
      <t xml:space="preserve">White; </t>
    </r>
    <r>
      <rPr>
        <sz val="9"/>
        <rFont val="Tahoma"/>
      </rPr>
      <t>12.9%</t>
    </r>
    <r>
      <rPr>
        <sz val="9"/>
        <rFont val="Tahoma"/>
      </rPr>
      <t xml:space="preserve">Black; </t>
    </r>
    <r>
      <rPr>
        <sz val="9"/>
        <rFont val="Tahoma"/>
      </rPr>
      <t>1.0%</t>
    </r>
    <r>
      <rPr>
        <sz val="9"/>
        <rFont val="Tahoma"/>
      </rPr>
      <t xml:space="preserve">Native American; </t>
    </r>
    <r>
      <rPr>
        <sz val="9"/>
        <rFont val="Tahoma"/>
      </rPr>
      <t>5.9%</t>
    </r>
    <r>
      <rPr>
        <sz val="9"/>
        <rFont val="Tahoma"/>
      </rPr>
      <t>Asian/</t>
    </r>
    <r>
      <rPr>
        <sz val="9"/>
        <rFont val="Tahoma"/>
      </rPr>
      <t>Pacific Islander; and</t>
    </r>
    <r>
      <rPr>
        <sz val="9"/>
        <rFont val="Tahoma"/>
      </rPr>
      <t xml:space="preserve">10.2% </t>
    </r>
    <r>
      <rPr>
        <sz val="9"/>
        <rFont val="Tahoma"/>
      </rPr>
      <t xml:space="preserve">Other. Compare these to the </t>
    </r>
    <r>
      <rPr>
        <sz val="9"/>
        <rFont val="Tahoma"/>
      </rPr>
      <t xml:space="preserve">Entire US </t>
    </r>
    <r>
      <rPr>
        <sz val="9"/>
        <rFont val="Tahoma"/>
      </rPr>
      <t xml:space="preserve">racial makeup which was: </t>
    </r>
    <r>
      <rPr>
        <sz val="9"/>
        <rFont val="Tahoma"/>
      </rPr>
      <t xml:space="preserve">70.1% </t>
    </r>
    <r>
      <rPr>
        <sz val="9"/>
        <rFont val="Tahoma"/>
      </rPr>
      <t xml:space="preserve">White, </t>
    </r>
    <r>
      <rPr>
        <sz val="9"/>
        <rFont val="Tahoma"/>
      </rPr>
      <t xml:space="preserve">12.9% </t>
    </r>
    <r>
      <rPr>
        <sz val="9"/>
        <rFont val="Tahoma"/>
      </rPr>
      <t xml:space="preserve">Black, </t>
    </r>
    <r>
      <rPr>
        <sz val="9"/>
        <rFont val="Tahoma"/>
      </rPr>
      <t xml:space="preserve">1.0% </t>
    </r>
    <r>
      <rPr>
        <sz val="9"/>
        <rFont val="Tahoma"/>
      </rPr>
      <t xml:space="preserve">Native </t>
    </r>
    <r>
      <rPr>
        <sz val="9"/>
        <rFont val="Tahoma"/>
      </rPr>
      <t xml:space="preserve">American, </t>
    </r>
    <r>
      <rPr>
        <sz val="9"/>
        <rFont val="Tahoma"/>
      </rPr>
      <t xml:space="preserve">5.8% </t>
    </r>
    <r>
      <rPr>
        <sz val="9"/>
        <rFont val="Tahoma"/>
      </rPr>
      <t xml:space="preserve">Asian/Pacific Islander and </t>
    </r>
    <r>
      <rPr>
        <sz val="9"/>
        <rFont val="Tahoma"/>
      </rPr>
      <t xml:space="preserve">10.2% </t>
    </r>
    <r>
      <rPr>
        <sz val="9"/>
        <rFont val="Tahoma"/>
      </rPr>
      <t xml:space="preserve">Other. </t>
    </r>
  </si>
  <si>
    <r>
      <rPr>
        <sz val="9"/>
        <rFont val="Tahoma"/>
      </rPr>
      <t xml:space="preserve">       People of Hispanic ethnicity are counted independently of race. People of Hispanic origin make up</t>
    </r>
    <r>
      <rPr>
        <sz val="9"/>
        <rFont val="Tahoma"/>
      </rPr>
      <t xml:space="preserve">18.2% </t>
    </r>
    <r>
      <rPr>
        <sz val="9"/>
        <rFont val="Tahoma"/>
      </rPr>
      <t xml:space="preserve">of the current year </t>
    </r>
    <r>
      <rPr>
        <sz val="9"/>
        <rFont val="Tahoma"/>
      </rPr>
      <t xml:space="preserve">population in this selected area. Compare this to the </t>
    </r>
    <r>
      <rPr>
        <sz val="9"/>
        <rFont val="Tahoma"/>
      </rPr>
      <t xml:space="preserve">Entire US </t>
    </r>
    <r>
      <rPr>
        <sz val="9"/>
        <rFont val="Tahoma"/>
      </rPr>
      <t xml:space="preserve">makeup of </t>
    </r>
    <r>
      <rPr>
        <sz val="9"/>
        <rFont val="Tahoma"/>
      </rPr>
      <t>18.2%</t>
    </r>
    <r>
      <rPr>
        <sz val="9"/>
        <rFont val="Tahoma"/>
      </rPr>
      <t xml:space="preserve">. Changes in the population within each race and </t>
    </r>
    <r>
      <rPr>
        <sz val="9"/>
        <rFont val="Tahoma"/>
      </rPr>
      <t xml:space="preserve">ethnicity category from the 2000 Census to the 2010 Census are as follows:  </t>
    </r>
    <r>
      <rPr>
        <sz val="9"/>
        <rFont val="Tahoma"/>
      </rPr>
      <t>19.8%</t>
    </r>
    <r>
      <rPr>
        <sz val="9"/>
        <rFont val="Tahoma"/>
      </rPr>
      <t xml:space="preserve">American Indian, Eskimo, Aleut Population;  </t>
    </r>
    <r>
      <rPr>
        <sz val="9"/>
        <rFont val="Tahoma"/>
      </rPr>
      <t>44.3%</t>
    </r>
    <r>
      <rPr>
        <sz val="9"/>
        <rFont val="Tahoma"/>
      </rPr>
      <t xml:space="preserve">Asian, Pacific Islander;  </t>
    </r>
    <r>
      <rPr>
        <sz val="9"/>
        <rFont val="Tahoma"/>
      </rPr>
      <t>13.4%</t>
    </r>
    <r>
      <rPr>
        <sz val="9"/>
        <rFont val="Tahoma"/>
      </rPr>
      <t xml:space="preserve">Black;  </t>
    </r>
    <r>
      <rPr>
        <sz val="9"/>
        <rFont val="Tahoma"/>
      </rPr>
      <t>43.2%</t>
    </r>
    <r>
      <rPr>
        <sz val="9"/>
        <rFont val="Tahoma"/>
      </rPr>
      <t xml:space="preserve">Hispanic Ethnicity;  </t>
    </r>
    <r>
      <rPr>
        <sz val="9"/>
        <rFont val="Tahoma"/>
      </rPr>
      <t>23.9%</t>
    </r>
    <r>
      <rPr>
        <sz val="9"/>
        <rFont val="Tahoma"/>
      </rPr>
      <t xml:space="preserve">Other;  White  </t>
    </r>
    <r>
      <rPr>
        <sz val="9"/>
        <rFont val="Tahoma"/>
      </rPr>
      <t xml:space="preserve">5.7% </t>
    </r>
    <r>
      <rPr>
        <sz val="9"/>
        <rFont val="Tahoma"/>
      </rPr>
      <t xml:space="preserve">. </t>
    </r>
  </si>
  <si>
    <r>
      <rPr>
        <b/>
        <sz val="9"/>
        <rFont val="Tahoma"/>
      </rPr>
      <t>Housing</t>
    </r>
  </si>
  <si>
    <r>
      <rPr>
        <sz val="9"/>
        <rFont val="Tahoma"/>
      </rPr>
      <t xml:space="preserve">       The median housing value in this area was</t>
    </r>
    <r>
      <rPr>
        <sz val="9"/>
        <rFont val="Tahoma"/>
      </rPr>
      <t xml:space="preserve">$110,813 </t>
    </r>
    <r>
      <rPr>
        <sz val="9"/>
        <rFont val="Tahoma"/>
      </rPr>
      <t xml:space="preserve">in 2000; compare this to the </t>
    </r>
    <r>
      <rPr>
        <sz val="9"/>
        <rFont val="Tahoma"/>
      </rPr>
      <t xml:space="preserve">Entire US </t>
    </r>
    <r>
      <rPr>
        <sz val="9"/>
        <rFont val="Tahoma"/>
      </rPr>
      <t xml:space="preserve">median of </t>
    </r>
    <r>
      <rPr>
        <sz val="9"/>
        <rFont val="Tahoma"/>
      </rPr>
      <t xml:space="preserve">$110,813 </t>
    </r>
    <r>
      <rPr>
        <sz val="9"/>
        <rFont val="Tahoma"/>
      </rPr>
      <t xml:space="preserve">for the same </t>
    </r>
    <r>
      <rPr>
        <sz val="9"/>
        <rFont val="Tahoma"/>
      </rPr>
      <t xml:space="preserve">year. The estimated median housing value in 2019 in this area is </t>
    </r>
    <r>
      <rPr>
        <sz val="9"/>
        <rFont val="Tahoma"/>
      </rPr>
      <t xml:space="preserve">$212,058 </t>
    </r>
    <r>
      <rPr>
        <sz val="9"/>
        <rFont val="Tahoma"/>
      </rPr>
      <t xml:space="preserve">; compare this to the </t>
    </r>
    <r>
      <rPr>
        <sz val="9"/>
        <rFont val="Tahoma"/>
      </rPr>
      <t xml:space="preserve">Entire US </t>
    </r>
    <r>
      <rPr>
        <sz val="9"/>
        <rFont val="Tahoma"/>
      </rPr>
      <t xml:space="preserve">median of </t>
    </r>
    <r>
      <rPr>
        <sz val="9"/>
        <rFont val="Tahoma"/>
      </rPr>
      <t xml:space="preserve">$212,058 </t>
    </r>
    <r>
      <rPr>
        <sz val="9"/>
        <rFont val="Tahoma"/>
      </rPr>
      <t xml:space="preserve">for the </t>
    </r>
    <r>
      <rPr>
        <sz val="9"/>
        <rFont val="Tahoma"/>
      </rPr>
      <t xml:space="preserve">same year. In 2010 there were </t>
    </r>
    <r>
      <rPr>
        <sz val="9"/>
        <rFont val="Tahoma"/>
      </rPr>
      <t xml:space="preserve">90.0% </t>
    </r>
    <r>
      <rPr>
        <sz val="9"/>
        <rFont val="Tahoma"/>
      </rPr>
      <t xml:space="preserve">owner occupied housing units in this area vs. </t>
    </r>
    <r>
      <rPr>
        <sz val="9"/>
        <rFont val="Tahoma"/>
      </rPr>
      <t xml:space="preserve">90.0% </t>
    </r>
    <r>
      <rPr>
        <sz val="9"/>
        <rFont val="Tahoma"/>
      </rPr>
      <t xml:space="preserve">estimated in 2019. Also in 2010, there </t>
    </r>
    <r>
      <rPr>
        <sz val="9"/>
        <rFont val="Tahoma"/>
      </rPr>
      <t xml:space="preserve">were </t>
    </r>
    <r>
      <rPr>
        <sz val="9"/>
        <rFont val="Tahoma"/>
      </rPr>
      <t xml:space="preserve">0.3% </t>
    </r>
    <r>
      <rPr>
        <sz val="9"/>
        <rFont val="Tahoma"/>
      </rPr>
      <t xml:space="preserve">renter occupied housing units in this area vs. </t>
    </r>
    <r>
      <rPr>
        <sz val="9"/>
        <rFont val="Tahoma"/>
      </rPr>
      <t xml:space="preserve">0.4% </t>
    </r>
    <r>
      <rPr>
        <sz val="9"/>
        <rFont val="Tahoma"/>
      </rPr>
      <t xml:space="preserve">estimated in 2019. The average rent in 2019 was </t>
    </r>
    <r>
      <rPr>
        <sz val="9"/>
        <rFont val="Tahoma"/>
      </rPr>
      <t xml:space="preserve">$824 </t>
    </r>
    <r>
      <rPr>
        <sz val="9"/>
        <rFont val="Tahoma"/>
      </rPr>
      <t xml:space="preserve">. </t>
    </r>
  </si>
  <si>
    <r>
      <rPr>
        <b/>
        <sz val="9"/>
        <rFont val="Tahoma"/>
      </rPr>
      <t>Employment</t>
    </r>
  </si>
  <si>
    <r>
      <rPr>
        <sz val="9"/>
        <rFont val="Tahoma"/>
      </rPr>
      <t xml:space="preserve">       In 2019, there were</t>
    </r>
    <r>
      <rPr>
        <sz val="9"/>
        <rFont val="Tahoma"/>
      </rPr>
      <t xml:space="preserve">263,418,644 </t>
    </r>
    <r>
      <rPr>
        <sz val="9"/>
        <rFont val="Tahoma"/>
      </rPr>
      <t xml:space="preserve">people over the age of 16 in the labor force in your geography. Of these </t>
    </r>
    <r>
      <rPr>
        <sz val="9"/>
        <rFont val="Tahoma"/>
      </rPr>
      <t xml:space="preserve">95.2% </t>
    </r>
    <r>
      <rPr>
        <sz val="9"/>
        <rFont val="Tahoma"/>
      </rPr>
      <t xml:space="preserve">were employed, </t>
    </r>
    <r>
      <rPr>
        <sz val="9"/>
        <rFont val="Tahoma"/>
      </rPr>
      <t xml:space="preserve">4.2% </t>
    </r>
    <r>
      <rPr>
        <sz val="9"/>
        <rFont val="Tahoma"/>
      </rPr>
      <t xml:space="preserve">were unemployed, </t>
    </r>
    <r>
      <rPr>
        <sz val="9"/>
        <rFont val="Tahoma"/>
      </rPr>
      <t xml:space="preserve">34.4% </t>
    </r>
    <r>
      <rPr>
        <sz val="9"/>
        <rFont val="Tahoma"/>
      </rPr>
      <t xml:space="preserve">were not in the labor force and </t>
    </r>
    <r>
      <rPr>
        <sz val="9"/>
        <rFont val="Tahoma"/>
      </rPr>
      <t xml:space="preserve">0.6% </t>
    </r>
    <r>
      <rPr>
        <sz val="9"/>
        <rFont val="Tahoma"/>
      </rPr>
      <t xml:space="preserve">were in the Armed Forces. In 2019, Civilian unemployment in </t>
    </r>
    <r>
      <rPr>
        <sz val="9"/>
        <rFont val="Tahoma"/>
      </rPr>
      <t xml:space="preserve">this area was </t>
    </r>
    <r>
      <rPr>
        <sz val="9"/>
        <rFont val="Tahoma"/>
      </rPr>
      <t xml:space="preserve">4.2% </t>
    </r>
    <r>
      <rPr>
        <sz val="9"/>
        <rFont val="Tahoma"/>
      </rPr>
      <t xml:space="preserve">. </t>
    </r>
  </si>
  <si>
    <r>
      <rPr>
        <sz val="9"/>
        <rFont val="Tahoma"/>
      </rPr>
      <t xml:space="preserve">       In Q4 2019, there were</t>
    </r>
    <r>
      <rPr>
        <sz val="9"/>
        <rFont val="Tahoma"/>
      </rPr>
      <t xml:space="preserve">143,055,058 </t>
    </r>
    <r>
      <rPr>
        <sz val="9"/>
        <rFont val="Tahoma"/>
      </rPr>
      <t xml:space="preserve">employees in this selected area (daytime population) and there were </t>
    </r>
    <r>
      <rPr>
        <sz val="9"/>
        <rFont val="Tahoma"/>
      </rPr>
      <t xml:space="preserve">12,162,901 </t>
    </r>
    <r>
      <rPr>
        <sz val="9"/>
        <rFont val="Tahoma"/>
      </rPr>
      <t xml:space="preserve">establishments*. For this area in 2019, white collar workers made up </t>
    </r>
    <r>
      <rPr>
        <sz val="9"/>
        <rFont val="Tahoma"/>
      </rPr>
      <t xml:space="preserve">60.6% </t>
    </r>
    <r>
      <rPr>
        <sz val="9"/>
        <rFont val="Tahoma"/>
      </rPr>
      <t xml:space="preserve">of the population, and those employed in blue collar </t>
    </r>
    <r>
      <rPr>
        <sz val="9"/>
        <rFont val="Tahoma"/>
      </rPr>
      <t xml:space="preserve">occupations made up </t>
    </r>
    <r>
      <rPr>
        <sz val="9"/>
        <rFont val="Tahoma"/>
      </rPr>
      <t xml:space="preserve">20.9% </t>
    </r>
    <r>
      <rPr>
        <sz val="9"/>
        <rFont val="Tahoma"/>
      </rPr>
      <t xml:space="preserve">. Service and Farm workers made up </t>
    </r>
    <r>
      <rPr>
        <sz val="9"/>
        <rFont val="Tahoma"/>
      </rPr>
      <t>18.4%</t>
    </r>
    <r>
      <rPr>
        <sz val="9"/>
        <rFont val="Tahoma"/>
      </rPr>
      <t xml:space="preserve">of the population. In 2010, the average time traveled to work </t>
    </r>
    <r>
      <rPr>
        <sz val="9"/>
        <rFont val="Tahoma"/>
      </rPr>
      <t>was</t>
    </r>
    <r>
      <rPr>
        <sz val="9"/>
        <rFont val="Tahoma"/>
      </rPr>
      <t xml:space="preserve">28 </t>
    </r>
    <r>
      <rPr>
        <sz val="9"/>
        <rFont val="Tahoma"/>
      </rPr>
      <t xml:space="preserve">minutes. </t>
    </r>
  </si>
  <si>
    <t/>
  </si>
  <si>
    <r>
      <rPr>
        <i/>
        <sz val="9"/>
        <rFont val="Tahoma"/>
      </rPr>
      <t xml:space="preserve">*Establishment counts include D&amp;B business location records that have a valid telephone, known SIC code and D&amp;B ratingas well as </t>
    </r>
    <r>
      <rPr>
        <i/>
        <sz val="9"/>
        <rFont val="Tahoma"/>
      </rPr>
      <t>exclude cottage industries (businesses that operate from a residence).</t>
    </r>
  </si>
  <si>
    <r>
      <rPr>
        <sz val="9"/>
        <rFont val="Tahoma"/>
      </rPr>
      <t xml:space="preserve">Copyright 2019 Dun and Bradstreet, Inc. All rights reserved 
</t>
    </r>
    <r>
      <rPr>
        <sz val="9"/>
        <rFont val="Tahoma"/>
      </rPr>
      <t xml:space="preserve">© 2017 Easy Analytic Software, Inc. (EASI®) All Rights Reserved, Alteryx, Inc. 
</t>
    </r>
    <r>
      <rPr>
        <sz val="9"/>
        <rFont val="Tahoma"/>
      </rPr>
      <t xml:space="preserve">© 2019 Alteryx, Inc. All Rights Reserved 
</t>
    </r>
    <r>
      <rPr>
        <sz val="9"/>
        <rFont val="Tahoma"/>
      </rPr>
      <t xml:space="preserve">© 2019 Experian Information Solutions, Inc. • All rights reserved 
</t>
    </r>
    <r>
      <rPr>
        <sz val="9"/>
        <rFont val="Tahoma"/>
      </rPr>
      <t xml:space="preserve">© 2019 Experian Marketing Solutions, Inc. • All rights reserved 
</t>
    </r>
  </si>
  <si>
    <r>
      <rPr>
        <b/>
        <sz val="10"/>
        <rFont val="Tahoma"/>
      </rPr>
      <t>Complete Demographic Summary Report</t>
    </r>
  </si>
  <si>
    <r>
      <rPr>
        <b/>
        <sz val="9"/>
        <rFont val="Tahoma"/>
      </rPr>
      <t xml:space="preserve">2019 </t>
    </r>
    <r>
      <rPr>
        <b/>
        <sz val="9"/>
        <rFont val="Tahoma"/>
      </rPr>
      <t>Estimates</t>
    </r>
  </si>
  <si>
    <r>
      <rPr>
        <b/>
        <sz val="9"/>
        <rFont val="Tahoma"/>
      </rPr>
      <t xml:space="preserve">2024 </t>
    </r>
    <r>
      <rPr>
        <b/>
        <sz val="9"/>
        <rFont val="Tahoma"/>
      </rPr>
      <t>Projections</t>
    </r>
  </si>
  <si>
    <t>Total Population</t>
  </si>
  <si>
    <t>Total Households</t>
  </si>
  <si>
    <t>White</t>
  </si>
  <si>
    <t>Black</t>
  </si>
  <si>
    <t>Some Other Race</t>
  </si>
  <si>
    <t>Two or More Races</t>
  </si>
  <si>
    <t xml:space="preserve">Hispanic </t>
  </si>
  <si>
    <t>Not Hispanic or Latino</t>
  </si>
  <si>
    <r>
      <rPr>
        <b/>
        <sz val="9"/>
        <rFont val="Tahoma"/>
      </rPr>
      <t>Population by Age</t>
    </r>
  </si>
  <si>
    <t>15 to 19</t>
  </si>
  <si>
    <t>20 to 24</t>
  </si>
  <si>
    <r>
      <rPr>
        <b/>
        <sz val="9"/>
        <rFont val="Tahoma"/>
      </rPr>
      <t>Median Age:</t>
    </r>
  </si>
  <si>
    <t>$0 - $15,000</t>
  </si>
  <si>
    <t>$15,000 - $24,999</t>
  </si>
  <si>
    <t>$25,000 - $34,999</t>
  </si>
  <si>
    <t>$35,000 - $49,999</t>
  </si>
  <si>
    <t>$50,000 - $74,999</t>
  </si>
  <si>
    <t>$75,000 - $99,999</t>
  </si>
  <si>
    <t>$100,000 - $149,999</t>
  </si>
  <si>
    <t>$150,000 +</t>
  </si>
  <si>
    <t>Average Hhld Income</t>
  </si>
  <si>
    <t>Median Hhld Income</t>
  </si>
  <si>
    <t>Per Capita Income</t>
  </si>
  <si>
    <t>Total Population 16+</t>
  </si>
  <si>
    <t xml:space="preserve">  Total Labor Force</t>
  </si>
  <si>
    <t xml:space="preserve">      Civilian, Employed</t>
  </si>
  <si>
    <t xml:space="preserve">      Civilian, Unemployed</t>
  </si>
  <si>
    <t xml:space="preserve">      In Armed Forces</t>
  </si>
  <si>
    <t xml:space="preserve">  Not In Labor Force</t>
  </si>
  <si>
    <t xml:space="preserve">  % Blue Collar</t>
  </si>
  <si>
    <t xml:space="preserve">  % White Collar</t>
  </si>
  <si>
    <r>
      <rPr>
        <b/>
        <sz val="9"/>
        <rFont val="Tahoma"/>
      </rPr>
      <t>Housing Units</t>
    </r>
  </si>
  <si>
    <t xml:space="preserve">  Total Housing Units</t>
  </si>
  <si>
    <t>n/a</t>
  </si>
  <si>
    <t xml:space="preserve">      Renter Occupied</t>
  </si>
  <si>
    <t xml:space="preserve">  Vacant</t>
  </si>
  <si>
    <r>
      <rPr>
        <b/>
        <sz val="9"/>
        <rFont val="Tahoma"/>
      </rPr>
      <t>Vehicles Available</t>
    </r>
  </si>
  <si>
    <t xml:space="preserve">  0 Vehicles Available</t>
  </si>
  <si>
    <t xml:space="preserve">  1 Vehicle Available</t>
  </si>
  <si>
    <t xml:space="preserve">  2+ Vehicles Available</t>
  </si>
  <si>
    <t xml:space="preserve">  Married, Spouse Present</t>
  </si>
  <si>
    <t xml:space="preserve">  Married, Spouse Absent</t>
  </si>
  <si>
    <t xml:space="preserve">  Divorced</t>
  </si>
  <si>
    <t xml:space="preserve">  Widowed</t>
  </si>
  <si>
    <t xml:space="preserve">  Never Married</t>
  </si>
  <si>
    <t>Age 15+ Population</t>
  </si>
  <si>
    <r>
      <rPr>
        <b/>
        <sz val="9"/>
        <rFont val="Tahoma"/>
      </rPr>
      <t>Educational Attainment</t>
    </r>
  </si>
  <si>
    <t xml:space="preserve">  Grade K - 8</t>
  </si>
  <si>
    <t xml:space="preserve">  Grade 9 - 11</t>
  </si>
  <si>
    <t xml:space="preserve">  High School Graduate</t>
  </si>
  <si>
    <t xml:space="preserve">  Associates Degree</t>
  </si>
  <si>
    <t xml:space="preserve">  Bachelor's Degree</t>
  </si>
  <si>
    <t xml:space="preserve">  Graduate Degree</t>
  </si>
  <si>
    <t xml:space="preserve">  No Schooling Completed</t>
  </si>
  <si>
    <t>Age 25+ Population</t>
  </si>
  <si>
    <t xml:space="preserve"> </t>
  </si>
  <si>
    <r>
      <rPr>
        <b/>
        <sz val="9"/>
        <rFont val="Tahoma"/>
      </rPr>
      <t>Seasonal Population by Quarter</t>
    </r>
  </si>
  <si>
    <r>
      <rPr>
        <b/>
        <sz val="9"/>
        <rFont val="Tahoma"/>
      </rPr>
      <t>Estimates</t>
    </r>
  </si>
  <si>
    <t>Q4 2016</t>
  </si>
  <si>
    <t>Q1 2017</t>
  </si>
  <si>
    <t>Q2 2017</t>
  </si>
  <si>
    <t>Q3 2017</t>
  </si>
  <si>
    <t>Q4 2017</t>
  </si>
  <si>
    <t>Q1 2018</t>
  </si>
  <si>
    <t>Q2 2018</t>
  </si>
  <si>
    <t>Q3 2018</t>
  </si>
  <si>
    <t>Q4 2018</t>
  </si>
  <si>
    <r>
      <rPr>
        <sz val="9"/>
        <rFont val="Tahoma"/>
      </rPr>
      <t xml:space="preserve">© 2017 Easy Analytic Software, Inc. (EASI®) All Rights Reserved, Alteryx, Inc. 
</t>
    </r>
    <r>
      <rPr>
        <sz val="9"/>
        <rFont val="Tahoma"/>
      </rPr>
      <t xml:space="preserve">© 2019 Alteryx, Inc. All Rights Reserved 
</t>
    </r>
    <r>
      <rPr>
        <sz val="9"/>
        <rFont val="Tahoma"/>
      </rPr>
      <t xml:space="preserve">© 2019 Experian Information Solutions, Inc. • All rights reserved 
</t>
    </r>
    <r>
      <rPr>
        <sz val="9"/>
        <rFont val="Tahoma"/>
      </rPr>
      <t xml:space="preserve">© 2019 Experian Marketing Solutions, Inc. • All rights reserved 
</t>
    </r>
  </si>
  <si>
    <r>
      <rPr>
        <b/>
        <sz val="10"/>
        <rFont val="Tahoma"/>
      </rPr>
      <t>Business Summary</t>
    </r>
  </si>
  <si>
    <r>
      <rPr>
        <b/>
        <sz val="9"/>
        <rFont val="Tahoma"/>
      </rPr>
      <t>D&amp;B Business Summary</t>
    </r>
  </si>
  <si>
    <r>
      <rPr>
        <b/>
        <sz val="9"/>
        <rFont val="Tahoma"/>
      </rPr>
      <t xml:space="preserve">Q4 2019 </t>
    </r>
    <r>
      <rPr>
        <b/>
        <sz val="9"/>
        <rFont val="Tahoma"/>
      </rPr>
      <t>Employees</t>
    </r>
  </si>
  <si>
    <r>
      <rPr>
        <b/>
        <sz val="9"/>
        <rFont val="Tahoma"/>
      </rPr>
      <t xml:space="preserve">Q4 2019 </t>
    </r>
    <r>
      <rPr>
        <b/>
        <sz val="9"/>
        <rFont val="Tahoma"/>
      </rPr>
      <t>Establishments</t>
    </r>
  </si>
  <si>
    <t>Totals</t>
  </si>
  <si>
    <r>
      <rPr>
        <b/>
        <sz val="9"/>
        <rFont val="Tahoma"/>
      </rPr>
      <t xml:space="preserve">% </t>
    </r>
  </si>
  <si>
    <r>
      <rPr>
        <b/>
        <sz val="9"/>
        <rFont val="Tahoma"/>
      </rPr>
      <t xml:space="preserve">Average </t>
    </r>
    <r>
      <rPr>
        <b/>
        <sz val="9"/>
        <rFont val="Tahoma"/>
      </rPr>
      <t>Employee Size</t>
    </r>
  </si>
  <si>
    <t>Agricultural Production - Crops (01)</t>
  </si>
  <si>
    <t>Agricultural Services (07)</t>
  </si>
  <si>
    <t>Forestry (08)</t>
  </si>
  <si>
    <t>Fishing, Hunting and Trapping (09)</t>
  </si>
  <si>
    <t>Metal Mining (10)</t>
  </si>
  <si>
    <t>Coal Mining (12)</t>
  </si>
  <si>
    <t>Oil and Gas Extraction (13)</t>
  </si>
  <si>
    <t>Construction - Special Trade Contractors (17)</t>
  </si>
  <si>
    <t>Food and Kindred Products (20)</t>
  </si>
  <si>
    <t>Tobacco Products (21)</t>
  </si>
  <si>
    <t>Textile Mill Products (22)</t>
  </si>
  <si>
    <t>Lumber and Wood Products, Except Furniture (24)</t>
  </si>
  <si>
    <t>Furniture and Fixtures (25)</t>
  </si>
  <si>
    <t>Paper and Allied Products (26)</t>
  </si>
  <si>
    <t>Printing, Publishing and Allied Industries (27)</t>
  </si>
  <si>
    <t>Chemicals and Allied Products (28)</t>
  </si>
  <si>
    <t>Petroleum Refining and Related Industries (29)</t>
  </si>
  <si>
    <t>Rubber and Miscellaneous Plastic Products (30)</t>
  </si>
  <si>
    <t>Leather and Leather Products (31)</t>
  </si>
  <si>
    <t>Stone, Clay, Glass, and Concrete Products (32)</t>
  </si>
  <si>
    <t>Primary Metal Industries (33)</t>
  </si>
  <si>
    <t>Transportation Equipment (37)</t>
  </si>
  <si>
    <t>Miscellaneous Manufacturing Industries (39)</t>
  </si>
  <si>
    <t>Railroad Transportation (40)</t>
  </si>
  <si>
    <t>Motor Freight Transportation (42)</t>
  </si>
  <si>
    <t>United States Postal Service (43)</t>
  </si>
  <si>
    <t>Water Transportation (44)</t>
  </si>
  <si>
    <t>Transportation by Air (45)</t>
  </si>
  <si>
    <t>Pipelines, Except Natural Gas (46)</t>
  </si>
  <si>
    <t>Transportation Services (47)</t>
  </si>
  <si>
    <t>Communications (48)</t>
  </si>
  <si>
    <t>Electric, Gas and Sanitary Services (49)</t>
  </si>
  <si>
    <t>Wholesale Trade - Durable Goods (50)</t>
  </si>
  <si>
    <t>Wholesale Trade - Nondurable Goods (51)</t>
  </si>
  <si>
    <t>General Merchandise Stores (53)</t>
  </si>
  <si>
    <t>Food Stores (54)</t>
  </si>
  <si>
    <t>Apparel and Accessory Stores (56)</t>
  </si>
  <si>
    <t>Eating and Drinking Places (58)</t>
  </si>
  <si>
    <t>Miscellaneous Retail (59)</t>
  </si>
  <si>
    <t>Depository Institutions (60)</t>
  </si>
  <si>
    <t>Nondepository Credit Institutions (61)</t>
  </si>
  <si>
    <t>Insurance Carriers (63)</t>
  </si>
  <si>
    <t>Insurance Agents, Brokers and Service (64)</t>
  </si>
  <si>
    <t>Real Estate (65)</t>
  </si>
  <si>
    <t>Holding and Other Investment Offices (67)</t>
  </si>
  <si>
    <t>Personal Services (72)</t>
  </si>
  <si>
    <t>Business Services (73)</t>
  </si>
  <si>
    <t>Automotive Repair, Services and Parking (75)</t>
  </si>
  <si>
    <t>Miscellaneous Repair Services (76)</t>
  </si>
  <si>
    <t>Motion Pictures (78)</t>
  </si>
  <si>
    <t>Amusement and Recreation Services (79)</t>
  </si>
  <si>
    <t>Health Services (80)</t>
  </si>
  <si>
    <t>Legal Services (81)</t>
  </si>
  <si>
    <t>Educational Services (82)</t>
  </si>
  <si>
    <t>Social Services (83)</t>
  </si>
  <si>
    <t>Membership Organizations (86)</t>
  </si>
  <si>
    <t>Services, Not Elsewhere Classified (89)</t>
  </si>
  <si>
    <t>Justice, Public Order and Safety (92)</t>
  </si>
  <si>
    <t>Public Finance, Taxation and Monetary Policy (93)</t>
  </si>
  <si>
    <t>Administration of Human Resource Programs (94)</t>
  </si>
  <si>
    <t>Administration of Economic Programs (96)</t>
  </si>
  <si>
    <t>National Security and International Affairs (97)</t>
  </si>
  <si>
    <r>
      <rPr>
        <i/>
        <sz val="9"/>
        <rFont val="Tahoma"/>
      </rPr>
      <t xml:space="preserve">Report counts include D&amp;B business location records that have a valid telephone, known SIC code and D&amp;B rating as well as </t>
    </r>
    <r>
      <rPr>
        <i/>
        <sz val="9"/>
        <rFont val="Tahoma"/>
      </rPr>
      <t>exclude cottage industries (businesses that operate from a residence).</t>
    </r>
  </si>
  <si>
    <r>
      <rPr>
        <sz val="9"/>
        <rFont val="Tahoma"/>
      </rPr>
      <t xml:space="preserve">Copyright 2019 Dun and Bradstreet, Inc. All rights reserved 
</t>
    </r>
    <r>
      <rPr>
        <sz val="9"/>
        <rFont val="Tahoma"/>
      </rPr>
      <t xml:space="preserve">© 2019 Experian Marketing Solutions, Inc. • All rights reserved 
</t>
    </r>
  </si>
  <si>
    <t>Forestry, and Fishing (01-09)</t>
  </si>
  <si>
    <r>
      <t xml:space="preserve">Agricultural Production - Livestock and Animal </t>
    </r>
    <r>
      <rPr>
        <sz val="9"/>
        <rFont val="Tahoma"/>
      </rPr>
      <t>Specialties (02)</t>
    </r>
  </si>
  <si>
    <t>Mining (10-14)</t>
  </si>
  <si>
    <r>
      <t xml:space="preserve">Mining and Quarrying of Nonmetallic Minerals, Except </t>
    </r>
    <r>
      <rPr>
        <sz val="9"/>
        <rFont val="Tahoma"/>
      </rPr>
      <t>Fuels (14)</t>
    </r>
  </si>
  <si>
    <t>Construction (15-17)</t>
  </si>
  <si>
    <r>
      <t xml:space="preserve">Building Cnstrctn - General Contractors and </t>
    </r>
    <r>
      <rPr>
        <sz val="9"/>
        <rFont val="Tahoma"/>
      </rPr>
      <t>Operative Builders (15)</t>
    </r>
  </si>
  <si>
    <r>
      <t xml:space="preserve">Heavy Cnstrctn, Except Building Construction - </t>
    </r>
    <r>
      <rPr>
        <sz val="9"/>
        <rFont val="Tahoma"/>
      </rPr>
      <t>Contractors (16)</t>
    </r>
  </si>
  <si>
    <t>Manufacturing (20-39)</t>
  </si>
  <si>
    <r>
      <t xml:space="preserve">Apparel, Finished Prdcts from Fabrics and Similar </t>
    </r>
    <r>
      <rPr>
        <sz val="9"/>
        <rFont val="Tahoma"/>
      </rPr>
      <t>Materials (23)</t>
    </r>
  </si>
  <si>
    <r>
      <t xml:space="preserve">Fabricated Metal Prdcts, Except Machinery &amp; </t>
    </r>
    <r>
      <rPr>
        <sz val="9"/>
        <rFont val="Tahoma"/>
      </rPr>
      <t>Transport Eqpmnt (34)</t>
    </r>
  </si>
  <si>
    <r>
      <t xml:space="preserve">Industrial and Commercial Machinery and Computer </t>
    </r>
    <r>
      <rPr>
        <sz val="9"/>
        <rFont val="Tahoma"/>
      </rPr>
      <t>Equipment (35)</t>
    </r>
  </si>
  <si>
    <r>
      <t xml:space="preserve">Electronic, Elctrcl Eqpmnt &amp; Cmpnts, Excpt Computer </t>
    </r>
    <r>
      <rPr>
        <sz val="9"/>
        <rFont val="Tahoma"/>
      </rPr>
      <t>Eqpmnt (36)</t>
    </r>
  </si>
  <si>
    <r>
      <t xml:space="preserve">Mesr/Anlyz/Cntrl Instrmnts; Photo/Med/Opt Gds; </t>
    </r>
    <r>
      <rPr>
        <sz val="9"/>
        <rFont val="Tahoma"/>
      </rPr>
      <t>Watchs/Clocks (38)</t>
    </r>
  </si>
  <si>
    <r>
      <t xml:space="preserve">Local, Suburban Transit &amp; Interurbn Hgwy Passenger </t>
    </r>
    <r>
      <rPr>
        <sz val="9"/>
        <rFont val="Tahoma"/>
      </rPr>
      <t>Transport (41)</t>
    </r>
  </si>
  <si>
    <t>Wholesale Trade (50-51)</t>
  </si>
  <si>
    <t>Retail Trade (52-59)</t>
  </si>
  <si>
    <r>
      <t xml:space="preserve">Building Matrials, Hrdwr, Garden Supply &amp; Mobile </t>
    </r>
    <r>
      <rPr>
        <sz val="9"/>
        <rFont val="Tahoma"/>
      </rPr>
      <t>Home Dealrs (52)</t>
    </r>
  </si>
  <si>
    <r>
      <t xml:space="preserve">Automotive Dealers and Gasoline Service Stations </t>
    </r>
    <r>
      <rPr>
        <sz val="9"/>
        <rFont val="Tahoma"/>
      </rPr>
      <t>(55)</t>
    </r>
  </si>
  <si>
    <r>
      <t xml:space="preserve">Home Furniture, Furnishings and Equipment Stores </t>
    </r>
    <r>
      <rPr>
        <sz val="9"/>
        <rFont val="Tahoma"/>
      </rPr>
      <t>(57)</t>
    </r>
  </si>
  <si>
    <t>Finance, Insurance, &amp; Real Estate (60-69)</t>
  </si>
  <si>
    <r>
      <t xml:space="preserve">Security &amp; Commodity Brokers, Dealers, Exchanges &amp; </t>
    </r>
    <r>
      <rPr>
        <sz val="9"/>
        <rFont val="Tahoma"/>
      </rPr>
      <t>Services (62)</t>
    </r>
  </si>
  <si>
    <t>Services (70-89)</t>
  </si>
  <si>
    <r>
      <t xml:space="preserve">Hotels, Rooming Houses, Camps, and Other Lodging </t>
    </r>
    <r>
      <rPr>
        <sz val="9"/>
        <rFont val="Tahoma"/>
      </rPr>
      <t>Places (70)</t>
    </r>
  </si>
  <si>
    <r>
      <t xml:space="preserve">Museums, Art Galleries and Botanical and Zoological </t>
    </r>
    <r>
      <rPr>
        <sz val="9"/>
        <rFont val="Tahoma"/>
      </rPr>
      <t>Gardens (84)</t>
    </r>
  </si>
  <si>
    <r>
      <t xml:space="preserve">Engineering, Accounting, Research, Management &amp; </t>
    </r>
    <r>
      <rPr>
        <sz val="9"/>
        <rFont val="Tahoma"/>
      </rPr>
      <t>Related Svcs (87)</t>
    </r>
  </si>
  <si>
    <t>Public Administration (90-98)</t>
  </si>
  <si>
    <r>
      <t xml:space="preserve">Executive, Legislative &amp; General Government, Except </t>
    </r>
    <r>
      <rPr>
        <sz val="9"/>
        <rFont val="Tahoma"/>
      </rPr>
      <t>Finance (91)</t>
    </r>
  </si>
  <si>
    <r>
      <t xml:space="preserve">Administration of Environmental Quality and Housing </t>
    </r>
    <r>
      <rPr>
        <sz val="9"/>
        <rFont val="Tahoma"/>
      </rPr>
      <t>Programs (95)</t>
    </r>
  </si>
  <si>
    <r>
      <t xml:space="preserve">Q4 2019 </t>
    </r>
    <r>
      <rPr>
        <b/>
        <sz val="9"/>
        <rFont val="Tahoma"/>
      </rPr>
      <t>Employees</t>
    </r>
  </si>
  <si>
    <r>
      <t xml:space="preserve">Q4 2019 </t>
    </r>
    <r>
      <rPr>
        <b/>
        <sz val="9"/>
        <rFont val="Tahoma"/>
      </rPr>
      <t>Establishments</t>
    </r>
  </si>
  <si>
    <r>
      <t xml:space="preserve">Transportation, Communications, Electric, Gas, </t>
    </r>
    <r>
      <rPr>
        <b/>
        <sz val="9"/>
        <rFont val="Tahoma"/>
      </rPr>
      <t>&amp; Sanitary Services (40-49)</t>
    </r>
  </si>
  <si>
    <t>Employees and Establishments by Major SIC Division</t>
  </si>
  <si>
    <t>Forestry, and Fishing</t>
  </si>
  <si>
    <t>Mining</t>
  </si>
  <si>
    <t>Construction</t>
  </si>
  <si>
    <t>Manufacturing</t>
  </si>
  <si>
    <r>
      <t xml:space="preserve">Transportation, Communications, Electric, Gas, </t>
    </r>
    <r>
      <rPr>
        <b/>
        <sz val="9"/>
        <rFont val="Tahoma"/>
      </rPr>
      <t>&amp; Sanitary Services</t>
    </r>
  </si>
  <si>
    <t>Wholesale Trade</t>
  </si>
  <si>
    <t>Retail Trade</t>
  </si>
  <si>
    <t>Finance, Insurance, &amp; Real Estate</t>
  </si>
  <si>
    <t>Services</t>
  </si>
  <si>
    <t>Public Administration</t>
  </si>
  <si>
    <r>
      <t>Population Density (Pop/</t>
    </r>
    <r>
      <rPr>
        <sz val="9"/>
        <rFont val="Tahoma"/>
      </rPr>
      <t>Sq Mi)</t>
    </r>
  </si>
  <si>
    <r>
      <t>Asian/Native Hawaiian/</t>
    </r>
    <r>
      <rPr>
        <sz val="9"/>
        <rFont val="Tahoma"/>
      </rPr>
      <t>Other Pacific Islander</t>
    </r>
  </si>
  <si>
    <r>
      <t xml:space="preserve">2000 </t>
    </r>
    <r>
      <rPr>
        <b/>
        <sz val="9"/>
        <rFont val="Tahoma"/>
      </rPr>
      <t>Census</t>
    </r>
  </si>
  <si>
    <r>
      <t xml:space="preserve">    Total Occupied Housing </t>
    </r>
    <r>
      <rPr>
        <sz val="9"/>
        <rFont val="Tahoma"/>
      </rPr>
      <t>Units</t>
    </r>
  </si>
  <si>
    <r>
      <t xml:space="preserve">      Owner Occupied:</t>
    </r>
    <r>
      <rPr>
        <sz val="9"/>
        <rFont val="Tahoma"/>
      </rPr>
      <t xml:space="preserve">Owned with a mortgage or </t>
    </r>
    <r>
      <rPr>
        <sz val="9"/>
        <rFont val="Tahoma"/>
      </rPr>
      <t>loan</t>
    </r>
  </si>
  <si>
    <r>
      <t xml:space="preserve">      Owner Occupied:</t>
    </r>
    <r>
      <rPr>
        <sz val="9"/>
        <rFont val="Tahoma"/>
      </rPr>
      <t>Owned free and clear</t>
    </r>
  </si>
  <si>
    <r>
      <t xml:space="preserve">Average Vehicles Per </t>
    </r>
    <r>
      <rPr>
        <sz val="9"/>
        <rFont val="Tahoma"/>
      </rPr>
      <t>Household</t>
    </r>
  </si>
  <si>
    <t>Marital Status</t>
  </si>
  <si>
    <r>
      <t xml:space="preserve">  Some College, No </t>
    </r>
    <r>
      <rPr>
        <sz val="9"/>
        <rFont val="Tahoma"/>
      </rPr>
      <t>Degree</t>
    </r>
  </si>
  <si>
    <t>Population by Gender:</t>
  </si>
  <si>
    <t>Population by Race</t>
  </si>
  <si>
    <t>Population by Ethnicity</t>
  </si>
  <si>
    <t>mode</t>
  </si>
  <si>
    <t>median</t>
  </si>
  <si>
    <t>mean</t>
  </si>
  <si>
    <t>Minority Business Designations</t>
  </si>
  <si>
    <t>Small Business Administration 8a Program (SBA 8 (a))</t>
  </si>
  <si>
    <t>Alaska Native Claims (ANC)</t>
  </si>
  <si>
    <t>Certified Small Business (CSB)</t>
  </si>
  <si>
    <t>Disabled Business Enterprise (DIS)</t>
  </si>
  <si>
    <t>Disabled Veteran Business Enterprise (DVET)</t>
  </si>
  <si>
    <t>Disadvantaged Business Enterprise (DBE)</t>
  </si>
  <si>
    <t>Disadvantaged Veteran Enterprise (DVE)</t>
  </si>
  <si>
    <t>Green Certified (Green)</t>
  </si>
  <si>
    <t>Historically Black College/University (HBCU/MI)</t>
  </si>
  <si>
    <t>HUBZone Certified (HUBZONE)</t>
  </si>
  <si>
    <t>Labor Surplus Jurisdiction (LSA)</t>
  </si>
  <si>
    <t>Minority Owned Business Enterprise (MBE)</t>
  </si>
  <si>
    <t>Minority Owned - African American</t>
  </si>
  <si>
    <t>Minority Owned - Asian Pacific</t>
  </si>
  <si>
    <t>Minority Owned - Hispanic</t>
  </si>
  <si>
    <t>Minority Owned - Indian Sub-Continent</t>
  </si>
  <si>
    <t>Minority Owned - Native American</t>
  </si>
  <si>
    <t>Service Disabled Veteran (SDV)</t>
  </si>
  <si>
    <t>Small Business Enterprise (SBE)</t>
  </si>
  <si>
    <t>Small Disadvantaged Business Enterprise (SDB)</t>
  </si>
  <si>
    <t>Veteran Owned Business Enterprise (VET)</t>
  </si>
  <si>
    <t>Veteran Owned (VBE)</t>
  </si>
  <si>
    <t>Vietnam Veteran Owned (VVET)</t>
  </si>
  <si>
    <t>Woman Owned Business Enterprise (WBE)</t>
  </si>
  <si>
    <t>Woman Owned (MWBE)</t>
  </si>
  <si>
    <t>Minority Ownership</t>
  </si>
  <si>
    <t>DemographicsNow provides a diversity category if a business is classified as a minority owned company. Diversity category types are defined as follows:</t>
  </si>
  <si>
    <t>Description</t>
  </si>
  <si>
    <t>Acronym</t>
  </si>
  <si>
    <t>Definition</t>
  </si>
  <si>
    <t>Alaska Native Claims ANC. Section 450b(e) of title 25 U.S.C. ''Indian tribe'' means any Indian tribe, band, nation, or other organized group or community, including any Alaska Native village or regional or village corporation as defined in or established pursuant to the Alaska Native Claims Settlement Act (85 Stat. 688) (43 U.S.C. 1601 et seq.), which is recognized as eligible for the special programs and services provided by the United States to Indians because of their status as Indians.</t>
  </si>
  <si>
    <t>Certified Small Business CSB</t>
  </si>
  <si>
    <t>Indicates whether the business is small and one which has been certified by a federal, state or local government agency or organization as having met all of the government standards that award eligibility.</t>
  </si>
  <si>
    <t>Disabled Business Enterprise DIS</t>
  </si>
  <si>
    <t>At least 51% owned and controlled by a handicapped individual or service-disabled individual. A handicapped individual is a person with a physical, mental or emotional impairment, defect, ailment, disease or disability of a permanent nature, which any way limits the selection of any type of employment for which the individual(s) would otherwise be qualified or qualifiable.</t>
  </si>
  <si>
    <t>Disabled Veteran Business Enterprise DVET</t>
  </si>
  <si>
    <t>At least 51% owned and controlled by one or more Disabled Veterans. The home office must be located in the United States and the home office cannot be a branch or subsidiary of a non-US corporation, firm or other non- US based business. The individual(s) must be a veteran of US military services and has a service-connected disability of at least 10% or more.</t>
  </si>
  <si>
    <t>Disadvantaged Business Enterprise DBE</t>
  </si>
  <si>
    <t>As defined by the US Department of Transportation. At least 51% owned controlled by individual(s) who are socially and economically disadvantaged as defined by the DBE Regulation 49 CFR Parts 23 and 26. All eligible owners must certify they are members of a disadvantaged group (eligible ethnic group and/or female). Additionally, the owner(s)’ assets cannot exceed $750,000, excluding the assets of the business seeking the DBE certification and the owner(s)’ primary residence.</t>
  </si>
  <si>
    <t>Disadvantaged Veteran Enterprise DVE</t>
  </si>
  <si>
    <t>A business that is a small business concern owned and controlled by veterans, where not less than 51% is owned controlled and managed by veterans. As defined in (38 U.S.C. 101(2)) See veteran definition.</t>
  </si>
  <si>
    <t>Gay, Lesbian, Bisexual and Transgender GLBT</t>
  </si>
  <si>
    <t>A business that is at least 51% owned by a Gay, Lesbian, Bisexual and Transgender entrepreneur, and certified by the National Gay &amp; Lesbian Chamber of Commerce.</t>
  </si>
  <si>
    <t>Green Certified Green</t>
  </si>
  <si>
    <t>A business that is certified by an agency as having met all of their standards for award eligibility within one of the following categories: process, product, building, design, energy, food, community and tourism.</t>
  </si>
  <si>
    <t>Historically Black College/University HBCU</t>
  </si>
  <si>
    <t>Postsecondary academic institutions founded before 1964 whose educational mission has historically been the education of Black Americans.</t>
  </si>
  <si>
    <t>Historically Underutilized Business Zone HUBZone</t>
  </si>
  <si>
    <t>As defined by the US SBA HUBZone Empowerment Program. Qualifying businesses must meet small business size criteria and must be located in distressed areas.</t>
  </si>
  <si>
    <t>Labor Surplus Jurisdiction LSA</t>
  </si>
  <si>
    <t>Labor Surplus is generally defined for a Civil Jurisdiction rather than the entire MSA (Metropolitan Statistical Area) where the average unemployment number is 20% higher than the average U.S. unemployment rate in the last two calendar years.</t>
  </si>
  <si>
    <t>Minority Owned Business Enterprise MBE</t>
  </si>
  <si>
    <t>At least 51% owned and controlled by individuals belonging to one or more of the following US Federal Government identified ethnic groups: Asian, African- American, Hispanic, Asian- Indian, Asian-Pacific, Native American, Alaska Native.</t>
  </si>
  <si>
    <t>Small Business Administration 8a Program SBA 8(a)</t>
  </si>
  <si>
    <t>At least 51% owned and controlled by socially and economically disadvantaged individual(s). Under the Small Business Act, presumed groups include African- Americans, Hispanic-Americans, Asian-Pacific Americans, Sub-Continent Asian Americans and Native Americans. Other individuals can be admitted to the program if they demonstrate through “the preponderance of the evidence” that they are disadvantaged because of race, ethnicity, gender, physical handicap, or residence in an environment isolated from the mainstream of American society. In order to meet the economic disadvantage test, all individuals must have a net worth of less than $250,000, excluding the value of the subject business and the owner(s)’ primary residence.</t>
  </si>
  <si>
    <t>Service Disabled Veteran SDV</t>
  </si>
  <si>
    <t>A business owned by a veteran with a disability that is service connected. The term “service connected” means, with respect to disability or death, that such disability was incurred or aggravated, in the line of duty in the active military, naval or air service. (38 U.S.C. 101(16))</t>
  </si>
  <si>
    <t>Small Business Enterprise SBE</t>
  </si>
  <si>
    <t>Businesses smaller than a specified size (within an industry) as measured by its employee size and/or revenue. These criteria are defined in the US SBA Regulations, 13 CFR Part 121.</t>
  </si>
  <si>
    <t>Small Disadvantaged Business Enterprise SDB</t>
  </si>
  <si>
    <t>At least 51% owned and controlled by socially and economically disadvantaged individual(s). African- Americans, Hispanic- Americans, Asian-Pacific-Americans, Subcontinent Asian Americans and Native Americans are presumed to qualify. Other individuals qualify if they show a “preponderance of the evidence” that they are disadvantaged. All individuals must have a net worth of less than $750,000, excluding the equity of the business and primary residence. Successful applications must also meet the SBA Small business requirements as defined above.</t>
  </si>
  <si>
    <t>Veteran Owned Business Enterprise VET</t>
  </si>
  <si>
    <t>At least 51% owned and controlled by a US citizen(s) who are veterans of US military service.</t>
  </si>
  <si>
    <t>Veteran Owned VBE</t>
  </si>
  <si>
    <t>A business that is a least 51% owned by one or more veterans, who control and operate the business. Control in this context means exercising the power to make policy decisions and operate means to be actively involved in the day-to-day management of the business. The term “veteran” (38 U.S.C.’101(2)) means a person who served in the active military, naval, or air service, and who was discharged or released there.</t>
  </si>
  <si>
    <t>Vietnam Veteran Owned VVET</t>
  </si>
  <si>
    <t>A business that is a least 51% owned by one or more Vietnam Veterans who served between 1/1/59 and 5/7/75 and have control and operate the business. Control in this context means exercising the power to make policy decisions and operate means to be actively involved in the day-to- day management of the business</t>
  </si>
  <si>
    <t>Woman Owned Business Enterprise WBE</t>
  </si>
  <si>
    <t>At least 51% owned and controlled by individuals who are female.</t>
  </si>
  <si>
    <t>Minority/Woman Owned Business M/WBE</t>
  </si>
  <si>
    <t>At least 51% owned by and controlled by individuals belonging to certain ethnic minority groups and/or are female in gender. This category is used when the data source does not specify the gender/minority classification, only that the business is one or the other.</t>
  </si>
  <si>
    <t>Households by Income</t>
  </si>
  <si>
    <t>Native American or Alaska Native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</si>
</sst>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quot;$&quot;#,##0"/>
  </numFmts>
  <fonts count="12" x14ac:knownFonts="1">
    <font>
      <sz val="10"/>
      <name val="Arial"/>
    </font>
    <font>
      <sz val="9"/>
      <name val="Arial"/>
    </font>
    <font>
      <sz val="9"/>
      <name val="Tahoma"/>
    </font>
    <font>
      <sz val="12"/>
      <name val="Arial"/>
    </font>
    <font>
      <sz val="10"/>
      <name val="Arial"/>
    </font>
    <font>
      <b/>
      <sz val="10"/>
      <name val="Tahoma"/>
    </font>
    <font>
      <b/>
      <sz val="9"/>
      <name val="Tahoma"/>
    </font>
    <font>
      <i/>
      <sz val="9"/>
      <name val="Tahoma"/>
    </font>
    <font>
      <b/>
      <sz val="9"/>
      <name val="Arial"/>
    </font>
    <font>
      <sz val="10"/>
      <name val="Arial"/>
      <family val="2"/>
    </font>
    <font>
      <b/>
      <sz val="9"/>
      <name val="Tahoma"/>
      <family val="2"/>
    </font>
    <font>
      <b/>
      <sz val="9"/>
      <name val="Arial"/>
      <family val="2"/>
    </font>
  </fonts>
  <fills count="3">
    <fill>
      <patternFill patternType="none"/>
    </fill>
    <fill>
      <patternFill patternType="gray125"/>
    </fill>
    <fill>
      <patternFill patternType="solid">
        <fgColor indexed="8"/>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50">
    <xf numFmtId="0" fontId="0" fillId="0" borderId="0" xfId="0"/>
    <xf numFmtId="3" fontId="1" fillId="0" borderId="0" xfId="0" applyNumberFormat="1" applyFont="1" applyAlignment="1" applyProtection="1">
      <alignment horizontal="left" vertical="center" wrapText="1"/>
      <protection locked="0"/>
    </xf>
    <xf numFmtId="3" fontId="1" fillId="0" borderId="0" xfId="0" applyNumberFormat="1" applyFont="1" applyAlignment="1" applyProtection="1">
      <alignment horizontal="right" vertical="center" wrapText="1"/>
      <protection locked="0"/>
    </xf>
    <xf numFmtId="3" fontId="2" fillId="0" borderId="0" xfId="0" applyNumberFormat="1" applyFont="1" applyAlignment="1" applyProtection="1">
      <alignment horizontal="left" vertical="center" wrapText="1"/>
      <protection locked="0"/>
    </xf>
    <xf numFmtId="3" fontId="1" fillId="0" borderId="0" xfId="0" applyNumberFormat="1" applyFont="1" applyAlignment="1" applyProtection="1">
      <alignment horizontal="center" vertical="center" wrapText="1"/>
      <protection locked="0"/>
    </xf>
    <xf numFmtId="3" fontId="2" fillId="0" borderId="0" xfId="0" applyNumberFormat="1" applyFont="1" applyAlignment="1" applyProtection="1">
      <alignment horizontal="right" vertical="center" wrapText="1"/>
      <protection locked="0"/>
    </xf>
    <xf numFmtId="164" fontId="2" fillId="0" borderId="0" xfId="0" applyNumberFormat="1" applyFont="1" applyAlignment="1" applyProtection="1">
      <alignment horizontal="center" vertical="center" wrapText="1"/>
      <protection locked="0"/>
    </xf>
    <xf numFmtId="165" fontId="2" fillId="0" borderId="0" xfId="0" applyNumberFormat="1" applyFont="1" applyAlignment="1" applyProtection="1">
      <alignment horizontal="right" vertical="center" wrapText="1"/>
      <protection locked="0"/>
    </xf>
    <xf numFmtId="3" fontId="2" fillId="0" borderId="0" xfId="0" applyNumberFormat="1" applyFont="1" applyAlignment="1" applyProtection="1">
      <alignment horizontal="left" vertical="top" wrapText="1"/>
      <protection locked="0"/>
    </xf>
    <xf numFmtId="3" fontId="2" fillId="0" borderId="0" xfId="0" applyNumberFormat="1" applyFont="1" applyAlignment="1" applyProtection="1">
      <alignment horizontal="right" vertical="top" wrapText="1"/>
      <protection locked="0"/>
    </xf>
    <xf numFmtId="164" fontId="2" fillId="0" borderId="0" xfId="0" applyNumberFormat="1" applyFont="1" applyAlignment="1" applyProtection="1">
      <alignment horizontal="center" vertical="top" wrapText="1"/>
      <protection locked="0"/>
    </xf>
    <xf numFmtId="165" fontId="2" fillId="0" borderId="0" xfId="0" applyNumberFormat="1" applyFont="1" applyAlignment="1" applyProtection="1">
      <alignment horizontal="right" vertical="top" wrapText="1"/>
      <protection locked="0"/>
    </xf>
    <xf numFmtId="3" fontId="1" fillId="0" borderId="0" xfId="0" applyNumberFormat="1" applyFont="1" applyAlignment="1" applyProtection="1">
      <alignment horizontal="center" vertical="top" wrapText="1"/>
      <protection locked="0"/>
    </xf>
    <xf numFmtId="4" fontId="2" fillId="0" borderId="0" xfId="0" applyNumberFormat="1" applyFont="1" applyAlignment="1" applyProtection="1">
      <alignment horizontal="right" vertical="center" wrapText="1"/>
      <protection locked="0"/>
    </xf>
    <xf numFmtId="164" fontId="7" fillId="0" borderId="0" xfId="0" applyNumberFormat="1" applyFont="1" applyAlignment="1" applyProtection="1">
      <alignment horizontal="center" vertical="top" wrapText="1"/>
      <protection locked="0"/>
    </xf>
    <xf numFmtId="3" fontId="1" fillId="0" borderId="0" xfId="0" applyNumberFormat="1" applyFont="1" applyAlignment="1" applyProtection="1">
      <alignment horizontal="right" vertical="top" wrapText="1"/>
      <protection locked="0"/>
    </xf>
    <xf numFmtId="3" fontId="8" fillId="0" borderId="0" xfId="0" applyNumberFormat="1" applyFont="1" applyAlignment="1" applyProtection="1">
      <alignment horizontal="left" vertical="center" wrapText="1"/>
      <protection locked="0"/>
    </xf>
    <xf numFmtId="3" fontId="8" fillId="0" borderId="0" xfId="0" applyNumberFormat="1" applyFont="1" applyAlignment="1" applyProtection="1">
      <alignment horizontal="right" vertical="center" wrapText="1"/>
      <protection locked="0"/>
    </xf>
    <xf numFmtId="3" fontId="8" fillId="0" borderId="0" xfId="0" applyNumberFormat="1" applyFont="1" applyAlignment="1" applyProtection="1">
      <alignment horizontal="center" vertical="center" wrapText="1"/>
      <protection locked="0"/>
    </xf>
    <xf numFmtId="166" fontId="2" fillId="0" borderId="0" xfId="0" applyNumberFormat="1" applyFont="1" applyAlignment="1" applyProtection="1">
      <alignment horizontal="right" vertical="top" wrapText="1"/>
      <protection locked="0"/>
    </xf>
    <xf numFmtId="3" fontId="2" fillId="0" borderId="0" xfId="0" applyNumberFormat="1" applyFont="1" applyAlignment="1" applyProtection="1">
      <alignment horizontal="center" vertical="top" wrapText="1"/>
      <protection locked="0"/>
    </xf>
    <xf numFmtId="4" fontId="2" fillId="0" borderId="0" xfId="0" applyNumberFormat="1" applyFont="1" applyAlignment="1" applyProtection="1">
      <alignment horizontal="right" vertical="top" wrapText="1"/>
      <protection locked="0"/>
    </xf>
    <xf numFmtId="3" fontId="6" fillId="0" borderId="0" xfId="0" applyNumberFormat="1" applyFont="1" applyAlignment="1" applyProtection="1">
      <alignment horizontal="right" vertical="center" wrapText="1"/>
      <protection locked="0"/>
    </xf>
    <xf numFmtId="164" fontId="6" fillId="0" borderId="0" xfId="0" applyNumberFormat="1" applyFont="1" applyAlignment="1" applyProtection="1">
      <alignment horizontal="right" vertical="center" wrapText="1"/>
      <protection locked="0"/>
    </xf>
    <xf numFmtId="164" fontId="2" fillId="0" borderId="0" xfId="0" applyNumberFormat="1" applyFont="1" applyAlignment="1" applyProtection="1">
      <alignment horizontal="right" vertical="center" wrapText="1"/>
      <protection locked="0"/>
    </xf>
    <xf numFmtId="3" fontId="6" fillId="0" borderId="0" xfId="0" applyNumberFormat="1" applyFont="1" applyAlignment="1" applyProtection="1">
      <alignment horizontal="left" vertical="center" wrapText="1"/>
      <protection locked="0"/>
    </xf>
    <xf numFmtId="164" fontId="0" fillId="0" borderId="0" xfId="0" applyNumberFormat="1"/>
    <xf numFmtId="165" fontId="0" fillId="0" borderId="0" xfId="0" applyNumberFormat="1"/>
    <xf numFmtId="3" fontId="0" fillId="0" borderId="0" xfId="0" applyNumberFormat="1"/>
    <xf numFmtId="9" fontId="0" fillId="0" borderId="0" xfId="1" applyFont="1"/>
    <xf numFmtId="0" fontId="9" fillId="0" borderId="0" xfId="0" applyFont="1"/>
    <xf numFmtId="0" fontId="0" fillId="0" borderId="0" xfId="0" applyAlignment="1">
      <alignment wrapText="1"/>
    </xf>
    <xf numFmtId="0" fontId="9" fillId="0" borderId="0" xfId="0" applyFont="1" applyAlignment="1">
      <alignment wrapText="1"/>
    </xf>
    <xf numFmtId="3" fontId="11" fillId="0" borderId="0" xfId="0" applyNumberFormat="1" applyFont="1" applyAlignment="1" applyProtection="1">
      <alignment horizontal="left" vertical="center" wrapText="1"/>
      <protection locked="0"/>
    </xf>
    <xf numFmtId="3" fontId="3" fillId="0" borderId="0" xfId="0" applyNumberFormat="1" applyFont="1" applyAlignment="1" applyProtection="1">
      <alignment horizontal="left" vertical="center" wrapText="1"/>
      <protection locked="0"/>
    </xf>
    <xf numFmtId="0" fontId="0" fillId="0" borderId="0" xfId="0"/>
    <xf numFmtId="3" fontId="1" fillId="2" borderId="0" xfId="0" applyNumberFormat="1" applyFont="1" applyFill="1" applyAlignment="1" applyProtection="1">
      <alignment horizontal="left" vertical="center" wrapText="1"/>
      <protection locked="0"/>
    </xf>
    <xf numFmtId="3" fontId="1" fillId="0" borderId="0" xfId="0" applyNumberFormat="1" applyFont="1" applyAlignment="1" applyProtection="1">
      <alignment horizontal="center" vertical="center" wrapText="1"/>
      <protection locked="0"/>
    </xf>
    <xf numFmtId="3" fontId="1" fillId="0" borderId="0" xfId="0" applyNumberFormat="1" applyFont="1" applyAlignment="1" applyProtection="1">
      <alignment horizontal="left" vertical="center" wrapText="1"/>
      <protection locked="0"/>
    </xf>
    <xf numFmtId="3" fontId="1" fillId="0" borderId="0" xfId="0" applyNumberFormat="1" applyFont="1" applyAlignment="1" applyProtection="1">
      <alignment horizontal="right" vertical="center" wrapText="1"/>
      <protection locked="0"/>
    </xf>
    <xf numFmtId="3" fontId="2" fillId="0" borderId="0" xfId="0" applyNumberFormat="1" applyFont="1" applyAlignment="1" applyProtection="1">
      <alignment horizontal="left" vertical="center" wrapText="1"/>
      <protection locked="0"/>
    </xf>
    <xf numFmtId="3" fontId="6" fillId="2" borderId="0" xfId="0" applyNumberFormat="1" applyFont="1" applyFill="1" applyAlignment="1" applyProtection="1">
      <alignment horizontal="left" vertical="center" wrapText="1"/>
      <protection locked="0"/>
    </xf>
    <xf numFmtId="3" fontId="2" fillId="0" borderId="0" xfId="0" applyNumberFormat="1" applyFont="1" applyAlignment="1" applyProtection="1">
      <alignment horizontal="left" vertical="top" wrapText="1"/>
      <protection locked="0"/>
    </xf>
    <xf numFmtId="3" fontId="8" fillId="0" borderId="0" xfId="0" applyNumberFormat="1" applyFont="1" applyAlignment="1" applyProtection="1">
      <alignment horizontal="center" vertical="center" wrapText="1"/>
      <protection locked="0"/>
    </xf>
    <xf numFmtId="3" fontId="1" fillId="0" borderId="0" xfId="0" applyNumberFormat="1" applyFont="1" applyAlignment="1" applyProtection="1">
      <alignment horizontal="left" vertical="top" wrapText="1"/>
      <protection locked="0"/>
    </xf>
    <xf numFmtId="3" fontId="1" fillId="0" borderId="0" xfId="0" applyNumberFormat="1" applyFont="1" applyAlignment="1" applyProtection="1">
      <alignment horizontal="center" vertical="top" wrapText="1"/>
      <protection locked="0"/>
    </xf>
    <xf numFmtId="3" fontId="10" fillId="2" borderId="0" xfId="0" applyNumberFormat="1" applyFont="1" applyFill="1" applyAlignment="1" applyProtection="1">
      <alignment horizontal="left" vertical="center" wrapText="1"/>
      <protection locked="0"/>
    </xf>
    <xf numFmtId="165" fontId="6" fillId="0" borderId="0" xfId="0" applyNumberFormat="1" applyFont="1" applyAlignment="1" applyProtection="1">
      <alignment horizontal="right" vertical="center" wrapText="1"/>
      <protection locked="0"/>
    </xf>
    <xf numFmtId="3" fontId="6" fillId="0" borderId="0" xfId="0" applyNumberFormat="1" applyFont="1" applyAlignment="1" applyProtection="1">
      <alignment horizontal="right" vertical="center" wrapText="1"/>
      <protection locked="0"/>
    </xf>
    <xf numFmtId="165" fontId="2" fillId="0" borderId="0" xfId="0" applyNumberFormat="1" applyFont="1" applyAlignment="1" applyProtection="1">
      <alignment horizontal="right" vertical="center" wrapText="1"/>
      <protection locked="0"/>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F0F0F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0F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Population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16447944006998"/>
          <c:y val="0.15782407407407409"/>
          <c:w val="0.81439107611548556"/>
          <c:h val="0.49294655876348792"/>
        </c:manualLayout>
      </c:layout>
      <c:barChart>
        <c:barDir val="col"/>
        <c:grouping val="clustered"/>
        <c:varyColors val="0"/>
        <c:ser>
          <c:idx val="0"/>
          <c:order val="0"/>
          <c:tx>
            <c:strRef>
              <c:f>Sex!$A$21</c:f>
              <c:strCache>
                <c:ptCount val="1"/>
                <c:pt idx="0">
                  <c:v>0 to 4</c:v>
                </c:pt>
              </c:strCache>
            </c:strRef>
          </c:tx>
          <c:spPr>
            <a:solidFill>
              <a:schemeClr val="accent1"/>
            </a:solidFill>
            <a:ln>
              <a:noFill/>
            </a:ln>
            <a:effectLst/>
          </c:spPr>
          <c:invertIfNegative val="0"/>
          <c:cat>
            <c:multiLvlStrRef>
              <c:extLst>
                <c:ext xmlns:c15="http://schemas.microsoft.com/office/drawing/2012/chart" uri="{02D57815-91ED-43cb-92C2-25804820EDAC}">
                  <c15:fullRef>
                    <c15:sqref>Sex!$B$19:$I$20</c15:sqref>
                  </c15:fullRef>
                </c:ext>
              </c:extLst>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extLst>
                <c:ext xmlns:c15="http://schemas.microsoft.com/office/drawing/2012/chart" uri="{02D57815-91ED-43cb-92C2-25804820EDAC}">
                  <c15:fullRef>
                    <c15:sqref>Sex!$B$21:$I$21</c15:sqref>
                  </c15:fullRef>
                </c:ext>
              </c:extLst>
              <c:f>(Sex!$B$21,Sex!$D$21,Sex!$F$21,Sex!$H$21)</c:f>
              <c:numCache>
                <c:formatCode>#,##0.0%</c:formatCode>
                <c:ptCount val="4"/>
                <c:pt idx="0" formatCode="#,##0">
                  <c:v>9279875</c:v>
                </c:pt>
                <c:pt idx="1" formatCode="#,##0">
                  <c:v>9881935</c:v>
                </c:pt>
                <c:pt idx="2" formatCode="#,##0">
                  <c:v>9859888</c:v>
                </c:pt>
                <c:pt idx="3" formatCode="#,##0">
                  <c:v>10118368</c:v>
                </c:pt>
              </c:numCache>
            </c:numRef>
          </c:val>
          <c:extLst>
            <c:ext xmlns:c16="http://schemas.microsoft.com/office/drawing/2014/chart" uri="{C3380CC4-5D6E-409C-BE32-E72D297353CC}">
              <c16:uniqueId val="{00000000-6DEE-4C90-96EC-433730697E4F}"/>
            </c:ext>
          </c:extLst>
        </c:ser>
        <c:ser>
          <c:idx val="1"/>
          <c:order val="1"/>
          <c:tx>
            <c:strRef>
              <c:f>Sex!$A$22</c:f>
              <c:strCache>
                <c:ptCount val="1"/>
                <c:pt idx="0">
                  <c:v>5 to 14</c:v>
                </c:pt>
              </c:strCache>
            </c:strRef>
          </c:tx>
          <c:spPr>
            <a:solidFill>
              <a:schemeClr val="accent2"/>
            </a:solidFill>
            <a:ln>
              <a:noFill/>
            </a:ln>
            <a:effectLst/>
          </c:spPr>
          <c:invertIfNegative val="0"/>
          <c:cat>
            <c:multiLvlStrRef>
              <c:extLst>
                <c:ext xmlns:c15="http://schemas.microsoft.com/office/drawing/2012/chart" uri="{02D57815-91ED-43cb-92C2-25804820EDAC}">
                  <c15:fullRef>
                    <c15:sqref>Sex!$B$19:$I$20</c15:sqref>
                  </c15:fullRef>
                </c:ext>
              </c:extLst>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extLst>
                <c:ext xmlns:c15="http://schemas.microsoft.com/office/drawing/2012/chart" uri="{02D57815-91ED-43cb-92C2-25804820EDAC}">
                  <c15:fullRef>
                    <c15:sqref>Sex!$B$22:$I$22</c15:sqref>
                  </c15:fullRef>
                </c:ext>
              </c:extLst>
              <c:f>(Sex!$B$22,Sex!$D$22,Sex!$F$22,Sex!$H$22)</c:f>
              <c:numCache>
                <c:formatCode>#,##0.0%</c:formatCode>
                <c:ptCount val="4"/>
                <c:pt idx="0" formatCode="#,##0">
                  <c:v>20061431</c:v>
                </c:pt>
                <c:pt idx="1" formatCode="#,##0">
                  <c:v>20056351</c:v>
                </c:pt>
                <c:pt idx="2" formatCode="#,##0">
                  <c:v>20344216</c:v>
                </c:pt>
                <c:pt idx="3" formatCode="#,##0">
                  <c:v>20464028</c:v>
                </c:pt>
              </c:numCache>
            </c:numRef>
          </c:val>
          <c:extLst>
            <c:ext xmlns:c16="http://schemas.microsoft.com/office/drawing/2014/chart" uri="{C3380CC4-5D6E-409C-BE32-E72D297353CC}">
              <c16:uniqueId val="{00000001-6DEE-4C90-96EC-433730697E4F}"/>
            </c:ext>
          </c:extLst>
        </c:ser>
        <c:ser>
          <c:idx val="2"/>
          <c:order val="2"/>
          <c:tx>
            <c:strRef>
              <c:f>Sex!$A$23</c:f>
              <c:strCache>
                <c:ptCount val="1"/>
                <c:pt idx="0">
                  <c:v>15 to 24</c:v>
                </c:pt>
              </c:strCache>
            </c:strRef>
          </c:tx>
          <c:spPr>
            <a:solidFill>
              <a:schemeClr val="accent3"/>
            </a:solidFill>
            <a:ln>
              <a:noFill/>
            </a:ln>
            <a:effectLst/>
          </c:spPr>
          <c:invertIfNegative val="0"/>
          <c:cat>
            <c:multiLvlStrRef>
              <c:extLst>
                <c:ext xmlns:c15="http://schemas.microsoft.com/office/drawing/2012/chart" uri="{02D57815-91ED-43cb-92C2-25804820EDAC}">
                  <c15:fullRef>
                    <c15:sqref>Sex!$B$19:$I$20</c15:sqref>
                  </c15:fullRef>
                </c:ext>
              </c:extLst>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extLst>
                <c:ext xmlns:c15="http://schemas.microsoft.com/office/drawing/2012/chart" uri="{02D57815-91ED-43cb-92C2-25804820EDAC}">
                  <c15:fullRef>
                    <c15:sqref>Sex!$B$23:$I$23</c15:sqref>
                  </c15:fullRef>
                </c:ext>
              </c:extLst>
              <c:f>(Sex!$B$23,Sex!$D$23,Sex!$F$23,Sex!$H$23)</c:f>
              <c:numCache>
                <c:formatCode>#,##0.0%</c:formatCode>
                <c:ptCount val="4"/>
                <c:pt idx="0" formatCode="#,##0">
                  <c:v>18970430</c:v>
                </c:pt>
                <c:pt idx="1" formatCode="#,##0">
                  <c:v>21308500</c:v>
                </c:pt>
                <c:pt idx="2" formatCode="#,##0">
                  <c:v>21366648</c:v>
                </c:pt>
                <c:pt idx="3" formatCode="#,##0">
                  <c:v>21494609</c:v>
                </c:pt>
              </c:numCache>
            </c:numRef>
          </c:val>
          <c:extLst>
            <c:ext xmlns:c16="http://schemas.microsoft.com/office/drawing/2014/chart" uri="{C3380CC4-5D6E-409C-BE32-E72D297353CC}">
              <c16:uniqueId val="{00000002-6DEE-4C90-96EC-433730697E4F}"/>
            </c:ext>
          </c:extLst>
        </c:ser>
        <c:ser>
          <c:idx val="3"/>
          <c:order val="3"/>
          <c:tx>
            <c:strRef>
              <c:f>Sex!$A$24</c:f>
              <c:strCache>
                <c:ptCount val="1"/>
                <c:pt idx="0">
                  <c:v>25 to 34</c:v>
                </c:pt>
              </c:strCache>
            </c:strRef>
          </c:tx>
          <c:spPr>
            <a:solidFill>
              <a:schemeClr val="accent4"/>
            </a:solidFill>
            <a:ln>
              <a:noFill/>
            </a:ln>
            <a:effectLst/>
          </c:spPr>
          <c:invertIfNegative val="0"/>
          <c:cat>
            <c:multiLvlStrRef>
              <c:extLst>
                <c:ext xmlns:c15="http://schemas.microsoft.com/office/drawing/2012/chart" uri="{02D57815-91ED-43cb-92C2-25804820EDAC}">
                  <c15:fullRef>
                    <c15:sqref>Sex!$B$19:$I$20</c15:sqref>
                  </c15:fullRef>
                </c:ext>
              </c:extLst>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extLst>
                <c:ext xmlns:c15="http://schemas.microsoft.com/office/drawing/2012/chart" uri="{02D57815-91ED-43cb-92C2-25804820EDAC}">
                  <c15:fullRef>
                    <c15:sqref>Sex!$B$24:$I$24</c15:sqref>
                  </c15:fullRef>
                </c:ext>
              </c:extLst>
              <c:f>(Sex!$B$24,Sex!$D$24,Sex!$F$24,Sex!$H$24)</c:f>
              <c:numCache>
                <c:formatCode>#,##0.0%</c:formatCode>
                <c:ptCount val="4"/>
                <c:pt idx="0" formatCode="#,##0">
                  <c:v>19673599</c:v>
                </c:pt>
                <c:pt idx="1" formatCode="#,##0">
                  <c:v>20431857</c:v>
                </c:pt>
                <c:pt idx="2" formatCode="#,##0">
                  <c:v>22570190</c:v>
                </c:pt>
                <c:pt idx="3" formatCode="#,##0">
                  <c:v>22998877</c:v>
                </c:pt>
              </c:numCache>
            </c:numRef>
          </c:val>
          <c:extLst>
            <c:ext xmlns:c16="http://schemas.microsoft.com/office/drawing/2014/chart" uri="{C3380CC4-5D6E-409C-BE32-E72D297353CC}">
              <c16:uniqueId val="{00000003-6DEE-4C90-96EC-433730697E4F}"/>
            </c:ext>
          </c:extLst>
        </c:ser>
        <c:ser>
          <c:idx val="4"/>
          <c:order val="4"/>
          <c:tx>
            <c:strRef>
              <c:f>Sex!$A$25</c:f>
              <c:strCache>
                <c:ptCount val="1"/>
                <c:pt idx="0">
                  <c:v>35 to 44</c:v>
                </c:pt>
              </c:strCache>
            </c:strRef>
          </c:tx>
          <c:spPr>
            <a:solidFill>
              <a:schemeClr val="accent5"/>
            </a:solidFill>
            <a:ln>
              <a:noFill/>
            </a:ln>
            <a:effectLst/>
          </c:spPr>
          <c:invertIfNegative val="0"/>
          <c:cat>
            <c:multiLvlStrRef>
              <c:extLst>
                <c:ext xmlns:c15="http://schemas.microsoft.com/office/drawing/2012/chart" uri="{02D57815-91ED-43cb-92C2-25804820EDAC}">
                  <c15:fullRef>
                    <c15:sqref>Sex!$B$19:$I$20</c15:sqref>
                  </c15:fullRef>
                </c:ext>
              </c:extLst>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extLst>
                <c:ext xmlns:c15="http://schemas.microsoft.com/office/drawing/2012/chart" uri="{02D57815-91ED-43cb-92C2-25804820EDAC}">
                  <c15:fullRef>
                    <c15:sqref>Sex!$B$25:$I$25</c15:sqref>
                  </c15:fullRef>
                </c:ext>
              </c:extLst>
              <c:f>(Sex!$B$25,Sex!$D$25,Sex!$F$25,Sex!$H$25)</c:f>
              <c:numCache>
                <c:formatCode>#,##0.0%</c:formatCode>
                <c:ptCount val="4"/>
                <c:pt idx="0" formatCode="#,##0">
                  <c:v>23103574</c:v>
                </c:pt>
                <c:pt idx="1" formatCode="#,##0">
                  <c:v>20634607</c:v>
                </c:pt>
                <c:pt idx="2" formatCode="#,##0">
                  <c:v>20734252</c:v>
                </c:pt>
                <c:pt idx="3" formatCode="#,##0">
                  <c:v>21957320</c:v>
                </c:pt>
              </c:numCache>
            </c:numRef>
          </c:val>
          <c:extLst>
            <c:ext xmlns:c16="http://schemas.microsoft.com/office/drawing/2014/chart" uri="{C3380CC4-5D6E-409C-BE32-E72D297353CC}">
              <c16:uniqueId val="{00000004-6DEE-4C90-96EC-433730697E4F}"/>
            </c:ext>
          </c:extLst>
        </c:ser>
        <c:ser>
          <c:idx val="5"/>
          <c:order val="5"/>
          <c:tx>
            <c:strRef>
              <c:f>Sex!$A$26</c:f>
              <c:strCache>
                <c:ptCount val="1"/>
                <c:pt idx="0">
                  <c:v>45 to 54</c:v>
                </c:pt>
              </c:strCache>
            </c:strRef>
          </c:tx>
          <c:spPr>
            <a:solidFill>
              <a:schemeClr val="accent6"/>
            </a:solidFill>
            <a:ln>
              <a:noFill/>
            </a:ln>
            <a:effectLst/>
          </c:spPr>
          <c:invertIfNegative val="0"/>
          <c:cat>
            <c:multiLvlStrRef>
              <c:extLst>
                <c:ext xmlns:c15="http://schemas.microsoft.com/office/drawing/2012/chart" uri="{02D57815-91ED-43cb-92C2-25804820EDAC}">
                  <c15:fullRef>
                    <c15:sqref>Sex!$B$19:$I$20</c15:sqref>
                  </c15:fullRef>
                </c:ext>
              </c:extLst>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extLst>
                <c:ext xmlns:c15="http://schemas.microsoft.com/office/drawing/2012/chart" uri="{02D57815-91ED-43cb-92C2-25804820EDAC}">
                  <c15:fullRef>
                    <c15:sqref>Sex!$B$26:$I$26</c15:sqref>
                  </c15:fullRef>
                </c:ext>
              </c:extLst>
              <c:f>(Sex!$B$26,Sex!$D$26,Sex!$F$26,Sex!$H$26)</c:f>
              <c:numCache>
                <c:formatCode>#,##0.0%</c:formatCode>
                <c:ptCount val="4"/>
                <c:pt idx="0" formatCode="#,##0">
                  <c:v>19164180</c:v>
                </c:pt>
                <c:pt idx="1" formatCode="#,##0">
                  <c:v>22864357</c:v>
                </c:pt>
                <c:pt idx="2" formatCode="#,##0">
                  <c:v>21717473</c:v>
                </c:pt>
                <c:pt idx="3" formatCode="#,##0">
                  <c:v>20821183</c:v>
                </c:pt>
              </c:numCache>
            </c:numRef>
          </c:val>
          <c:extLst>
            <c:ext xmlns:c16="http://schemas.microsoft.com/office/drawing/2014/chart" uri="{C3380CC4-5D6E-409C-BE32-E72D297353CC}">
              <c16:uniqueId val="{00000005-6DEE-4C90-96EC-433730697E4F}"/>
            </c:ext>
          </c:extLst>
        </c:ser>
        <c:ser>
          <c:idx val="6"/>
          <c:order val="6"/>
          <c:tx>
            <c:strRef>
              <c:f>Sex!$A$27</c:f>
              <c:strCache>
                <c:ptCount val="1"/>
                <c:pt idx="0">
                  <c:v>55 to 64</c:v>
                </c:pt>
              </c:strCache>
            </c:strRef>
          </c:tx>
          <c:spPr>
            <a:solidFill>
              <a:schemeClr val="accent1">
                <a:lumMod val="60000"/>
              </a:schemeClr>
            </a:solidFill>
            <a:ln>
              <a:noFill/>
            </a:ln>
            <a:effectLst/>
          </c:spPr>
          <c:invertIfNegative val="0"/>
          <c:cat>
            <c:multiLvlStrRef>
              <c:extLst>
                <c:ext xmlns:c15="http://schemas.microsoft.com/office/drawing/2012/chart" uri="{02D57815-91ED-43cb-92C2-25804820EDAC}">
                  <c15:fullRef>
                    <c15:sqref>Sex!$B$19:$I$20</c15:sqref>
                  </c15:fullRef>
                </c:ext>
              </c:extLst>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extLst>
                <c:ext xmlns:c15="http://schemas.microsoft.com/office/drawing/2012/chart" uri="{02D57815-91ED-43cb-92C2-25804820EDAC}">
                  <c15:fullRef>
                    <c15:sqref>Sex!$B$27:$I$27</c15:sqref>
                  </c15:fullRef>
                </c:ext>
              </c:extLst>
              <c:f>(Sex!$B$27,Sex!$D$27,Sex!$F$27,Sex!$H$27)</c:f>
              <c:numCache>
                <c:formatCode>#,##0.0%</c:formatCode>
                <c:ptCount val="4"/>
                <c:pt idx="0" formatCode="#,##0">
                  <c:v>12618859</c:v>
                </c:pt>
                <c:pt idx="1" formatCode="#,##0">
                  <c:v>18881581</c:v>
                </c:pt>
                <c:pt idx="2" formatCode="#,##0">
                  <c:v>21947520</c:v>
                </c:pt>
                <c:pt idx="3" formatCode="#,##0">
                  <c:v>21724431</c:v>
                </c:pt>
              </c:numCache>
            </c:numRef>
          </c:val>
          <c:extLst>
            <c:ext xmlns:c16="http://schemas.microsoft.com/office/drawing/2014/chart" uri="{C3380CC4-5D6E-409C-BE32-E72D297353CC}">
              <c16:uniqueId val="{00000006-6DEE-4C90-96EC-433730697E4F}"/>
            </c:ext>
          </c:extLst>
        </c:ser>
        <c:ser>
          <c:idx val="7"/>
          <c:order val="7"/>
          <c:tx>
            <c:strRef>
              <c:f>Sex!$A$28</c:f>
              <c:strCache>
                <c:ptCount val="1"/>
                <c:pt idx="0">
                  <c:v>65 to 74</c:v>
                </c:pt>
              </c:strCache>
            </c:strRef>
          </c:tx>
          <c:spPr>
            <a:solidFill>
              <a:schemeClr val="accent2">
                <a:lumMod val="60000"/>
              </a:schemeClr>
            </a:solidFill>
            <a:ln>
              <a:noFill/>
            </a:ln>
            <a:effectLst/>
          </c:spPr>
          <c:invertIfNegative val="0"/>
          <c:cat>
            <c:multiLvlStrRef>
              <c:extLst>
                <c:ext xmlns:c15="http://schemas.microsoft.com/office/drawing/2012/chart" uri="{02D57815-91ED-43cb-92C2-25804820EDAC}">
                  <c15:fullRef>
                    <c15:sqref>Sex!$B$19:$I$20</c15:sqref>
                  </c15:fullRef>
                </c:ext>
              </c:extLst>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extLst>
                <c:ext xmlns:c15="http://schemas.microsoft.com/office/drawing/2012/chart" uri="{02D57815-91ED-43cb-92C2-25804820EDAC}">
                  <c15:fullRef>
                    <c15:sqref>Sex!$B$28:$I$28</c15:sqref>
                  </c15:fullRef>
                </c:ext>
              </c:extLst>
              <c:f>(Sex!$B$28,Sex!$D$28,Sex!$F$28,Sex!$H$28)</c:f>
              <c:numCache>
                <c:formatCode>#,##0.0%</c:formatCode>
                <c:ptCount val="4"/>
                <c:pt idx="0" formatCode="#,##0">
                  <c:v>10165199</c:v>
                </c:pt>
                <c:pt idx="1" formatCode="#,##0">
                  <c:v>11616910</c:v>
                </c:pt>
                <c:pt idx="2" formatCode="#,##0">
                  <c:v>15963133</c:v>
                </c:pt>
                <c:pt idx="3" formatCode="#,##0">
                  <c:v>18393264</c:v>
                </c:pt>
              </c:numCache>
            </c:numRef>
          </c:val>
          <c:extLst>
            <c:ext xmlns:c16="http://schemas.microsoft.com/office/drawing/2014/chart" uri="{C3380CC4-5D6E-409C-BE32-E72D297353CC}">
              <c16:uniqueId val="{00000007-6DEE-4C90-96EC-433730697E4F}"/>
            </c:ext>
          </c:extLst>
        </c:ser>
        <c:ser>
          <c:idx val="8"/>
          <c:order val="8"/>
          <c:tx>
            <c:strRef>
              <c:f>Sex!$A$29</c:f>
              <c:strCache>
                <c:ptCount val="1"/>
                <c:pt idx="0">
                  <c:v>75 to 84</c:v>
                </c:pt>
              </c:strCache>
            </c:strRef>
          </c:tx>
          <c:spPr>
            <a:solidFill>
              <a:schemeClr val="accent3">
                <a:lumMod val="60000"/>
              </a:schemeClr>
            </a:solidFill>
            <a:ln>
              <a:noFill/>
            </a:ln>
            <a:effectLst/>
          </c:spPr>
          <c:invertIfNegative val="0"/>
          <c:cat>
            <c:multiLvlStrRef>
              <c:extLst>
                <c:ext xmlns:c15="http://schemas.microsoft.com/office/drawing/2012/chart" uri="{02D57815-91ED-43cb-92C2-25804820EDAC}">
                  <c15:fullRef>
                    <c15:sqref>Sex!$B$19:$I$20</c15:sqref>
                  </c15:fullRef>
                </c:ext>
              </c:extLst>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extLst>
                <c:ext xmlns:c15="http://schemas.microsoft.com/office/drawing/2012/chart" uri="{02D57815-91ED-43cb-92C2-25804820EDAC}">
                  <c15:fullRef>
                    <c15:sqref>Sex!$B$29:$I$29</c15:sqref>
                  </c15:fullRef>
                </c:ext>
              </c:extLst>
              <c:f>(Sex!$B$29,Sex!$D$29,Sex!$F$29,Sex!$H$29)</c:f>
              <c:numCache>
                <c:formatCode>#,##0.0%</c:formatCode>
                <c:ptCount val="4"/>
                <c:pt idx="0" formatCode="#,##0">
                  <c:v>7512462</c:v>
                </c:pt>
                <c:pt idx="1" formatCode="#,##0">
                  <c:v>7584360</c:v>
                </c:pt>
                <c:pt idx="2" formatCode="#,##0">
                  <c:v>8401039</c:v>
                </c:pt>
                <c:pt idx="3" formatCode="#,##0">
                  <c:v>10488418</c:v>
                </c:pt>
              </c:numCache>
            </c:numRef>
          </c:val>
          <c:extLst>
            <c:ext xmlns:c16="http://schemas.microsoft.com/office/drawing/2014/chart" uri="{C3380CC4-5D6E-409C-BE32-E72D297353CC}">
              <c16:uniqueId val="{0000000D-6DEE-4C90-96EC-433730697E4F}"/>
            </c:ext>
          </c:extLst>
        </c:ser>
        <c:ser>
          <c:idx val="9"/>
          <c:order val="9"/>
          <c:tx>
            <c:strRef>
              <c:f>Sex!$A$30</c:f>
              <c:strCache>
                <c:ptCount val="1"/>
                <c:pt idx="0">
                  <c:v>85+</c:v>
                </c:pt>
              </c:strCache>
            </c:strRef>
          </c:tx>
          <c:spPr>
            <a:solidFill>
              <a:schemeClr val="accent4">
                <a:lumMod val="60000"/>
              </a:schemeClr>
            </a:solidFill>
            <a:ln>
              <a:noFill/>
            </a:ln>
            <a:effectLst/>
          </c:spPr>
          <c:invertIfNegative val="0"/>
          <c:cat>
            <c:multiLvlStrRef>
              <c:extLst>
                <c:ext xmlns:c15="http://schemas.microsoft.com/office/drawing/2012/chart" uri="{02D57815-91ED-43cb-92C2-25804820EDAC}">
                  <c15:fullRef>
                    <c15:sqref>Sex!$B$19:$I$20</c15:sqref>
                  </c15:fullRef>
                </c:ext>
              </c:extLst>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extLst>
                <c:ext xmlns:c15="http://schemas.microsoft.com/office/drawing/2012/chart" uri="{02D57815-91ED-43cb-92C2-25804820EDAC}">
                  <c15:fullRef>
                    <c15:sqref>Sex!$B$30:$I$30</c15:sqref>
                  </c15:fullRef>
                </c:ext>
              </c:extLst>
              <c:f>(Sex!$B$30,Sex!$D$30,Sex!$F$30,Sex!$H$30)</c:f>
              <c:numCache>
                <c:formatCode>#,##0.0%</c:formatCode>
                <c:ptCount val="4"/>
                <c:pt idx="0" formatCode="#,##0">
                  <c:v>2964959</c:v>
                </c:pt>
                <c:pt idx="1" formatCode="#,##0">
                  <c:v>3703754</c:v>
                </c:pt>
                <c:pt idx="2" formatCode="#,##0">
                  <c:v>4231897</c:v>
                </c:pt>
                <c:pt idx="3" formatCode="#,##0">
                  <c:v>4436022</c:v>
                </c:pt>
              </c:numCache>
            </c:numRef>
          </c:val>
          <c:extLst>
            <c:ext xmlns:c16="http://schemas.microsoft.com/office/drawing/2014/chart" uri="{C3380CC4-5D6E-409C-BE32-E72D297353CC}">
              <c16:uniqueId val="{0000000E-6DEE-4C90-96EC-433730697E4F}"/>
            </c:ext>
          </c:extLst>
        </c:ser>
        <c:dLbls>
          <c:showLegendKey val="0"/>
          <c:showVal val="0"/>
          <c:showCatName val="0"/>
          <c:showSerName val="0"/>
          <c:showPercent val="0"/>
          <c:showBubbleSize val="0"/>
        </c:dLbls>
        <c:gapWidth val="219"/>
        <c:overlap val="-27"/>
        <c:axId val="486490576"/>
        <c:axId val="486494512"/>
      </c:barChart>
      <c:catAx>
        <c:axId val="48649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494512"/>
        <c:crosses val="autoZero"/>
        <c:auto val="1"/>
        <c:lblAlgn val="ctr"/>
        <c:lblOffset val="100"/>
        <c:noMultiLvlLbl val="0"/>
      </c:catAx>
      <c:valAx>
        <c:axId val="486494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490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0.45385187350421102"/>
          <c:y val="0.16453694068678459"/>
          <c:w val="0.47541735937300184"/>
          <c:h val="0.73890419264709495"/>
        </c:manualLayout>
      </c:layout>
      <c:barChart>
        <c:barDir val="bar"/>
        <c:grouping val="clustered"/>
        <c:varyColors val="0"/>
        <c:ser>
          <c:idx val="0"/>
          <c:order val="0"/>
          <c:tx>
            <c:strRef>
              <c:f>Business!$C$126</c:f>
              <c:strCache>
                <c:ptCount val="1"/>
                <c:pt idx="0">
                  <c:v>Q4 2019 Employees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Business!$B$127:$B$136</c:f>
              <c:strCache>
                <c:ptCount val="10"/>
                <c:pt idx="0">
                  <c:v>Forestry, and Fishing</c:v>
                </c:pt>
                <c:pt idx="1">
                  <c:v>Mining</c:v>
                </c:pt>
                <c:pt idx="2">
                  <c:v>Construction</c:v>
                </c:pt>
                <c:pt idx="3">
                  <c:v>Manufacturing</c:v>
                </c:pt>
                <c:pt idx="4">
                  <c:v>Transportation, Communications, Electric, Gas, &amp; Sanitary Services</c:v>
                </c:pt>
                <c:pt idx="5">
                  <c:v>Wholesale Trade</c:v>
                </c:pt>
                <c:pt idx="6">
                  <c:v>Retail Trade</c:v>
                </c:pt>
                <c:pt idx="7">
                  <c:v>Finance, Insurance, &amp; Real Estate</c:v>
                </c:pt>
                <c:pt idx="8">
                  <c:v>Services</c:v>
                </c:pt>
                <c:pt idx="9">
                  <c:v>Public Administration</c:v>
                </c:pt>
              </c:strCache>
            </c:strRef>
          </c:cat>
          <c:val>
            <c:numRef>
              <c:f>Business!$C$127:$C$136</c:f>
              <c:numCache>
                <c:formatCode>#,##0</c:formatCode>
                <c:ptCount val="10"/>
                <c:pt idx="0">
                  <c:v>1920272</c:v>
                </c:pt>
                <c:pt idx="1">
                  <c:v>623657</c:v>
                </c:pt>
                <c:pt idx="2">
                  <c:v>6301190</c:v>
                </c:pt>
                <c:pt idx="3">
                  <c:v>14249118</c:v>
                </c:pt>
                <c:pt idx="4">
                  <c:v>7760127</c:v>
                </c:pt>
                <c:pt idx="5">
                  <c:v>5884151</c:v>
                </c:pt>
                <c:pt idx="6">
                  <c:v>25584507</c:v>
                </c:pt>
                <c:pt idx="7">
                  <c:v>9104835</c:v>
                </c:pt>
                <c:pt idx="8">
                  <c:v>60107552</c:v>
                </c:pt>
                <c:pt idx="9">
                  <c:v>11519649</c:v>
                </c:pt>
              </c:numCache>
            </c:numRef>
          </c:val>
          <c:extLst>
            <c:ext xmlns:c16="http://schemas.microsoft.com/office/drawing/2014/chart" uri="{C3380CC4-5D6E-409C-BE32-E72D297353CC}">
              <c16:uniqueId val="{00000000-35B9-4C8D-94FB-87C60E6CFA7A}"/>
            </c:ext>
          </c:extLst>
        </c:ser>
        <c:dLbls>
          <c:dLblPos val="outEnd"/>
          <c:showLegendKey val="0"/>
          <c:showVal val="1"/>
          <c:showCatName val="0"/>
          <c:showSerName val="0"/>
          <c:showPercent val="0"/>
          <c:showBubbleSize val="0"/>
        </c:dLbls>
        <c:gapWidth val="247"/>
        <c:axId val="488168784"/>
        <c:axId val="488164192"/>
      </c:barChart>
      <c:catAx>
        <c:axId val="48816878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88164192"/>
        <c:crosses val="autoZero"/>
        <c:auto val="1"/>
        <c:lblAlgn val="ctr"/>
        <c:lblOffset val="100"/>
        <c:noMultiLvlLbl val="0"/>
      </c:catAx>
      <c:valAx>
        <c:axId val="488164192"/>
        <c:scaling>
          <c:orientation val="minMax"/>
        </c:scaling>
        <c:delete val="0"/>
        <c:axPos val="b"/>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8816878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Population by Age</a:t>
            </a:r>
          </a:p>
        </c:rich>
      </c:tx>
      <c:layout>
        <c:manualLayout>
          <c:xMode val="edge"/>
          <c:yMode val="edge"/>
          <c:x val="0.5525170068027212"/>
          <c:y val="3.39702760084925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16447944006998"/>
          <c:y val="0.15782407407407409"/>
          <c:w val="0.81439107611548556"/>
          <c:h val="0.49294655876348792"/>
        </c:manualLayout>
      </c:layout>
      <c:barChart>
        <c:barDir val="col"/>
        <c:grouping val="clustered"/>
        <c:varyColors val="0"/>
        <c:ser>
          <c:idx val="0"/>
          <c:order val="0"/>
          <c:tx>
            <c:strRef>
              <c:f>Sex!$A$21</c:f>
              <c:strCache>
                <c:ptCount val="1"/>
                <c:pt idx="0">
                  <c:v>0 to 4</c:v>
                </c:pt>
              </c:strCache>
            </c:strRef>
          </c:tx>
          <c:spPr>
            <a:solidFill>
              <a:schemeClr val="accent1"/>
            </a:solidFill>
            <a:ln>
              <a:noFill/>
            </a:ln>
            <a:effectLst/>
          </c:spPr>
          <c:invertIfNegative val="0"/>
          <c:cat>
            <c:multiLvlStrRef>
              <c:f>Sex!$J$19:$L$20</c:f>
              <c:multiLvlStrCache>
                <c:ptCount val="3"/>
                <c:lvl>
                  <c:pt idx="0">
                    <c:v>2000 to 2010</c:v>
                  </c:pt>
                  <c:pt idx="1">
                    <c:v>2010 to 2019</c:v>
                  </c:pt>
                  <c:pt idx="2">
                    <c:v>2019 to 2024</c:v>
                  </c:pt>
                </c:lvl>
                <c:lvl>
                  <c:pt idx="0">
                    <c:v>Percent Change</c:v>
                  </c:pt>
                </c:lvl>
              </c:multiLvlStrCache>
            </c:multiLvlStrRef>
          </c:cat>
          <c:val>
            <c:numRef>
              <c:f>(Sex!$J$21,Sex!$L$21)</c:f>
              <c:numCache>
                <c:formatCode>#,##0.0%</c:formatCode>
                <c:ptCount val="2"/>
                <c:pt idx="0">
                  <c:v>6.4878000000000005E-2</c:v>
                </c:pt>
                <c:pt idx="1">
                  <c:v>2.6214999999999999E-2</c:v>
                </c:pt>
              </c:numCache>
              <c:extLst/>
            </c:numRef>
          </c:val>
          <c:extLst>
            <c:ext xmlns:c16="http://schemas.microsoft.com/office/drawing/2014/chart" uri="{C3380CC4-5D6E-409C-BE32-E72D297353CC}">
              <c16:uniqueId val="{00000000-9ED9-4534-A2A4-323804A1479C}"/>
            </c:ext>
          </c:extLst>
        </c:ser>
        <c:ser>
          <c:idx val="1"/>
          <c:order val="1"/>
          <c:tx>
            <c:strRef>
              <c:f>Sex!$A$22</c:f>
              <c:strCache>
                <c:ptCount val="1"/>
                <c:pt idx="0">
                  <c:v>5 to 14</c:v>
                </c:pt>
              </c:strCache>
            </c:strRef>
          </c:tx>
          <c:spPr>
            <a:solidFill>
              <a:schemeClr val="accent2"/>
            </a:solidFill>
            <a:ln>
              <a:noFill/>
            </a:ln>
            <a:effectLst/>
          </c:spPr>
          <c:invertIfNegative val="0"/>
          <c:cat>
            <c:multiLvlStrRef>
              <c:f>Sex!$J$19:$L$20</c:f>
              <c:multiLvlStrCache>
                <c:ptCount val="3"/>
                <c:lvl>
                  <c:pt idx="0">
                    <c:v>2000 to 2010</c:v>
                  </c:pt>
                  <c:pt idx="1">
                    <c:v>2010 to 2019</c:v>
                  </c:pt>
                  <c:pt idx="2">
                    <c:v>2019 to 2024</c:v>
                  </c:pt>
                </c:lvl>
                <c:lvl>
                  <c:pt idx="0">
                    <c:v>Percent Change</c:v>
                  </c:pt>
                </c:lvl>
              </c:multiLvlStrCache>
            </c:multiLvlStrRef>
          </c:cat>
          <c:val>
            <c:numRef>
              <c:f>(Sex!$J$22,Sex!$L$22)</c:f>
              <c:numCache>
                <c:formatCode>#,##0.0%</c:formatCode>
                <c:ptCount val="2"/>
                <c:pt idx="0">
                  <c:v>-2.5300000000000002E-4</c:v>
                </c:pt>
                <c:pt idx="1">
                  <c:v>5.8890000000000001E-3</c:v>
                </c:pt>
              </c:numCache>
              <c:extLst/>
            </c:numRef>
          </c:val>
          <c:extLst>
            <c:ext xmlns:c16="http://schemas.microsoft.com/office/drawing/2014/chart" uri="{C3380CC4-5D6E-409C-BE32-E72D297353CC}">
              <c16:uniqueId val="{00000001-9ED9-4534-A2A4-323804A1479C}"/>
            </c:ext>
          </c:extLst>
        </c:ser>
        <c:ser>
          <c:idx val="2"/>
          <c:order val="2"/>
          <c:tx>
            <c:strRef>
              <c:f>Sex!$A$23</c:f>
              <c:strCache>
                <c:ptCount val="1"/>
                <c:pt idx="0">
                  <c:v>15 to 24</c:v>
                </c:pt>
              </c:strCache>
            </c:strRef>
          </c:tx>
          <c:spPr>
            <a:solidFill>
              <a:schemeClr val="accent3"/>
            </a:solidFill>
            <a:ln>
              <a:noFill/>
            </a:ln>
            <a:effectLst/>
          </c:spPr>
          <c:invertIfNegative val="0"/>
          <c:cat>
            <c:multiLvlStrRef>
              <c:f>Sex!$J$19:$L$20</c:f>
              <c:multiLvlStrCache>
                <c:ptCount val="3"/>
                <c:lvl>
                  <c:pt idx="0">
                    <c:v>2000 to 2010</c:v>
                  </c:pt>
                  <c:pt idx="1">
                    <c:v>2010 to 2019</c:v>
                  </c:pt>
                  <c:pt idx="2">
                    <c:v>2019 to 2024</c:v>
                  </c:pt>
                </c:lvl>
                <c:lvl>
                  <c:pt idx="0">
                    <c:v>Percent Change</c:v>
                  </c:pt>
                </c:lvl>
              </c:multiLvlStrCache>
            </c:multiLvlStrRef>
          </c:cat>
          <c:val>
            <c:numRef>
              <c:f>(Sex!$J$23,Sex!$L$23)</c:f>
              <c:numCache>
                <c:formatCode>#,##0.0%</c:formatCode>
                <c:ptCount val="2"/>
                <c:pt idx="0">
                  <c:v>0.123248</c:v>
                </c:pt>
                <c:pt idx="1">
                  <c:v>5.9890000000000004E-3</c:v>
                </c:pt>
              </c:numCache>
              <c:extLst/>
            </c:numRef>
          </c:val>
          <c:extLst>
            <c:ext xmlns:c16="http://schemas.microsoft.com/office/drawing/2014/chart" uri="{C3380CC4-5D6E-409C-BE32-E72D297353CC}">
              <c16:uniqueId val="{00000002-9ED9-4534-A2A4-323804A1479C}"/>
            </c:ext>
          </c:extLst>
        </c:ser>
        <c:ser>
          <c:idx val="3"/>
          <c:order val="3"/>
          <c:tx>
            <c:strRef>
              <c:f>Sex!$A$24</c:f>
              <c:strCache>
                <c:ptCount val="1"/>
                <c:pt idx="0">
                  <c:v>25 to 34</c:v>
                </c:pt>
              </c:strCache>
            </c:strRef>
          </c:tx>
          <c:spPr>
            <a:solidFill>
              <a:schemeClr val="accent4"/>
            </a:solidFill>
            <a:ln>
              <a:noFill/>
            </a:ln>
            <a:effectLst/>
          </c:spPr>
          <c:invertIfNegative val="0"/>
          <c:cat>
            <c:multiLvlStrRef>
              <c:f>Sex!$J$19:$L$20</c:f>
              <c:multiLvlStrCache>
                <c:ptCount val="3"/>
                <c:lvl>
                  <c:pt idx="0">
                    <c:v>2000 to 2010</c:v>
                  </c:pt>
                  <c:pt idx="1">
                    <c:v>2010 to 2019</c:v>
                  </c:pt>
                  <c:pt idx="2">
                    <c:v>2019 to 2024</c:v>
                  </c:pt>
                </c:lvl>
                <c:lvl>
                  <c:pt idx="0">
                    <c:v>Percent Change</c:v>
                  </c:pt>
                </c:lvl>
              </c:multiLvlStrCache>
            </c:multiLvlStrRef>
          </c:cat>
          <c:val>
            <c:numRef>
              <c:f>(Sex!$J$24,Sex!$L$24)</c:f>
              <c:numCache>
                <c:formatCode>#,##0.0%</c:formatCode>
                <c:ptCount val="2"/>
                <c:pt idx="0">
                  <c:v>3.8542E-2</c:v>
                </c:pt>
                <c:pt idx="1">
                  <c:v>1.8994E-2</c:v>
                </c:pt>
              </c:numCache>
              <c:extLst/>
            </c:numRef>
          </c:val>
          <c:extLst>
            <c:ext xmlns:c16="http://schemas.microsoft.com/office/drawing/2014/chart" uri="{C3380CC4-5D6E-409C-BE32-E72D297353CC}">
              <c16:uniqueId val="{00000003-9ED9-4534-A2A4-323804A1479C}"/>
            </c:ext>
          </c:extLst>
        </c:ser>
        <c:ser>
          <c:idx val="4"/>
          <c:order val="4"/>
          <c:tx>
            <c:strRef>
              <c:f>Sex!$A$25</c:f>
              <c:strCache>
                <c:ptCount val="1"/>
                <c:pt idx="0">
                  <c:v>35 to 44</c:v>
                </c:pt>
              </c:strCache>
            </c:strRef>
          </c:tx>
          <c:spPr>
            <a:solidFill>
              <a:schemeClr val="accent5"/>
            </a:solidFill>
            <a:ln>
              <a:noFill/>
            </a:ln>
            <a:effectLst/>
          </c:spPr>
          <c:invertIfNegative val="0"/>
          <c:cat>
            <c:multiLvlStrRef>
              <c:f>Sex!$J$19:$L$20</c:f>
              <c:multiLvlStrCache>
                <c:ptCount val="3"/>
                <c:lvl>
                  <c:pt idx="0">
                    <c:v>2000 to 2010</c:v>
                  </c:pt>
                  <c:pt idx="1">
                    <c:v>2010 to 2019</c:v>
                  </c:pt>
                  <c:pt idx="2">
                    <c:v>2019 to 2024</c:v>
                  </c:pt>
                </c:lvl>
                <c:lvl>
                  <c:pt idx="0">
                    <c:v>Percent Change</c:v>
                  </c:pt>
                </c:lvl>
              </c:multiLvlStrCache>
            </c:multiLvlStrRef>
          </c:cat>
          <c:val>
            <c:numRef>
              <c:f>(Sex!$J$25,Sex!$L$25)</c:f>
              <c:numCache>
                <c:formatCode>#,##0.0%</c:formatCode>
                <c:ptCount val="2"/>
                <c:pt idx="0">
                  <c:v>-0.106865</c:v>
                </c:pt>
                <c:pt idx="1">
                  <c:v>5.8987999999999999E-2</c:v>
                </c:pt>
              </c:numCache>
              <c:extLst/>
            </c:numRef>
          </c:val>
          <c:extLst>
            <c:ext xmlns:c16="http://schemas.microsoft.com/office/drawing/2014/chart" uri="{C3380CC4-5D6E-409C-BE32-E72D297353CC}">
              <c16:uniqueId val="{00000004-9ED9-4534-A2A4-323804A1479C}"/>
            </c:ext>
          </c:extLst>
        </c:ser>
        <c:ser>
          <c:idx val="5"/>
          <c:order val="5"/>
          <c:tx>
            <c:strRef>
              <c:f>Sex!$A$26</c:f>
              <c:strCache>
                <c:ptCount val="1"/>
                <c:pt idx="0">
                  <c:v>45 to 54</c:v>
                </c:pt>
              </c:strCache>
            </c:strRef>
          </c:tx>
          <c:spPr>
            <a:solidFill>
              <a:schemeClr val="accent6"/>
            </a:solidFill>
            <a:ln>
              <a:noFill/>
            </a:ln>
            <a:effectLst/>
          </c:spPr>
          <c:invertIfNegative val="0"/>
          <c:cat>
            <c:multiLvlStrRef>
              <c:f>Sex!$J$19:$L$20</c:f>
              <c:multiLvlStrCache>
                <c:ptCount val="3"/>
                <c:lvl>
                  <c:pt idx="0">
                    <c:v>2000 to 2010</c:v>
                  </c:pt>
                  <c:pt idx="1">
                    <c:v>2010 to 2019</c:v>
                  </c:pt>
                  <c:pt idx="2">
                    <c:v>2019 to 2024</c:v>
                  </c:pt>
                </c:lvl>
                <c:lvl>
                  <c:pt idx="0">
                    <c:v>Percent Change</c:v>
                  </c:pt>
                </c:lvl>
              </c:multiLvlStrCache>
            </c:multiLvlStrRef>
          </c:cat>
          <c:val>
            <c:numRef>
              <c:f>(Sex!$J$26,Sex!$L$26)</c:f>
              <c:numCache>
                <c:formatCode>#,##0.0%</c:formatCode>
                <c:ptCount val="2"/>
                <c:pt idx="0">
                  <c:v>0.193078</c:v>
                </c:pt>
                <c:pt idx="1">
                  <c:v>-4.1270000000000001E-2</c:v>
                </c:pt>
              </c:numCache>
              <c:extLst/>
            </c:numRef>
          </c:val>
          <c:extLst>
            <c:ext xmlns:c16="http://schemas.microsoft.com/office/drawing/2014/chart" uri="{C3380CC4-5D6E-409C-BE32-E72D297353CC}">
              <c16:uniqueId val="{00000005-9ED9-4534-A2A4-323804A1479C}"/>
            </c:ext>
          </c:extLst>
        </c:ser>
        <c:ser>
          <c:idx val="6"/>
          <c:order val="6"/>
          <c:tx>
            <c:strRef>
              <c:f>Sex!$A$27</c:f>
              <c:strCache>
                <c:ptCount val="1"/>
                <c:pt idx="0">
                  <c:v>55 to 64</c:v>
                </c:pt>
              </c:strCache>
            </c:strRef>
          </c:tx>
          <c:spPr>
            <a:solidFill>
              <a:schemeClr val="accent1">
                <a:lumMod val="60000"/>
              </a:schemeClr>
            </a:solidFill>
            <a:ln>
              <a:noFill/>
            </a:ln>
            <a:effectLst/>
          </c:spPr>
          <c:invertIfNegative val="0"/>
          <c:cat>
            <c:multiLvlStrRef>
              <c:f>Sex!$J$19:$L$20</c:f>
              <c:multiLvlStrCache>
                <c:ptCount val="3"/>
                <c:lvl>
                  <c:pt idx="0">
                    <c:v>2000 to 2010</c:v>
                  </c:pt>
                  <c:pt idx="1">
                    <c:v>2010 to 2019</c:v>
                  </c:pt>
                  <c:pt idx="2">
                    <c:v>2019 to 2024</c:v>
                  </c:pt>
                </c:lvl>
                <c:lvl>
                  <c:pt idx="0">
                    <c:v>Percent Change</c:v>
                  </c:pt>
                </c:lvl>
              </c:multiLvlStrCache>
            </c:multiLvlStrRef>
          </c:cat>
          <c:val>
            <c:numRef>
              <c:f>(Sex!$J$27,Sex!$L$27)</c:f>
              <c:numCache>
                <c:formatCode>#,##0.0%</c:formatCode>
                <c:ptCount val="2"/>
                <c:pt idx="0">
                  <c:v>0.49629899999999999</c:v>
                </c:pt>
                <c:pt idx="1">
                  <c:v>-1.0165E-2</c:v>
                </c:pt>
              </c:numCache>
              <c:extLst/>
            </c:numRef>
          </c:val>
          <c:extLst>
            <c:ext xmlns:c16="http://schemas.microsoft.com/office/drawing/2014/chart" uri="{C3380CC4-5D6E-409C-BE32-E72D297353CC}">
              <c16:uniqueId val="{00000006-9ED9-4534-A2A4-323804A1479C}"/>
            </c:ext>
          </c:extLst>
        </c:ser>
        <c:ser>
          <c:idx val="7"/>
          <c:order val="7"/>
          <c:tx>
            <c:strRef>
              <c:f>Sex!$A$28</c:f>
              <c:strCache>
                <c:ptCount val="1"/>
                <c:pt idx="0">
                  <c:v>65 to 74</c:v>
                </c:pt>
              </c:strCache>
            </c:strRef>
          </c:tx>
          <c:spPr>
            <a:solidFill>
              <a:schemeClr val="accent2">
                <a:lumMod val="60000"/>
              </a:schemeClr>
            </a:solidFill>
            <a:ln>
              <a:noFill/>
            </a:ln>
            <a:effectLst/>
          </c:spPr>
          <c:invertIfNegative val="0"/>
          <c:cat>
            <c:multiLvlStrRef>
              <c:f>Sex!$J$19:$L$20</c:f>
              <c:multiLvlStrCache>
                <c:ptCount val="3"/>
                <c:lvl>
                  <c:pt idx="0">
                    <c:v>2000 to 2010</c:v>
                  </c:pt>
                  <c:pt idx="1">
                    <c:v>2010 to 2019</c:v>
                  </c:pt>
                  <c:pt idx="2">
                    <c:v>2019 to 2024</c:v>
                  </c:pt>
                </c:lvl>
                <c:lvl>
                  <c:pt idx="0">
                    <c:v>Percent Change</c:v>
                  </c:pt>
                </c:lvl>
              </c:multiLvlStrCache>
            </c:multiLvlStrRef>
          </c:cat>
          <c:val>
            <c:numRef>
              <c:f>(Sex!$J$28,Sex!$L$28)</c:f>
              <c:numCache>
                <c:formatCode>#,##0.0%</c:formatCode>
                <c:ptCount val="2"/>
                <c:pt idx="0">
                  <c:v>0.14281199999999999</c:v>
                </c:pt>
                <c:pt idx="1">
                  <c:v>0.15223400000000001</c:v>
                </c:pt>
              </c:numCache>
              <c:extLst/>
            </c:numRef>
          </c:val>
          <c:extLst>
            <c:ext xmlns:c16="http://schemas.microsoft.com/office/drawing/2014/chart" uri="{C3380CC4-5D6E-409C-BE32-E72D297353CC}">
              <c16:uniqueId val="{00000007-9ED9-4534-A2A4-323804A1479C}"/>
            </c:ext>
          </c:extLst>
        </c:ser>
        <c:ser>
          <c:idx val="8"/>
          <c:order val="8"/>
          <c:tx>
            <c:strRef>
              <c:f>Sex!$A$29</c:f>
              <c:strCache>
                <c:ptCount val="1"/>
                <c:pt idx="0">
                  <c:v>75 to 84</c:v>
                </c:pt>
              </c:strCache>
            </c:strRef>
          </c:tx>
          <c:spPr>
            <a:solidFill>
              <a:schemeClr val="accent3">
                <a:lumMod val="60000"/>
              </a:schemeClr>
            </a:solidFill>
            <a:ln>
              <a:noFill/>
            </a:ln>
            <a:effectLst/>
          </c:spPr>
          <c:invertIfNegative val="0"/>
          <c:cat>
            <c:multiLvlStrRef>
              <c:f>Sex!$J$19:$L$20</c:f>
              <c:multiLvlStrCache>
                <c:ptCount val="3"/>
                <c:lvl>
                  <c:pt idx="0">
                    <c:v>2000 to 2010</c:v>
                  </c:pt>
                  <c:pt idx="1">
                    <c:v>2010 to 2019</c:v>
                  </c:pt>
                  <c:pt idx="2">
                    <c:v>2019 to 2024</c:v>
                  </c:pt>
                </c:lvl>
                <c:lvl>
                  <c:pt idx="0">
                    <c:v>Percent Change</c:v>
                  </c:pt>
                </c:lvl>
              </c:multiLvlStrCache>
            </c:multiLvlStrRef>
          </c:cat>
          <c:val>
            <c:numRef>
              <c:f>(Sex!$J$29,Sex!$L$29)</c:f>
              <c:numCache>
                <c:formatCode>#,##0.0%</c:formatCode>
                <c:ptCount val="2"/>
                <c:pt idx="0">
                  <c:v>9.5700000000000004E-3</c:v>
                </c:pt>
                <c:pt idx="1">
                  <c:v>0.24846699999999999</c:v>
                </c:pt>
              </c:numCache>
              <c:extLst/>
            </c:numRef>
          </c:val>
          <c:extLst>
            <c:ext xmlns:c16="http://schemas.microsoft.com/office/drawing/2014/chart" uri="{C3380CC4-5D6E-409C-BE32-E72D297353CC}">
              <c16:uniqueId val="{00000008-9ED9-4534-A2A4-323804A1479C}"/>
            </c:ext>
          </c:extLst>
        </c:ser>
        <c:ser>
          <c:idx val="9"/>
          <c:order val="9"/>
          <c:tx>
            <c:strRef>
              <c:f>Sex!$A$30</c:f>
              <c:strCache>
                <c:ptCount val="1"/>
                <c:pt idx="0">
                  <c:v>85+</c:v>
                </c:pt>
              </c:strCache>
            </c:strRef>
          </c:tx>
          <c:spPr>
            <a:solidFill>
              <a:schemeClr val="accent4">
                <a:lumMod val="60000"/>
              </a:schemeClr>
            </a:solidFill>
            <a:ln>
              <a:noFill/>
            </a:ln>
            <a:effectLst/>
          </c:spPr>
          <c:invertIfNegative val="0"/>
          <c:cat>
            <c:multiLvlStrRef>
              <c:f>Sex!$J$19:$L$20</c:f>
              <c:multiLvlStrCache>
                <c:ptCount val="3"/>
                <c:lvl>
                  <c:pt idx="0">
                    <c:v>2000 to 2010</c:v>
                  </c:pt>
                  <c:pt idx="1">
                    <c:v>2010 to 2019</c:v>
                  </c:pt>
                  <c:pt idx="2">
                    <c:v>2019 to 2024</c:v>
                  </c:pt>
                </c:lvl>
                <c:lvl>
                  <c:pt idx="0">
                    <c:v>Percent Change</c:v>
                  </c:pt>
                </c:lvl>
              </c:multiLvlStrCache>
            </c:multiLvlStrRef>
          </c:cat>
          <c:val>
            <c:numRef>
              <c:f>(Sex!$J$30,Sex!$L$30)</c:f>
              <c:numCache>
                <c:formatCode>#,##0.0%</c:formatCode>
                <c:ptCount val="2"/>
                <c:pt idx="0">
                  <c:v>0.24917500000000001</c:v>
                </c:pt>
                <c:pt idx="1">
                  <c:v>4.8235E-2</c:v>
                </c:pt>
              </c:numCache>
              <c:extLst/>
            </c:numRef>
          </c:val>
          <c:extLst>
            <c:ext xmlns:c16="http://schemas.microsoft.com/office/drawing/2014/chart" uri="{C3380CC4-5D6E-409C-BE32-E72D297353CC}">
              <c16:uniqueId val="{00000009-9ED9-4534-A2A4-323804A1479C}"/>
            </c:ext>
          </c:extLst>
        </c:ser>
        <c:dLbls>
          <c:showLegendKey val="0"/>
          <c:showVal val="0"/>
          <c:showCatName val="0"/>
          <c:showSerName val="0"/>
          <c:showPercent val="0"/>
          <c:showBubbleSize val="0"/>
        </c:dLbls>
        <c:gapWidth val="219"/>
        <c:overlap val="-27"/>
        <c:axId val="486490576"/>
        <c:axId val="486494512"/>
      </c:barChart>
      <c:catAx>
        <c:axId val="48649057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494512"/>
        <c:crosses val="autoZero"/>
        <c:auto val="1"/>
        <c:lblAlgn val="ctr"/>
        <c:lblOffset val="100"/>
        <c:noMultiLvlLbl val="0"/>
      </c:catAx>
      <c:valAx>
        <c:axId val="486494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490576"/>
        <c:crossesAt val="1"/>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a:t>US Population </a:t>
            </a:r>
          </a:p>
          <a:p>
            <a:pPr>
              <a:defRPr/>
            </a:pPr>
            <a:r>
              <a:rPr lang="en-US" sz="1400"/>
              <a:t>by Race</a:t>
            </a:r>
          </a:p>
          <a:p>
            <a:pPr>
              <a:defRPr/>
            </a:pPr>
            <a:r>
              <a:rPr lang="en-US" sz="1400"/>
              <a:t>2000 to 2024 (est.)</a:t>
            </a:r>
          </a:p>
        </c:rich>
      </c:tx>
      <c:layout>
        <c:manualLayout>
          <c:xMode val="edge"/>
          <c:yMode val="edge"/>
          <c:x val="1.7952567991612777E-2"/>
          <c:y val="5.764611689351481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'2024'!$A$20</c:f>
              <c:strCache>
                <c:ptCount val="1"/>
                <c:pt idx="0">
                  <c:v>White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1"/>
                </a:solidFill>
                <a:prstDash val="sysDash"/>
              </a:ln>
              <a:effectLst/>
            </c:spPr>
            <c:trendlineType val="linear"/>
            <c:dispRSqr val="0"/>
            <c:dispEq val="0"/>
          </c:trendline>
          <c:cat>
            <c:strRef>
              <c:extLst>
                <c:ext xmlns:c15="http://schemas.microsoft.com/office/drawing/2012/chart" uri="{02D57815-91ED-43cb-92C2-25804820EDAC}">
                  <c15:fullRef>
                    <c15:sqref>'2024'!$B$19:$I$19</c15:sqref>
                  </c15:fullRef>
                </c:ext>
              </c:extLst>
              <c:f>('2024'!$B$19,'2024'!$D$19,'2024'!$F$19,'2024'!$H$19)</c:f>
              <c:strCache>
                <c:ptCount val="4"/>
                <c:pt idx="0">
                  <c:v>2000 Census</c:v>
                </c:pt>
                <c:pt idx="1">
                  <c:v>2010 Census</c:v>
                </c:pt>
                <c:pt idx="2">
                  <c:v>2019 Estimates</c:v>
                </c:pt>
                <c:pt idx="3">
                  <c:v>2024 Projections</c:v>
                </c:pt>
              </c:strCache>
            </c:strRef>
          </c:cat>
          <c:val>
            <c:numRef>
              <c:extLst>
                <c:ext xmlns:c15="http://schemas.microsoft.com/office/drawing/2012/chart" uri="{02D57815-91ED-43cb-92C2-25804820EDAC}">
                  <c15:fullRef>
                    <c15:sqref>'2024'!$B$20:$I$20</c15:sqref>
                  </c15:fullRef>
                </c:ext>
              </c:extLst>
              <c:f>('2024'!$B$20,'2024'!$D$20,'2024'!$F$20,'2024'!$H$20)</c:f>
              <c:numCache>
                <c:formatCode>#,##0.0%</c:formatCode>
                <c:ptCount val="4"/>
                <c:pt idx="0" formatCode="#,##0">
                  <c:v>211405503</c:v>
                </c:pt>
                <c:pt idx="1" formatCode="#,##0">
                  <c:v>223553265</c:v>
                </c:pt>
                <c:pt idx="2" formatCode="#,##0">
                  <c:v>230748569</c:v>
                </c:pt>
                <c:pt idx="3" formatCode="#,##0">
                  <c:v>234944955</c:v>
                </c:pt>
              </c:numCache>
            </c:numRef>
          </c:val>
          <c:extLst>
            <c:ext xmlns:c16="http://schemas.microsoft.com/office/drawing/2014/chart" uri="{C3380CC4-5D6E-409C-BE32-E72D297353CC}">
              <c16:uniqueId val="{00000000-311A-4C51-B035-A30B6A44F7F7}"/>
            </c:ext>
          </c:extLst>
        </c:ser>
        <c:ser>
          <c:idx val="1"/>
          <c:order val="1"/>
          <c:tx>
            <c:strRef>
              <c:f>'2024'!$A$21</c:f>
              <c:strCache>
                <c:ptCount val="1"/>
                <c:pt idx="0">
                  <c:v>Black</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2"/>
                </a:solidFill>
                <a:prstDash val="sysDash"/>
              </a:ln>
              <a:effectLst/>
            </c:spPr>
            <c:trendlineType val="linear"/>
            <c:dispRSqr val="0"/>
            <c:dispEq val="0"/>
          </c:trendline>
          <c:cat>
            <c:strRef>
              <c:extLst>
                <c:ext xmlns:c15="http://schemas.microsoft.com/office/drawing/2012/chart" uri="{02D57815-91ED-43cb-92C2-25804820EDAC}">
                  <c15:fullRef>
                    <c15:sqref>'2024'!$B$19:$I$19</c15:sqref>
                  </c15:fullRef>
                </c:ext>
              </c:extLst>
              <c:f>('2024'!$B$19,'2024'!$D$19,'2024'!$F$19,'2024'!$H$19)</c:f>
              <c:strCache>
                <c:ptCount val="4"/>
                <c:pt idx="0">
                  <c:v>2000 Census</c:v>
                </c:pt>
                <c:pt idx="1">
                  <c:v>2010 Census</c:v>
                </c:pt>
                <c:pt idx="2">
                  <c:v>2019 Estimates</c:v>
                </c:pt>
                <c:pt idx="3">
                  <c:v>2024 Projections</c:v>
                </c:pt>
              </c:strCache>
            </c:strRef>
          </c:cat>
          <c:val>
            <c:numRef>
              <c:extLst>
                <c:ext xmlns:c15="http://schemas.microsoft.com/office/drawing/2012/chart" uri="{02D57815-91ED-43cb-92C2-25804820EDAC}">
                  <c15:fullRef>
                    <c15:sqref>'2024'!$B$21:$I$21</c15:sqref>
                  </c15:fullRef>
                </c:ext>
              </c:extLst>
              <c:f>('2024'!$B$21,'2024'!$D$21,'2024'!$F$21,'2024'!$H$21)</c:f>
              <c:numCache>
                <c:formatCode>#,##0.0%</c:formatCode>
                <c:ptCount val="4"/>
                <c:pt idx="0" formatCode="#,##0">
                  <c:v>34331917</c:v>
                </c:pt>
                <c:pt idx="1" formatCode="#,##0">
                  <c:v>38929319</c:v>
                </c:pt>
                <c:pt idx="2" formatCode="#,##0">
                  <c:v>42369857</c:v>
                </c:pt>
                <c:pt idx="3" formatCode="#,##0">
                  <c:v>43921649</c:v>
                </c:pt>
              </c:numCache>
            </c:numRef>
          </c:val>
          <c:extLst>
            <c:ext xmlns:c16="http://schemas.microsoft.com/office/drawing/2014/chart" uri="{C3380CC4-5D6E-409C-BE32-E72D297353CC}">
              <c16:uniqueId val="{00000001-311A-4C51-B035-A30B6A44F7F7}"/>
            </c:ext>
          </c:extLst>
        </c:ser>
        <c:ser>
          <c:idx val="2"/>
          <c:order val="2"/>
          <c:tx>
            <c:strRef>
              <c:f>'2024'!$A$22</c:f>
              <c:strCache>
                <c:ptCount val="1"/>
                <c:pt idx="0">
                  <c:v>Native American or Alaska Native</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3"/>
                </a:solidFill>
                <a:prstDash val="sysDash"/>
              </a:ln>
              <a:effectLst/>
            </c:spPr>
            <c:trendlineType val="linear"/>
            <c:dispRSqr val="0"/>
            <c:dispEq val="0"/>
          </c:trendline>
          <c:cat>
            <c:strRef>
              <c:extLst>
                <c:ext xmlns:c15="http://schemas.microsoft.com/office/drawing/2012/chart" uri="{02D57815-91ED-43cb-92C2-25804820EDAC}">
                  <c15:fullRef>
                    <c15:sqref>'2024'!$B$19:$I$19</c15:sqref>
                  </c15:fullRef>
                </c:ext>
              </c:extLst>
              <c:f>('2024'!$B$19,'2024'!$D$19,'2024'!$F$19,'2024'!$H$19)</c:f>
              <c:strCache>
                <c:ptCount val="4"/>
                <c:pt idx="0">
                  <c:v>2000 Census</c:v>
                </c:pt>
                <c:pt idx="1">
                  <c:v>2010 Census</c:v>
                </c:pt>
                <c:pt idx="2">
                  <c:v>2019 Estimates</c:v>
                </c:pt>
                <c:pt idx="3">
                  <c:v>2024 Projections</c:v>
                </c:pt>
              </c:strCache>
            </c:strRef>
          </c:cat>
          <c:val>
            <c:numRef>
              <c:extLst>
                <c:ext xmlns:c15="http://schemas.microsoft.com/office/drawing/2012/chart" uri="{02D57815-91ED-43cb-92C2-25804820EDAC}">
                  <c15:fullRef>
                    <c15:sqref>'2024'!$B$22:$I$22</c15:sqref>
                  </c15:fullRef>
                </c:ext>
              </c:extLst>
              <c:f>('2024'!$B$22,'2024'!$D$22,'2024'!$F$22,'2024'!$H$22)</c:f>
              <c:numCache>
                <c:formatCode>#,##0.0%</c:formatCode>
                <c:ptCount val="4"/>
                <c:pt idx="0" formatCode="#,##0">
                  <c:v>2447669</c:v>
                </c:pt>
                <c:pt idx="1" formatCode="#,##0">
                  <c:v>2932248</c:v>
                </c:pt>
                <c:pt idx="2" formatCode="#,##0">
                  <c:v>3232737</c:v>
                </c:pt>
                <c:pt idx="3" formatCode="#,##0">
                  <c:v>3352129</c:v>
                </c:pt>
              </c:numCache>
            </c:numRef>
          </c:val>
          <c:extLst>
            <c:ext xmlns:c16="http://schemas.microsoft.com/office/drawing/2014/chart" uri="{C3380CC4-5D6E-409C-BE32-E72D297353CC}">
              <c16:uniqueId val="{00000002-311A-4C51-B035-A30B6A44F7F7}"/>
            </c:ext>
          </c:extLst>
        </c:ser>
        <c:ser>
          <c:idx val="3"/>
          <c:order val="3"/>
          <c:tx>
            <c:strRef>
              <c:f>'2024'!$A$23</c:f>
              <c:strCache>
                <c:ptCount val="1"/>
                <c:pt idx="0">
                  <c:v>Asian/Native Hawaiian/Other Pacific Islander</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'2024'!$B$19:$I$19</c15:sqref>
                  </c15:fullRef>
                </c:ext>
              </c:extLst>
              <c:f>('2024'!$B$19,'2024'!$D$19,'2024'!$F$19,'2024'!$H$19)</c:f>
              <c:strCache>
                <c:ptCount val="4"/>
                <c:pt idx="0">
                  <c:v>2000 Census</c:v>
                </c:pt>
                <c:pt idx="1">
                  <c:v>2010 Census</c:v>
                </c:pt>
                <c:pt idx="2">
                  <c:v>2019 Estimates</c:v>
                </c:pt>
                <c:pt idx="3">
                  <c:v>2024 Projections</c:v>
                </c:pt>
              </c:strCache>
            </c:strRef>
          </c:cat>
          <c:val>
            <c:numRef>
              <c:extLst>
                <c:ext xmlns:c15="http://schemas.microsoft.com/office/drawing/2012/chart" uri="{02D57815-91ED-43cb-92C2-25804820EDAC}">
                  <c15:fullRef>
                    <c15:sqref>'2024'!$B$23:$I$23</c15:sqref>
                  </c15:fullRef>
                </c:ext>
              </c:extLst>
              <c:f>('2024'!$B$23,'2024'!$D$23,'2024'!$F$23,'2024'!$H$23)</c:f>
              <c:numCache>
                <c:formatCode>#,##0.0%</c:formatCode>
                <c:ptCount val="4"/>
                <c:pt idx="0" formatCode="#,##0">
                  <c:v>10545471</c:v>
                </c:pt>
                <c:pt idx="1" formatCode="#,##0">
                  <c:v>15214265</c:v>
                </c:pt>
                <c:pt idx="2" formatCode="#,##0">
                  <c:v>19279970</c:v>
                </c:pt>
                <c:pt idx="3" formatCode="#,##0">
                  <c:v>21303045</c:v>
                </c:pt>
              </c:numCache>
            </c:numRef>
          </c:val>
          <c:extLst>
            <c:ext xmlns:c16="http://schemas.microsoft.com/office/drawing/2014/chart" uri="{C3380CC4-5D6E-409C-BE32-E72D297353CC}">
              <c16:uniqueId val="{00000003-311A-4C51-B035-A30B6A44F7F7}"/>
            </c:ext>
          </c:extLst>
        </c:ser>
        <c:ser>
          <c:idx val="4"/>
          <c:order val="4"/>
          <c:tx>
            <c:strRef>
              <c:f>'2024'!$A$24</c:f>
              <c:strCache>
                <c:ptCount val="1"/>
                <c:pt idx="0">
                  <c:v>Some Other Race</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'2024'!$B$19:$I$19</c15:sqref>
                  </c15:fullRef>
                </c:ext>
              </c:extLst>
              <c:f>('2024'!$B$19,'2024'!$D$19,'2024'!$F$19,'2024'!$H$19)</c:f>
              <c:strCache>
                <c:ptCount val="4"/>
                <c:pt idx="0">
                  <c:v>2000 Census</c:v>
                </c:pt>
                <c:pt idx="1">
                  <c:v>2010 Census</c:v>
                </c:pt>
                <c:pt idx="2">
                  <c:v>2019 Estimates</c:v>
                </c:pt>
                <c:pt idx="3">
                  <c:v>2024 Projections</c:v>
                </c:pt>
              </c:strCache>
            </c:strRef>
          </c:cat>
          <c:val>
            <c:numRef>
              <c:extLst>
                <c:ext xmlns:c15="http://schemas.microsoft.com/office/drawing/2012/chart" uri="{02D57815-91ED-43cb-92C2-25804820EDAC}">
                  <c15:fullRef>
                    <c15:sqref>'2024'!$B$24:$I$24</c15:sqref>
                  </c15:fullRef>
                </c:ext>
              </c:extLst>
              <c:f>('2024'!$B$24,'2024'!$D$24,'2024'!$F$24,'2024'!$H$24)</c:f>
              <c:numCache>
                <c:formatCode>#,##0.0%</c:formatCode>
                <c:ptCount val="4"/>
                <c:pt idx="0" formatCode="#,##0">
                  <c:v>15423972</c:v>
                </c:pt>
                <c:pt idx="1" formatCode="#,##0">
                  <c:v>19107368</c:v>
                </c:pt>
                <c:pt idx="2" formatCode="#,##0">
                  <c:v>22427331</c:v>
                </c:pt>
                <c:pt idx="3" formatCode="#,##0">
                  <c:v>24363123</c:v>
                </c:pt>
              </c:numCache>
            </c:numRef>
          </c:val>
          <c:extLst>
            <c:ext xmlns:c16="http://schemas.microsoft.com/office/drawing/2014/chart" uri="{C3380CC4-5D6E-409C-BE32-E72D297353CC}">
              <c16:uniqueId val="{00000004-311A-4C51-B035-A30B6A44F7F7}"/>
            </c:ext>
          </c:extLst>
        </c:ser>
        <c:ser>
          <c:idx val="5"/>
          <c:order val="5"/>
          <c:tx>
            <c:strRef>
              <c:f>'2024'!$A$25</c:f>
              <c:strCache>
                <c:ptCount val="1"/>
                <c:pt idx="0">
                  <c:v>Two or More Races</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'2024'!$B$19:$I$19</c15:sqref>
                  </c15:fullRef>
                </c:ext>
              </c:extLst>
              <c:f>('2024'!$B$19,'2024'!$D$19,'2024'!$F$19,'2024'!$H$19)</c:f>
              <c:strCache>
                <c:ptCount val="4"/>
                <c:pt idx="0">
                  <c:v>2000 Census</c:v>
                </c:pt>
                <c:pt idx="1">
                  <c:v>2010 Census</c:v>
                </c:pt>
                <c:pt idx="2">
                  <c:v>2019 Estimates</c:v>
                </c:pt>
                <c:pt idx="3">
                  <c:v>2024 Projections</c:v>
                </c:pt>
              </c:strCache>
            </c:strRef>
          </c:cat>
          <c:val>
            <c:numRef>
              <c:extLst>
                <c:ext xmlns:c15="http://schemas.microsoft.com/office/drawing/2012/chart" uri="{02D57815-91ED-43cb-92C2-25804820EDAC}">
                  <c15:fullRef>
                    <c15:sqref>'2024'!$B$25:$I$25</c15:sqref>
                  </c15:fullRef>
                </c:ext>
              </c:extLst>
              <c:f>('2024'!$B$25,'2024'!$D$25,'2024'!$F$25,'2024'!$H$25)</c:f>
              <c:numCache>
                <c:formatCode>#,##0.0%</c:formatCode>
                <c:ptCount val="4"/>
                <c:pt idx="0" formatCode="#,##0">
                  <c:v>7267493</c:v>
                </c:pt>
                <c:pt idx="1" formatCode="#,##0">
                  <c:v>9009073</c:v>
                </c:pt>
                <c:pt idx="2" formatCode="#,##0">
                  <c:v>11271335</c:v>
                </c:pt>
                <c:pt idx="3" formatCode="#,##0">
                  <c:v>13187885</c:v>
                </c:pt>
              </c:numCache>
            </c:numRef>
          </c:val>
          <c:extLst>
            <c:ext xmlns:c16="http://schemas.microsoft.com/office/drawing/2014/chart" uri="{C3380CC4-5D6E-409C-BE32-E72D297353CC}">
              <c16:uniqueId val="{00000005-311A-4C51-B035-A30B6A44F7F7}"/>
            </c:ext>
          </c:extLst>
        </c:ser>
        <c:dLbls>
          <c:dLblPos val="outEnd"/>
          <c:showLegendKey val="0"/>
          <c:showVal val="1"/>
          <c:showCatName val="0"/>
          <c:showSerName val="0"/>
          <c:showPercent val="0"/>
          <c:showBubbleSize val="0"/>
        </c:dLbls>
        <c:gapWidth val="444"/>
        <c:overlap val="-90"/>
        <c:axId val="488172720"/>
        <c:axId val="488162880"/>
      </c:barChart>
      <c:catAx>
        <c:axId val="488172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88162880"/>
        <c:crosses val="autoZero"/>
        <c:auto val="1"/>
        <c:lblAlgn val="ctr"/>
        <c:lblOffset val="100"/>
        <c:noMultiLvlLbl val="0"/>
      </c:catAx>
      <c:valAx>
        <c:axId val="488162880"/>
        <c:scaling>
          <c:orientation val="minMax"/>
        </c:scaling>
        <c:delete val="1"/>
        <c:axPos val="l"/>
        <c:numFmt formatCode="#,##0" sourceLinked="1"/>
        <c:majorTickMark val="none"/>
        <c:minorTickMark val="none"/>
        <c:tickLblPos val="nextTo"/>
        <c:crossAx val="4881727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US Hispanic Population </a:t>
            </a:r>
          </a:p>
          <a:p>
            <a:pPr>
              <a:defRPr/>
            </a:pPr>
            <a:r>
              <a:rPr lang="en-US"/>
              <a:t>2000 to 2024 (est.)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'2024'!$A$30</c:f>
              <c:strCache>
                <c:ptCount val="1"/>
                <c:pt idx="0">
                  <c:v>Hispanic </c:v>
                </c:pt>
              </c:strCache>
            </c:strRef>
          </c:tx>
          <c:spPr>
            <a:solidFill>
              <a:schemeClr val="accent1"/>
            </a:solidFill>
            <a:ln>
              <a:noFill/>
            </a:ln>
            <a:effectLst/>
          </c:spPr>
          <c:invertIfNegative val="0"/>
          <c:dLbls>
            <c:dLbl>
              <c:idx val="0"/>
              <c:layout>
                <c:manualLayout>
                  <c:x val="2.5000000000000001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E29-4750-A88B-7850761979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'2024'!$B$29:$I$29</c15:sqref>
                  </c15:fullRef>
                </c:ext>
              </c:extLst>
              <c:f>('2024'!$B$29,'2024'!$D$29,'2024'!$F$29,'2024'!$H$29)</c:f>
              <c:strCache>
                <c:ptCount val="4"/>
                <c:pt idx="0">
                  <c:v>2000 Census</c:v>
                </c:pt>
                <c:pt idx="1">
                  <c:v>2010 Census</c:v>
                </c:pt>
                <c:pt idx="2">
                  <c:v>2019 Estimates</c:v>
                </c:pt>
                <c:pt idx="3">
                  <c:v>2024 Projections</c:v>
                </c:pt>
              </c:strCache>
            </c:strRef>
          </c:cat>
          <c:val>
            <c:numRef>
              <c:extLst>
                <c:ext xmlns:c15="http://schemas.microsoft.com/office/drawing/2012/chart" uri="{02D57815-91ED-43cb-92C2-25804820EDAC}">
                  <c15:fullRef>
                    <c15:sqref>'2024'!$B$30:$I$30</c15:sqref>
                  </c15:fullRef>
                </c:ext>
              </c:extLst>
              <c:f>('2024'!$B$30,'2024'!$D$30,'2024'!$F$30,'2024'!$H$30)</c:f>
              <c:numCache>
                <c:formatCode>#,##0.0%</c:formatCode>
                <c:ptCount val="4"/>
                <c:pt idx="0" formatCode="#,##0">
                  <c:v>35238546</c:v>
                </c:pt>
                <c:pt idx="1" formatCode="#,##0">
                  <c:v>50477594</c:v>
                </c:pt>
                <c:pt idx="2" formatCode="#,##0">
                  <c:v>59855508</c:v>
                </c:pt>
                <c:pt idx="3" formatCode="#,##0">
                  <c:v>65174777</c:v>
                </c:pt>
              </c:numCache>
            </c:numRef>
          </c:val>
          <c:extLst>
            <c:ext xmlns:c16="http://schemas.microsoft.com/office/drawing/2014/chart" uri="{C3380CC4-5D6E-409C-BE32-E72D297353CC}">
              <c16:uniqueId val="{00000000-0E29-4750-A88B-785076197970}"/>
            </c:ext>
          </c:extLst>
        </c:ser>
        <c:ser>
          <c:idx val="1"/>
          <c:order val="1"/>
          <c:tx>
            <c:strRef>
              <c:f>'2024'!$A$31</c:f>
              <c:strCache>
                <c:ptCount val="1"/>
                <c:pt idx="0">
                  <c:v>Not Hispanic or Latino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'2024'!$B$29:$I$29</c15:sqref>
                  </c15:fullRef>
                </c:ext>
              </c:extLst>
              <c:f>('2024'!$B$29,'2024'!$D$29,'2024'!$F$29,'2024'!$H$29)</c:f>
              <c:strCache>
                <c:ptCount val="4"/>
                <c:pt idx="0">
                  <c:v>2000 Census</c:v>
                </c:pt>
                <c:pt idx="1">
                  <c:v>2010 Census</c:v>
                </c:pt>
                <c:pt idx="2">
                  <c:v>2019 Estimates</c:v>
                </c:pt>
                <c:pt idx="3">
                  <c:v>2024 Projections</c:v>
                </c:pt>
              </c:strCache>
            </c:strRef>
          </c:cat>
          <c:val>
            <c:numRef>
              <c:extLst>
                <c:ext xmlns:c15="http://schemas.microsoft.com/office/drawing/2012/chart" uri="{02D57815-91ED-43cb-92C2-25804820EDAC}">
                  <c15:fullRef>
                    <c15:sqref>'2024'!$B$31:$I$31</c15:sqref>
                  </c15:fullRef>
                </c:ext>
              </c:extLst>
              <c:f>('2024'!$B$31,'2024'!$D$31,'2024'!$F$31,'2024'!$H$31)</c:f>
              <c:numCache>
                <c:formatCode>#,##0.0%</c:formatCode>
                <c:ptCount val="4"/>
                <c:pt idx="0" formatCode="#,##0">
                  <c:v>246183479</c:v>
                </c:pt>
                <c:pt idx="1" formatCode="#,##0">
                  <c:v>258267944</c:v>
                </c:pt>
                <c:pt idx="2" formatCode="#,##0">
                  <c:v>269474291</c:v>
                </c:pt>
                <c:pt idx="3" formatCode="#,##0">
                  <c:v>275898009</c:v>
                </c:pt>
              </c:numCache>
            </c:numRef>
          </c:val>
          <c:extLst>
            <c:ext xmlns:c16="http://schemas.microsoft.com/office/drawing/2014/chart" uri="{C3380CC4-5D6E-409C-BE32-E72D297353CC}">
              <c16:uniqueId val="{00000001-0E29-4750-A88B-785076197970}"/>
            </c:ext>
          </c:extLst>
        </c:ser>
        <c:dLbls>
          <c:dLblPos val="ctr"/>
          <c:showLegendKey val="0"/>
          <c:showVal val="1"/>
          <c:showCatName val="0"/>
          <c:showSerName val="0"/>
          <c:showPercent val="0"/>
          <c:showBubbleSize val="0"/>
        </c:dLbls>
        <c:gapWidth val="79"/>
        <c:overlap val="100"/>
        <c:axId val="493074504"/>
        <c:axId val="493076144"/>
      </c:barChart>
      <c:catAx>
        <c:axId val="493074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93076144"/>
        <c:crosses val="autoZero"/>
        <c:auto val="1"/>
        <c:lblAlgn val="ctr"/>
        <c:lblOffset val="100"/>
        <c:noMultiLvlLbl val="0"/>
      </c:catAx>
      <c:valAx>
        <c:axId val="493076144"/>
        <c:scaling>
          <c:orientation val="minMax"/>
        </c:scaling>
        <c:delete val="1"/>
        <c:axPos val="b"/>
        <c:numFmt formatCode="0%" sourceLinked="1"/>
        <c:majorTickMark val="none"/>
        <c:minorTickMark val="none"/>
        <c:tickLblPos val="nextTo"/>
        <c:crossAx val="4930745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a:t>US Population </a:t>
            </a:r>
          </a:p>
          <a:p>
            <a:pPr>
              <a:defRPr/>
            </a:pPr>
            <a:r>
              <a:rPr lang="en-US" sz="1400"/>
              <a:t>by Race</a:t>
            </a:r>
          </a:p>
          <a:p>
            <a:pPr>
              <a:defRPr/>
            </a:pPr>
            <a:r>
              <a:rPr lang="en-US" sz="1400"/>
              <a:t>2000 to 2024 (est.)</a:t>
            </a:r>
          </a:p>
        </c:rich>
      </c:tx>
      <c:layout>
        <c:manualLayout>
          <c:xMode val="edge"/>
          <c:yMode val="edge"/>
          <c:x val="1.7952567991612777E-2"/>
          <c:y val="5.764611689351481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'2024'!$A$20</c:f>
              <c:strCache>
                <c:ptCount val="1"/>
                <c:pt idx="0">
                  <c:v>White</c:v>
                </c:pt>
              </c:strCache>
            </c:strRef>
          </c:tx>
          <c:spPr>
            <a:solidFill>
              <a:schemeClr val="accent1"/>
            </a:solidFill>
            <a:ln>
              <a:noFill/>
            </a:ln>
            <a:effectLst/>
          </c:spPr>
          <c:invertIfNegative val="0"/>
          <c:cat>
            <c:strRef>
              <c:extLst>
                <c:ext xmlns:c15="http://schemas.microsoft.com/office/drawing/2012/chart" uri="{02D57815-91ED-43cb-92C2-25804820EDAC}">
                  <c15:fullRef>
                    <c15:sqref>'2024'!$B$19:$I$19</c15:sqref>
                  </c15:fullRef>
                </c:ext>
              </c:extLst>
              <c:f>('2024'!$B$19,'2024'!$D$19,'2024'!$F$19,'2024'!$H$19)</c:f>
              <c:strCache>
                <c:ptCount val="4"/>
                <c:pt idx="0">
                  <c:v>2000 Census</c:v>
                </c:pt>
                <c:pt idx="1">
                  <c:v>2010 Census</c:v>
                </c:pt>
                <c:pt idx="2">
                  <c:v>2019 Estimates</c:v>
                </c:pt>
                <c:pt idx="3">
                  <c:v>2024 Projections</c:v>
                </c:pt>
              </c:strCache>
            </c:strRef>
          </c:cat>
          <c:val>
            <c:numRef>
              <c:extLst>
                <c:ext xmlns:c15="http://schemas.microsoft.com/office/drawing/2012/chart" uri="{02D57815-91ED-43cb-92C2-25804820EDAC}">
                  <c15:fullRef>
                    <c15:sqref>'2024'!$B$20:$I$20</c15:sqref>
                  </c15:fullRef>
                </c:ext>
              </c:extLst>
              <c:f>('2024'!$B$20,'2024'!$D$20,'2024'!$F$20,'2024'!$H$20)</c:f>
              <c:numCache>
                <c:formatCode>#,##0.0%</c:formatCode>
                <c:ptCount val="4"/>
                <c:pt idx="0" formatCode="#,##0">
                  <c:v>211405503</c:v>
                </c:pt>
                <c:pt idx="1" formatCode="#,##0">
                  <c:v>223553265</c:v>
                </c:pt>
                <c:pt idx="2" formatCode="#,##0">
                  <c:v>230748569</c:v>
                </c:pt>
                <c:pt idx="3" formatCode="#,##0">
                  <c:v>234944955</c:v>
                </c:pt>
              </c:numCache>
            </c:numRef>
          </c:val>
          <c:extLst>
            <c:ext xmlns:c16="http://schemas.microsoft.com/office/drawing/2014/chart" uri="{C3380CC4-5D6E-409C-BE32-E72D297353CC}">
              <c16:uniqueId val="{00000000-6165-4E15-966D-D327F8A3BC23}"/>
            </c:ext>
          </c:extLst>
        </c:ser>
        <c:ser>
          <c:idx val="1"/>
          <c:order val="1"/>
          <c:tx>
            <c:strRef>
              <c:f>'2024'!$A$21</c:f>
              <c:strCache>
                <c:ptCount val="1"/>
                <c:pt idx="0">
                  <c:v>Black</c:v>
                </c:pt>
              </c:strCache>
            </c:strRef>
          </c:tx>
          <c:spPr>
            <a:solidFill>
              <a:schemeClr val="accent2"/>
            </a:solidFill>
            <a:ln>
              <a:noFill/>
            </a:ln>
            <a:effectLst/>
          </c:spPr>
          <c:invertIfNegative val="0"/>
          <c:cat>
            <c:strRef>
              <c:extLst>
                <c:ext xmlns:c15="http://schemas.microsoft.com/office/drawing/2012/chart" uri="{02D57815-91ED-43cb-92C2-25804820EDAC}">
                  <c15:fullRef>
                    <c15:sqref>'2024'!$B$19:$I$19</c15:sqref>
                  </c15:fullRef>
                </c:ext>
              </c:extLst>
              <c:f>('2024'!$B$19,'2024'!$D$19,'2024'!$F$19,'2024'!$H$19)</c:f>
              <c:strCache>
                <c:ptCount val="4"/>
                <c:pt idx="0">
                  <c:v>2000 Census</c:v>
                </c:pt>
                <c:pt idx="1">
                  <c:v>2010 Census</c:v>
                </c:pt>
                <c:pt idx="2">
                  <c:v>2019 Estimates</c:v>
                </c:pt>
                <c:pt idx="3">
                  <c:v>2024 Projections</c:v>
                </c:pt>
              </c:strCache>
            </c:strRef>
          </c:cat>
          <c:val>
            <c:numRef>
              <c:extLst>
                <c:ext xmlns:c15="http://schemas.microsoft.com/office/drawing/2012/chart" uri="{02D57815-91ED-43cb-92C2-25804820EDAC}">
                  <c15:fullRef>
                    <c15:sqref>'2024'!$B$21:$I$21</c15:sqref>
                  </c15:fullRef>
                </c:ext>
              </c:extLst>
              <c:f>('2024'!$B$21,'2024'!$D$21,'2024'!$F$21,'2024'!$H$21)</c:f>
              <c:numCache>
                <c:formatCode>#,##0.0%</c:formatCode>
                <c:ptCount val="4"/>
                <c:pt idx="0" formatCode="#,##0">
                  <c:v>34331917</c:v>
                </c:pt>
                <c:pt idx="1" formatCode="#,##0">
                  <c:v>38929319</c:v>
                </c:pt>
                <c:pt idx="2" formatCode="#,##0">
                  <c:v>42369857</c:v>
                </c:pt>
                <c:pt idx="3" formatCode="#,##0">
                  <c:v>43921649</c:v>
                </c:pt>
              </c:numCache>
            </c:numRef>
          </c:val>
          <c:extLst>
            <c:ext xmlns:c16="http://schemas.microsoft.com/office/drawing/2014/chart" uri="{C3380CC4-5D6E-409C-BE32-E72D297353CC}">
              <c16:uniqueId val="{00000001-6165-4E15-966D-D327F8A3BC23}"/>
            </c:ext>
          </c:extLst>
        </c:ser>
        <c:ser>
          <c:idx val="2"/>
          <c:order val="2"/>
          <c:tx>
            <c:strRef>
              <c:f>'2024'!$A$22</c:f>
              <c:strCache>
                <c:ptCount val="1"/>
                <c:pt idx="0">
                  <c:v>Native American or Alaska Native</c:v>
                </c:pt>
              </c:strCache>
            </c:strRef>
          </c:tx>
          <c:spPr>
            <a:solidFill>
              <a:schemeClr val="accent3"/>
            </a:solidFill>
            <a:ln>
              <a:noFill/>
            </a:ln>
            <a:effectLst/>
          </c:spPr>
          <c:invertIfNegative val="0"/>
          <c:cat>
            <c:strRef>
              <c:extLst>
                <c:ext xmlns:c15="http://schemas.microsoft.com/office/drawing/2012/chart" uri="{02D57815-91ED-43cb-92C2-25804820EDAC}">
                  <c15:fullRef>
                    <c15:sqref>'2024'!$B$19:$I$19</c15:sqref>
                  </c15:fullRef>
                </c:ext>
              </c:extLst>
              <c:f>('2024'!$B$19,'2024'!$D$19,'2024'!$F$19,'2024'!$H$19)</c:f>
              <c:strCache>
                <c:ptCount val="4"/>
                <c:pt idx="0">
                  <c:v>2000 Census</c:v>
                </c:pt>
                <c:pt idx="1">
                  <c:v>2010 Census</c:v>
                </c:pt>
                <c:pt idx="2">
                  <c:v>2019 Estimates</c:v>
                </c:pt>
                <c:pt idx="3">
                  <c:v>2024 Projections</c:v>
                </c:pt>
              </c:strCache>
            </c:strRef>
          </c:cat>
          <c:val>
            <c:numRef>
              <c:extLst>
                <c:ext xmlns:c15="http://schemas.microsoft.com/office/drawing/2012/chart" uri="{02D57815-91ED-43cb-92C2-25804820EDAC}">
                  <c15:fullRef>
                    <c15:sqref>'2024'!$B$22:$I$22</c15:sqref>
                  </c15:fullRef>
                </c:ext>
              </c:extLst>
              <c:f>('2024'!$B$22,'2024'!$D$22,'2024'!$F$22,'2024'!$H$22)</c:f>
              <c:numCache>
                <c:formatCode>#,##0.0%</c:formatCode>
                <c:ptCount val="4"/>
                <c:pt idx="0" formatCode="#,##0">
                  <c:v>2447669</c:v>
                </c:pt>
                <c:pt idx="1" formatCode="#,##0">
                  <c:v>2932248</c:v>
                </c:pt>
                <c:pt idx="2" formatCode="#,##0">
                  <c:v>3232737</c:v>
                </c:pt>
                <c:pt idx="3" formatCode="#,##0">
                  <c:v>3352129</c:v>
                </c:pt>
              </c:numCache>
            </c:numRef>
          </c:val>
          <c:extLst>
            <c:ext xmlns:c16="http://schemas.microsoft.com/office/drawing/2014/chart" uri="{C3380CC4-5D6E-409C-BE32-E72D297353CC}">
              <c16:uniqueId val="{00000002-6165-4E15-966D-D327F8A3BC23}"/>
            </c:ext>
          </c:extLst>
        </c:ser>
        <c:ser>
          <c:idx val="3"/>
          <c:order val="3"/>
          <c:tx>
            <c:strRef>
              <c:f>'2024'!$A$23</c:f>
              <c:strCache>
                <c:ptCount val="1"/>
                <c:pt idx="0">
                  <c:v>Asian/Native Hawaiian/Other Pacific Islander</c:v>
                </c:pt>
              </c:strCache>
            </c:strRef>
          </c:tx>
          <c:spPr>
            <a:solidFill>
              <a:schemeClr val="accent4"/>
            </a:solidFill>
            <a:ln>
              <a:noFill/>
            </a:ln>
            <a:effectLst/>
          </c:spPr>
          <c:invertIfNegative val="0"/>
          <c:cat>
            <c:strRef>
              <c:extLst>
                <c:ext xmlns:c15="http://schemas.microsoft.com/office/drawing/2012/chart" uri="{02D57815-91ED-43cb-92C2-25804820EDAC}">
                  <c15:fullRef>
                    <c15:sqref>'2024'!$B$19:$I$19</c15:sqref>
                  </c15:fullRef>
                </c:ext>
              </c:extLst>
              <c:f>('2024'!$B$19,'2024'!$D$19,'2024'!$F$19,'2024'!$H$19)</c:f>
              <c:strCache>
                <c:ptCount val="4"/>
                <c:pt idx="0">
                  <c:v>2000 Census</c:v>
                </c:pt>
                <c:pt idx="1">
                  <c:v>2010 Census</c:v>
                </c:pt>
                <c:pt idx="2">
                  <c:v>2019 Estimates</c:v>
                </c:pt>
                <c:pt idx="3">
                  <c:v>2024 Projections</c:v>
                </c:pt>
              </c:strCache>
            </c:strRef>
          </c:cat>
          <c:val>
            <c:numRef>
              <c:extLst>
                <c:ext xmlns:c15="http://schemas.microsoft.com/office/drawing/2012/chart" uri="{02D57815-91ED-43cb-92C2-25804820EDAC}">
                  <c15:fullRef>
                    <c15:sqref>'2024'!$B$23:$I$23</c15:sqref>
                  </c15:fullRef>
                </c:ext>
              </c:extLst>
              <c:f>('2024'!$B$23,'2024'!$D$23,'2024'!$F$23,'2024'!$H$23)</c:f>
              <c:numCache>
                <c:formatCode>#,##0.0%</c:formatCode>
                <c:ptCount val="4"/>
                <c:pt idx="0" formatCode="#,##0">
                  <c:v>10545471</c:v>
                </c:pt>
                <c:pt idx="1" formatCode="#,##0">
                  <c:v>15214265</c:v>
                </c:pt>
                <c:pt idx="2" formatCode="#,##0">
                  <c:v>19279970</c:v>
                </c:pt>
                <c:pt idx="3" formatCode="#,##0">
                  <c:v>21303045</c:v>
                </c:pt>
              </c:numCache>
            </c:numRef>
          </c:val>
          <c:extLst>
            <c:ext xmlns:c16="http://schemas.microsoft.com/office/drawing/2014/chart" uri="{C3380CC4-5D6E-409C-BE32-E72D297353CC}">
              <c16:uniqueId val="{00000003-6165-4E15-966D-D327F8A3BC23}"/>
            </c:ext>
          </c:extLst>
        </c:ser>
        <c:ser>
          <c:idx val="4"/>
          <c:order val="4"/>
          <c:tx>
            <c:strRef>
              <c:f>'2024'!$A$24</c:f>
              <c:strCache>
                <c:ptCount val="1"/>
                <c:pt idx="0">
                  <c:v>Some Other Race</c:v>
                </c:pt>
              </c:strCache>
            </c:strRef>
          </c:tx>
          <c:spPr>
            <a:solidFill>
              <a:schemeClr val="accent5"/>
            </a:solidFill>
            <a:ln>
              <a:noFill/>
            </a:ln>
            <a:effectLst/>
          </c:spPr>
          <c:invertIfNegative val="0"/>
          <c:cat>
            <c:strRef>
              <c:extLst>
                <c:ext xmlns:c15="http://schemas.microsoft.com/office/drawing/2012/chart" uri="{02D57815-91ED-43cb-92C2-25804820EDAC}">
                  <c15:fullRef>
                    <c15:sqref>'2024'!$B$19:$I$19</c15:sqref>
                  </c15:fullRef>
                </c:ext>
              </c:extLst>
              <c:f>('2024'!$B$19,'2024'!$D$19,'2024'!$F$19,'2024'!$H$19)</c:f>
              <c:strCache>
                <c:ptCount val="4"/>
                <c:pt idx="0">
                  <c:v>2000 Census</c:v>
                </c:pt>
                <c:pt idx="1">
                  <c:v>2010 Census</c:v>
                </c:pt>
                <c:pt idx="2">
                  <c:v>2019 Estimates</c:v>
                </c:pt>
                <c:pt idx="3">
                  <c:v>2024 Projections</c:v>
                </c:pt>
              </c:strCache>
            </c:strRef>
          </c:cat>
          <c:val>
            <c:numRef>
              <c:extLst>
                <c:ext xmlns:c15="http://schemas.microsoft.com/office/drawing/2012/chart" uri="{02D57815-91ED-43cb-92C2-25804820EDAC}">
                  <c15:fullRef>
                    <c15:sqref>'2024'!$B$24:$I$24</c15:sqref>
                  </c15:fullRef>
                </c:ext>
              </c:extLst>
              <c:f>('2024'!$B$24,'2024'!$D$24,'2024'!$F$24,'2024'!$H$24)</c:f>
              <c:numCache>
                <c:formatCode>#,##0.0%</c:formatCode>
                <c:ptCount val="4"/>
                <c:pt idx="0" formatCode="#,##0">
                  <c:v>15423972</c:v>
                </c:pt>
                <c:pt idx="1" formatCode="#,##0">
                  <c:v>19107368</c:v>
                </c:pt>
                <c:pt idx="2" formatCode="#,##0">
                  <c:v>22427331</c:v>
                </c:pt>
                <c:pt idx="3" formatCode="#,##0">
                  <c:v>24363123</c:v>
                </c:pt>
              </c:numCache>
            </c:numRef>
          </c:val>
          <c:extLst>
            <c:ext xmlns:c16="http://schemas.microsoft.com/office/drawing/2014/chart" uri="{C3380CC4-5D6E-409C-BE32-E72D297353CC}">
              <c16:uniqueId val="{00000004-6165-4E15-966D-D327F8A3BC23}"/>
            </c:ext>
          </c:extLst>
        </c:ser>
        <c:ser>
          <c:idx val="5"/>
          <c:order val="5"/>
          <c:tx>
            <c:strRef>
              <c:f>'2024'!$A$25</c:f>
              <c:strCache>
                <c:ptCount val="1"/>
                <c:pt idx="0">
                  <c:v>Two or More Races</c:v>
                </c:pt>
              </c:strCache>
            </c:strRef>
          </c:tx>
          <c:spPr>
            <a:solidFill>
              <a:schemeClr val="accent6"/>
            </a:solidFill>
            <a:ln>
              <a:noFill/>
            </a:ln>
            <a:effectLst/>
          </c:spPr>
          <c:invertIfNegative val="0"/>
          <c:cat>
            <c:strRef>
              <c:extLst>
                <c:ext xmlns:c15="http://schemas.microsoft.com/office/drawing/2012/chart" uri="{02D57815-91ED-43cb-92C2-25804820EDAC}">
                  <c15:fullRef>
                    <c15:sqref>'2024'!$B$19:$I$19</c15:sqref>
                  </c15:fullRef>
                </c:ext>
              </c:extLst>
              <c:f>('2024'!$B$19,'2024'!$D$19,'2024'!$F$19,'2024'!$H$19)</c:f>
              <c:strCache>
                <c:ptCount val="4"/>
                <c:pt idx="0">
                  <c:v>2000 Census</c:v>
                </c:pt>
                <c:pt idx="1">
                  <c:v>2010 Census</c:v>
                </c:pt>
                <c:pt idx="2">
                  <c:v>2019 Estimates</c:v>
                </c:pt>
                <c:pt idx="3">
                  <c:v>2024 Projections</c:v>
                </c:pt>
              </c:strCache>
            </c:strRef>
          </c:cat>
          <c:val>
            <c:numRef>
              <c:extLst>
                <c:ext xmlns:c15="http://schemas.microsoft.com/office/drawing/2012/chart" uri="{02D57815-91ED-43cb-92C2-25804820EDAC}">
                  <c15:fullRef>
                    <c15:sqref>'2024'!$B$25:$I$25</c15:sqref>
                  </c15:fullRef>
                </c:ext>
              </c:extLst>
              <c:f>('2024'!$B$25,'2024'!$D$25,'2024'!$F$25,'2024'!$H$25)</c:f>
              <c:numCache>
                <c:formatCode>#,##0.0%</c:formatCode>
                <c:ptCount val="4"/>
                <c:pt idx="0" formatCode="#,##0">
                  <c:v>7267493</c:v>
                </c:pt>
                <c:pt idx="1" formatCode="#,##0">
                  <c:v>9009073</c:v>
                </c:pt>
                <c:pt idx="2" formatCode="#,##0">
                  <c:v>11271335</c:v>
                </c:pt>
                <c:pt idx="3" formatCode="#,##0">
                  <c:v>13187885</c:v>
                </c:pt>
              </c:numCache>
            </c:numRef>
          </c:val>
          <c:extLst>
            <c:ext xmlns:c16="http://schemas.microsoft.com/office/drawing/2014/chart" uri="{C3380CC4-5D6E-409C-BE32-E72D297353CC}">
              <c16:uniqueId val="{00000005-6165-4E15-966D-D327F8A3BC23}"/>
            </c:ext>
          </c:extLst>
        </c:ser>
        <c:dLbls>
          <c:showLegendKey val="0"/>
          <c:showVal val="0"/>
          <c:showCatName val="0"/>
          <c:showSerName val="0"/>
          <c:showPercent val="0"/>
          <c:showBubbleSize val="0"/>
        </c:dLbls>
        <c:gapWidth val="444"/>
        <c:overlap val="100"/>
        <c:serLines>
          <c:spPr>
            <a:ln w="9525">
              <a:solidFill>
                <a:schemeClr val="tx1">
                  <a:lumMod val="35000"/>
                  <a:lumOff val="65000"/>
                </a:schemeClr>
              </a:solidFill>
              <a:round/>
            </a:ln>
            <a:effectLst/>
          </c:spPr>
        </c:serLines>
        <c:axId val="488172720"/>
        <c:axId val="488162880"/>
      </c:barChart>
      <c:catAx>
        <c:axId val="488172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88162880"/>
        <c:crosses val="autoZero"/>
        <c:auto val="1"/>
        <c:lblAlgn val="ctr"/>
        <c:lblOffset val="100"/>
        <c:noMultiLvlLbl val="0"/>
      </c:catAx>
      <c:valAx>
        <c:axId val="488162880"/>
        <c:scaling>
          <c:orientation val="minMax"/>
        </c:scaling>
        <c:delete val="1"/>
        <c:axPos val="l"/>
        <c:numFmt formatCode="#,##0" sourceLinked="1"/>
        <c:majorTickMark val="none"/>
        <c:minorTickMark val="none"/>
        <c:tickLblPos val="nextTo"/>
        <c:crossAx val="4881727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Households by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'2024'!$B$53</c:f>
              <c:strCache>
                <c:ptCount val="1"/>
                <c:pt idx="0">
                  <c:v>2000 Census</c:v>
                </c:pt>
              </c:strCache>
            </c:strRef>
          </c:tx>
          <c:spPr>
            <a:solidFill>
              <a:schemeClr val="accent1"/>
            </a:solidFill>
            <a:ln>
              <a:noFill/>
            </a:ln>
            <a:effectLst/>
          </c:spPr>
          <c:invertIfNegative val="0"/>
          <c:cat>
            <c:strRef>
              <c:extLst>
                <c:ext xmlns:c15="http://schemas.microsoft.com/office/drawing/2012/chart" uri="{02D57815-91ED-43cb-92C2-25804820EDAC}">
                  <c15:fullRef>
                    <c15:sqref>'2024'!$A$54:$A$64</c15:sqref>
                  </c15:fullRef>
                </c:ext>
              </c:extLst>
              <c:f>'2024'!$A$54:$A$61</c:f>
              <c:strCache>
                <c:ptCount val="8"/>
                <c:pt idx="0">
                  <c:v>$0 - $15,000</c:v>
                </c:pt>
                <c:pt idx="1">
                  <c:v>$15,000 - $24,999</c:v>
                </c:pt>
                <c:pt idx="2">
                  <c:v>$25,000 - $34,999</c:v>
                </c:pt>
                <c:pt idx="3">
                  <c:v>$35,000 - $49,999</c:v>
                </c:pt>
                <c:pt idx="4">
                  <c:v>$50,000 - $74,999</c:v>
                </c:pt>
                <c:pt idx="5">
                  <c:v>$75,000 - $99,999</c:v>
                </c:pt>
                <c:pt idx="6">
                  <c:v>$100,000 - $149,999</c:v>
                </c:pt>
                <c:pt idx="7">
                  <c:v>$150,000 +</c:v>
                </c:pt>
              </c:strCache>
            </c:strRef>
          </c:cat>
          <c:val>
            <c:numRef>
              <c:extLst>
                <c:ext xmlns:c15="http://schemas.microsoft.com/office/drawing/2012/chart" uri="{02D57815-91ED-43cb-92C2-25804820EDAC}">
                  <c15:fullRef>
                    <c15:sqref>'2024'!$B$54:$B$64</c15:sqref>
                  </c15:fullRef>
                </c:ext>
              </c:extLst>
              <c:f>'2024'!$B$54:$B$61</c:f>
              <c:numCache>
                <c:formatCode>#,##0</c:formatCode>
                <c:ptCount val="8"/>
                <c:pt idx="0">
                  <c:v>16724835</c:v>
                </c:pt>
                <c:pt idx="1">
                  <c:v>13537543</c:v>
                </c:pt>
                <c:pt idx="2">
                  <c:v>13519732</c:v>
                </c:pt>
                <c:pt idx="3">
                  <c:v>17447020</c:v>
                </c:pt>
                <c:pt idx="4">
                  <c:v>20541166</c:v>
                </c:pt>
                <c:pt idx="5">
                  <c:v>10799497</c:v>
                </c:pt>
                <c:pt idx="6">
                  <c:v>8147832</c:v>
                </c:pt>
                <c:pt idx="7">
                  <c:v>4824686</c:v>
                </c:pt>
              </c:numCache>
            </c:numRef>
          </c:val>
          <c:extLst>
            <c:ext xmlns:c16="http://schemas.microsoft.com/office/drawing/2014/chart" uri="{C3380CC4-5D6E-409C-BE32-E72D297353CC}">
              <c16:uniqueId val="{00000000-E5DB-4405-A1B9-D414F1F82B93}"/>
            </c:ext>
          </c:extLst>
        </c:ser>
        <c:ser>
          <c:idx val="2"/>
          <c:order val="1"/>
          <c:tx>
            <c:strRef>
              <c:f>'2024'!$D$53</c:f>
              <c:strCache>
                <c:ptCount val="1"/>
                <c:pt idx="0">
                  <c:v>2010 Census</c:v>
                </c:pt>
              </c:strCache>
            </c:strRef>
          </c:tx>
          <c:spPr>
            <a:solidFill>
              <a:schemeClr val="accent3"/>
            </a:solidFill>
            <a:ln>
              <a:noFill/>
            </a:ln>
            <a:effectLst/>
          </c:spPr>
          <c:invertIfNegative val="0"/>
          <c:cat>
            <c:strRef>
              <c:extLst>
                <c:ext xmlns:c15="http://schemas.microsoft.com/office/drawing/2012/chart" uri="{02D57815-91ED-43cb-92C2-25804820EDAC}">
                  <c15:fullRef>
                    <c15:sqref>'2024'!$A$54:$A$64</c15:sqref>
                  </c15:fullRef>
                </c:ext>
              </c:extLst>
              <c:f>'2024'!$A$54:$A$61</c:f>
              <c:strCache>
                <c:ptCount val="8"/>
                <c:pt idx="0">
                  <c:v>$0 - $15,000</c:v>
                </c:pt>
                <c:pt idx="1">
                  <c:v>$15,000 - $24,999</c:v>
                </c:pt>
                <c:pt idx="2">
                  <c:v>$25,000 - $34,999</c:v>
                </c:pt>
                <c:pt idx="3">
                  <c:v>$35,000 - $49,999</c:v>
                </c:pt>
                <c:pt idx="4">
                  <c:v>$50,000 - $74,999</c:v>
                </c:pt>
                <c:pt idx="5">
                  <c:v>$75,000 - $99,999</c:v>
                </c:pt>
                <c:pt idx="6">
                  <c:v>$100,000 - $149,999</c:v>
                </c:pt>
                <c:pt idx="7">
                  <c:v>$150,000 +</c:v>
                </c:pt>
              </c:strCache>
            </c:strRef>
          </c:cat>
          <c:val>
            <c:numRef>
              <c:extLst>
                <c:ext xmlns:c15="http://schemas.microsoft.com/office/drawing/2012/chart" uri="{02D57815-91ED-43cb-92C2-25804820EDAC}">
                  <c15:fullRef>
                    <c15:sqref>'2024'!$D$54:$D$64</c15:sqref>
                  </c15:fullRef>
                </c:ext>
              </c:extLst>
              <c:f>'2024'!$D$54:$D$61</c:f>
              <c:numCache>
                <c:formatCode>#,##0</c:formatCode>
                <c:ptCount val="8"/>
                <c:pt idx="0">
                  <c:v>14955183</c:v>
                </c:pt>
                <c:pt idx="1">
                  <c:v>12861474</c:v>
                </c:pt>
                <c:pt idx="2">
                  <c:v>12510153</c:v>
                </c:pt>
                <c:pt idx="3">
                  <c:v>16665846</c:v>
                </c:pt>
                <c:pt idx="4">
                  <c:v>21632237</c:v>
                </c:pt>
                <c:pt idx="5">
                  <c:v>14256473</c:v>
                </c:pt>
                <c:pt idx="6">
                  <c:v>14655071</c:v>
                </c:pt>
                <c:pt idx="7">
                  <c:v>9179855</c:v>
                </c:pt>
              </c:numCache>
            </c:numRef>
          </c:val>
          <c:extLst>
            <c:ext xmlns:c16="http://schemas.microsoft.com/office/drawing/2014/chart" uri="{C3380CC4-5D6E-409C-BE32-E72D297353CC}">
              <c16:uniqueId val="{00000002-E5DB-4405-A1B9-D414F1F82B93}"/>
            </c:ext>
          </c:extLst>
        </c:ser>
        <c:ser>
          <c:idx val="4"/>
          <c:order val="2"/>
          <c:tx>
            <c:strRef>
              <c:f>'2024'!$F$53</c:f>
              <c:strCache>
                <c:ptCount val="1"/>
                <c:pt idx="0">
                  <c:v>2019 Estimates</c:v>
                </c:pt>
              </c:strCache>
            </c:strRef>
          </c:tx>
          <c:spPr>
            <a:solidFill>
              <a:schemeClr val="accent5"/>
            </a:solidFill>
            <a:ln>
              <a:noFill/>
            </a:ln>
            <a:effectLst/>
          </c:spPr>
          <c:invertIfNegative val="0"/>
          <c:cat>
            <c:strRef>
              <c:extLst>
                <c:ext xmlns:c15="http://schemas.microsoft.com/office/drawing/2012/chart" uri="{02D57815-91ED-43cb-92C2-25804820EDAC}">
                  <c15:fullRef>
                    <c15:sqref>'2024'!$A$54:$A$64</c15:sqref>
                  </c15:fullRef>
                </c:ext>
              </c:extLst>
              <c:f>'2024'!$A$54:$A$61</c:f>
              <c:strCache>
                <c:ptCount val="8"/>
                <c:pt idx="0">
                  <c:v>$0 - $15,000</c:v>
                </c:pt>
                <c:pt idx="1">
                  <c:v>$15,000 - $24,999</c:v>
                </c:pt>
                <c:pt idx="2">
                  <c:v>$25,000 - $34,999</c:v>
                </c:pt>
                <c:pt idx="3">
                  <c:v>$35,000 - $49,999</c:v>
                </c:pt>
                <c:pt idx="4">
                  <c:v>$50,000 - $74,999</c:v>
                </c:pt>
                <c:pt idx="5">
                  <c:v>$75,000 - $99,999</c:v>
                </c:pt>
                <c:pt idx="6">
                  <c:v>$100,000 - $149,999</c:v>
                </c:pt>
                <c:pt idx="7">
                  <c:v>$150,000 +</c:v>
                </c:pt>
              </c:strCache>
            </c:strRef>
          </c:cat>
          <c:val>
            <c:numRef>
              <c:extLst>
                <c:ext xmlns:c15="http://schemas.microsoft.com/office/drawing/2012/chart" uri="{02D57815-91ED-43cb-92C2-25804820EDAC}">
                  <c15:fullRef>
                    <c15:sqref>'2024'!$F$54:$F$64</c15:sqref>
                  </c15:fullRef>
                </c:ext>
              </c:extLst>
              <c:f>'2024'!$F$54:$F$61</c:f>
              <c:numCache>
                <c:formatCode>#,##0</c:formatCode>
                <c:ptCount val="8"/>
                <c:pt idx="0">
                  <c:v>13750623</c:v>
                </c:pt>
                <c:pt idx="1">
                  <c:v>11683962</c:v>
                </c:pt>
                <c:pt idx="2">
                  <c:v>11289280</c:v>
                </c:pt>
                <c:pt idx="3">
                  <c:v>15526614</c:v>
                </c:pt>
                <c:pt idx="4">
                  <c:v>22480183</c:v>
                </c:pt>
                <c:pt idx="5">
                  <c:v>16315943</c:v>
                </c:pt>
                <c:pt idx="6">
                  <c:v>18531572</c:v>
                </c:pt>
                <c:pt idx="7">
                  <c:v>15542838</c:v>
                </c:pt>
              </c:numCache>
            </c:numRef>
          </c:val>
          <c:extLst>
            <c:ext xmlns:c16="http://schemas.microsoft.com/office/drawing/2014/chart" uri="{C3380CC4-5D6E-409C-BE32-E72D297353CC}">
              <c16:uniqueId val="{00000004-E5DB-4405-A1B9-D414F1F82B93}"/>
            </c:ext>
          </c:extLst>
        </c:ser>
        <c:ser>
          <c:idx val="6"/>
          <c:order val="3"/>
          <c:tx>
            <c:strRef>
              <c:f>'2024'!$H$53</c:f>
              <c:strCache>
                <c:ptCount val="1"/>
                <c:pt idx="0">
                  <c:v>2024 Projections</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'2024'!$A$54:$A$64</c15:sqref>
                  </c15:fullRef>
                </c:ext>
              </c:extLst>
              <c:f>'2024'!$A$54:$A$61</c:f>
              <c:strCache>
                <c:ptCount val="8"/>
                <c:pt idx="0">
                  <c:v>$0 - $15,000</c:v>
                </c:pt>
                <c:pt idx="1">
                  <c:v>$15,000 - $24,999</c:v>
                </c:pt>
                <c:pt idx="2">
                  <c:v>$25,000 - $34,999</c:v>
                </c:pt>
                <c:pt idx="3">
                  <c:v>$35,000 - $49,999</c:v>
                </c:pt>
                <c:pt idx="4">
                  <c:v>$50,000 - $74,999</c:v>
                </c:pt>
                <c:pt idx="5">
                  <c:v>$75,000 - $99,999</c:v>
                </c:pt>
                <c:pt idx="6">
                  <c:v>$100,000 - $149,999</c:v>
                </c:pt>
                <c:pt idx="7">
                  <c:v>$150,000 +</c:v>
                </c:pt>
              </c:strCache>
            </c:strRef>
          </c:cat>
          <c:val>
            <c:numRef>
              <c:extLst>
                <c:ext xmlns:c15="http://schemas.microsoft.com/office/drawing/2012/chart" uri="{02D57815-91ED-43cb-92C2-25804820EDAC}">
                  <c15:fullRef>
                    <c15:sqref>'2024'!$H$54:$H$64</c15:sqref>
                  </c15:fullRef>
                </c:ext>
              </c:extLst>
              <c:f>'2024'!$H$54:$H$61</c:f>
              <c:numCache>
                <c:formatCode>#,##0</c:formatCode>
                <c:ptCount val="8"/>
                <c:pt idx="0">
                  <c:v>11959231</c:v>
                </c:pt>
                <c:pt idx="1">
                  <c:v>10764358</c:v>
                </c:pt>
                <c:pt idx="2">
                  <c:v>10471595</c:v>
                </c:pt>
                <c:pt idx="3">
                  <c:v>14595528</c:v>
                </c:pt>
                <c:pt idx="4">
                  <c:v>21542573</c:v>
                </c:pt>
                <c:pt idx="5">
                  <c:v>17761749</c:v>
                </c:pt>
                <c:pt idx="6">
                  <c:v>23284138</c:v>
                </c:pt>
                <c:pt idx="7">
                  <c:v>19912437</c:v>
                </c:pt>
              </c:numCache>
            </c:numRef>
          </c:val>
          <c:extLst>
            <c:ext xmlns:c16="http://schemas.microsoft.com/office/drawing/2014/chart" uri="{C3380CC4-5D6E-409C-BE32-E72D297353CC}">
              <c16:uniqueId val="{00000006-E5DB-4405-A1B9-D414F1F82B93}"/>
            </c:ext>
          </c:extLst>
        </c:ser>
        <c:dLbls>
          <c:showLegendKey val="0"/>
          <c:showVal val="0"/>
          <c:showCatName val="0"/>
          <c:showSerName val="0"/>
          <c:showPercent val="0"/>
          <c:showBubbleSize val="0"/>
        </c:dLbls>
        <c:gapWidth val="219"/>
        <c:overlap val="-27"/>
        <c:axId val="486477456"/>
        <c:axId val="486480736"/>
      </c:barChart>
      <c:catAx>
        <c:axId val="48647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480736"/>
        <c:crosses val="autoZero"/>
        <c:auto val="1"/>
        <c:lblAlgn val="ctr"/>
        <c:lblOffset val="100"/>
        <c:noMultiLvlLbl val="0"/>
      </c:catAx>
      <c:valAx>
        <c:axId val="486480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47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definitions!$B$6:$B$15</c:f>
              <c:numCache>
                <c:formatCode>General</c:formatCode>
                <c:ptCount val="10"/>
                <c:pt idx="0">
                  <c:v>10</c:v>
                </c:pt>
                <c:pt idx="1">
                  <c:v>5</c:v>
                </c:pt>
                <c:pt idx="2">
                  <c:v>18</c:v>
                </c:pt>
                <c:pt idx="3">
                  <c:v>15</c:v>
                </c:pt>
                <c:pt idx="4">
                  <c:v>15</c:v>
                </c:pt>
                <c:pt idx="5">
                  <c:v>20</c:v>
                </c:pt>
                <c:pt idx="6">
                  <c:v>25</c:v>
                </c:pt>
                <c:pt idx="7">
                  <c:v>20</c:v>
                </c:pt>
                <c:pt idx="8">
                  <c:v>30</c:v>
                </c:pt>
                <c:pt idx="9">
                  <c:v>90</c:v>
                </c:pt>
              </c:numCache>
            </c:numRef>
          </c:val>
          <c:smooth val="0"/>
          <c:extLst>
            <c:ext xmlns:c16="http://schemas.microsoft.com/office/drawing/2014/chart" uri="{C3380CC4-5D6E-409C-BE32-E72D297353CC}">
              <c16:uniqueId val="{00000000-FCA2-40DD-95DA-1CDA35938DDB}"/>
            </c:ext>
          </c:extLst>
        </c:ser>
        <c:dLbls>
          <c:showLegendKey val="0"/>
          <c:showVal val="0"/>
          <c:showCatName val="0"/>
          <c:showSerName val="0"/>
          <c:showPercent val="0"/>
          <c:showBubbleSize val="0"/>
        </c:dLbls>
        <c:smooth val="0"/>
        <c:axId val="523617136"/>
        <c:axId val="523615168"/>
      </c:lineChart>
      <c:catAx>
        <c:axId val="5236171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15168"/>
        <c:crosses val="autoZero"/>
        <c:auto val="1"/>
        <c:lblAlgn val="ctr"/>
        <c:lblOffset val="100"/>
        <c:noMultiLvlLbl val="0"/>
      </c:catAx>
      <c:valAx>
        <c:axId val="52361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1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dLbls>
          <c:showLegendKey val="0"/>
          <c:showVal val="0"/>
          <c:showCatName val="0"/>
          <c:showSerName val="0"/>
          <c:showPercent val="0"/>
          <c:showBubbleSize val="0"/>
        </c:dLbls>
        <c:gapWidth val="219"/>
        <c:overlap val="-27"/>
        <c:axId val="488160912"/>
        <c:axId val="488157632"/>
        <c:extLst>
          <c:ext xmlns:c15="http://schemas.microsoft.com/office/drawing/2012/chart" uri="{02D57815-91ED-43cb-92C2-25804820EDAC}">
            <c15:filteredBarSeries>
              <c15:ser>
                <c:idx val="0"/>
                <c:order val="0"/>
                <c:tx>
                  <c:strRef>
                    <c:extLst>
                      <c:ext uri="{02D57815-91ED-43cb-92C2-25804820EDAC}">
                        <c15:formulaRef>
                          <c15:sqref>Business!$C$12</c15:sqref>
                        </c15:formulaRef>
                      </c:ext>
                    </c:extLst>
                    <c:strCache>
                      <c:ptCount val="1"/>
                      <c:pt idx="0">
                        <c:v>Q4 2019 Employees</c:v>
                      </c:pt>
                    </c:strCache>
                  </c:strRef>
                </c:tx>
                <c:spPr>
                  <a:solidFill>
                    <a:schemeClr val="accent1"/>
                  </a:solidFill>
                  <a:ln>
                    <a:noFill/>
                  </a:ln>
                  <a:effectLst/>
                </c:spPr>
                <c:invertIfNegative val="0"/>
                <c:cat>
                  <c:strRef>
                    <c:extLst>
                      <c:ext uri="{02D57815-91ED-43cb-92C2-25804820EDAC}">
                        <c15:fullRef>
                          <c15:sqref>Business!$B$13:$B$113</c15:sqref>
                        </c15:fullRef>
                        <c15:formulaRef>
                          <c15:sqref>(Business!$B$13:$B$14,Business!$B$21,Business!$B$27,Business!$B$32,Business!$B$54,Business!$B$63:$B$113)</c15:sqref>
                        </c15:formulaRef>
                      </c:ext>
                    </c:extLst>
                    <c:strCache>
                      <c:ptCount val="57"/>
                      <c:pt idx="1">
                        <c:v>Forestry, and Fishing (01-09)</c:v>
                      </c:pt>
                      <c:pt idx="2">
                        <c:v>Mining (10-14)</c:v>
                      </c:pt>
                      <c:pt idx="3">
                        <c:v>Construction (15-17)</c:v>
                      </c:pt>
                      <c:pt idx="4">
                        <c:v>Manufacturing (20-39)</c:v>
                      </c:pt>
                      <c:pt idx="5">
                        <c:v>Transportation, Communications, Electric, Gas, &amp; Sanitary Services (40-49)</c:v>
                      </c:pt>
                      <c:pt idx="6">
                        <c:v>Communications (48)</c:v>
                      </c:pt>
                      <c:pt idx="7">
                        <c:v>Electric, Gas and Sanitary Services (49)</c:v>
                      </c:pt>
                      <c:pt idx="9">
                        <c:v>Wholesale Trade (50-51)</c:v>
                      </c:pt>
                      <c:pt idx="10">
                        <c:v>Wholesale Trade - Durable Goods (50)</c:v>
                      </c:pt>
                      <c:pt idx="11">
                        <c:v>Wholesale Trade - Nondurable Goods (51)</c:v>
                      </c:pt>
                      <c:pt idx="13">
                        <c:v>Retail Trade (52-59)</c:v>
                      </c:pt>
                      <c:pt idx="14">
                        <c:v>Building Matrials, Hrdwr, Garden Supply &amp; Mobile Home Dealrs (52)</c:v>
                      </c:pt>
                      <c:pt idx="15">
                        <c:v>General Merchandise Stores (53)</c:v>
                      </c:pt>
                      <c:pt idx="16">
                        <c:v>Food Stores (54)</c:v>
                      </c:pt>
                      <c:pt idx="17">
                        <c:v>Automotive Dealers and Gasoline Service Stations (55)</c:v>
                      </c:pt>
                      <c:pt idx="18">
                        <c:v>Apparel and Accessory Stores (56)</c:v>
                      </c:pt>
                      <c:pt idx="19">
                        <c:v>Home Furniture, Furnishings and Equipment Stores (57)</c:v>
                      </c:pt>
                      <c:pt idx="20">
                        <c:v>Eating and Drinking Places (58)</c:v>
                      </c:pt>
                      <c:pt idx="21">
                        <c:v>Miscellaneous Retail (59)</c:v>
                      </c:pt>
                      <c:pt idx="23">
                        <c:v>Finance, Insurance, &amp; Real Estate (60-69)</c:v>
                      </c:pt>
                      <c:pt idx="24">
                        <c:v>Depository Institutions (60)</c:v>
                      </c:pt>
                      <c:pt idx="25">
                        <c:v>Nondepository Credit Institutions (61)</c:v>
                      </c:pt>
                      <c:pt idx="26">
                        <c:v>Security &amp; Commodity Brokers, Dealers, Exchanges &amp; Services (62)</c:v>
                      </c:pt>
                      <c:pt idx="27">
                        <c:v>Insurance Carriers (63)</c:v>
                      </c:pt>
                      <c:pt idx="28">
                        <c:v>Insurance Agents, Brokers and Service (64)</c:v>
                      </c:pt>
                      <c:pt idx="29">
                        <c:v>Real Estate (65)</c:v>
                      </c:pt>
                      <c:pt idx="30">
                        <c:v>Holding and Other Investment Offices (67)</c:v>
                      </c:pt>
                      <c:pt idx="32">
                        <c:v>Services (70-89)</c:v>
                      </c:pt>
                      <c:pt idx="33">
                        <c:v>Hotels, Rooming Houses, Camps, and Other Lodging Places (70)</c:v>
                      </c:pt>
                      <c:pt idx="34">
                        <c:v>Personal Services (72)</c:v>
                      </c:pt>
                      <c:pt idx="35">
                        <c:v>Business Services (73)</c:v>
                      </c:pt>
                      <c:pt idx="36">
                        <c:v>Automotive Repair, Services and Parking (75)</c:v>
                      </c:pt>
                      <c:pt idx="37">
                        <c:v>Miscellaneous Repair Services (76)</c:v>
                      </c:pt>
                      <c:pt idx="38">
                        <c:v>Motion Pictures (78)</c:v>
                      </c:pt>
                      <c:pt idx="39">
                        <c:v>Amusement and Recreation Services (79)</c:v>
                      </c:pt>
                      <c:pt idx="40">
                        <c:v>Health Services (80)</c:v>
                      </c:pt>
                      <c:pt idx="41">
                        <c:v>Legal Services (81)</c:v>
                      </c:pt>
                      <c:pt idx="42">
                        <c:v>Educational Services (82)</c:v>
                      </c:pt>
                      <c:pt idx="43">
                        <c:v>Social Services (83)</c:v>
                      </c:pt>
                      <c:pt idx="44">
                        <c:v>Museums, Art Galleries and Botanical and Zoological Gardens (84)</c:v>
                      </c:pt>
                      <c:pt idx="45">
                        <c:v>Membership Organizations (86)</c:v>
                      </c:pt>
                      <c:pt idx="46">
                        <c:v>Engineering, Accounting, Research, Management &amp; Related Svcs (87)</c:v>
                      </c:pt>
                      <c:pt idx="47">
                        <c:v>Services, Not Elsewhere Classified (89)</c:v>
                      </c:pt>
                      <c:pt idx="49">
                        <c:v>Public Administration (90-98)</c:v>
                      </c:pt>
                      <c:pt idx="50">
                        <c:v>Executive, Legislative &amp; General Government, Except Finance (91)</c:v>
                      </c:pt>
                      <c:pt idx="51">
                        <c:v>Justice, Public Order and Safety (92)</c:v>
                      </c:pt>
                      <c:pt idx="52">
                        <c:v>Public Finance, Taxation and Monetary Policy (93)</c:v>
                      </c:pt>
                      <c:pt idx="53">
                        <c:v>Administration of Human Resource Programs (94)</c:v>
                      </c:pt>
                      <c:pt idx="54">
                        <c:v>Administration of Environmental Quality and Housing Programs (95)</c:v>
                      </c:pt>
                      <c:pt idx="55">
                        <c:v>Administration of Economic Programs (96)</c:v>
                      </c:pt>
                      <c:pt idx="56">
                        <c:v>National Security and International Affairs (97)</c:v>
                      </c:pt>
                    </c:strCache>
                  </c:strRef>
                </c:cat>
                <c:val>
                  <c:numRef>
                    <c:extLst>
                      <c:ext uri="{02D57815-91ED-43cb-92C2-25804820EDAC}">
                        <c15:fullRef>
                          <c15:sqref>Business!$C$13:$C$113</c15:sqref>
                        </c15:fullRef>
                        <c15:formulaRef>
                          <c15:sqref>(Business!$C$13:$C$14,Business!$C$21,Business!$C$27,Business!$C$32,Business!$C$54,Business!$C$63:$C$113)</c15:sqref>
                        </c15:formulaRef>
                      </c:ext>
                    </c:extLst>
                    <c:numCache>
                      <c:formatCode>#,##0</c:formatCode>
                      <c:ptCount val="57"/>
                      <c:pt idx="1">
                        <c:v>1920272</c:v>
                      </c:pt>
                      <c:pt idx="2">
                        <c:v>623657</c:v>
                      </c:pt>
                      <c:pt idx="3">
                        <c:v>6301190</c:v>
                      </c:pt>
                      <c:pt idx="4">
                        <c:v>14249118</c:v>
                      </c:pt>
                      <c:pt idx="5">
                        <c:v>7760127</c:v>
                      </c:pt>
                      <c:pt idx="6">
                        <c:v>1535141</c:v>
                      </c:pt>
                      <c:pt idx="7">
                        <c:v>1316634</c:v>
                      </c:pt>
                      <c:pt idx="9">
                        <c:v>5884151</c:v>
                      </c:pt>
                      <c:pt idx="10">
                        <c:v>3594537</c:v>
                      </c:pt>
                      <c:pt idx="11">
                        <c:v>2289614</c:v>
                      </c:pt>
                      <c:pt idx="13">
                        <c:v>25584507</c:v>
                      </c:pt>
                      <c:pt idx="14">
                        <c:v>1293808</c:v>
                      </c:pt>
                      <c:pt idx="15">
                        <c:v>2703339</c:v>
                      </c:pt>
                      <c:pt idx="16">
                        <c:v>3331855</c:v>
                      </c:pt>
                      <c:pt idx="17">
                        <c:v>2796239</c:v>
                      </c:pt>
                      <c:pt idx="18">
                        <c:v>1159396</c:v>
                      </c:pt>
                      <c:pt idx="19">
                        <c:v>934784</c:v>
                      </c:pt>
                      <c:pt idx="20">
                        <c:v>9741289</c:v>
                      </c:pt>
                      <c:pt idx="21">
                        <c:v>3623797</c:v>
                      </c:pt>
                      <c:pt idx="23">
                        <c:v>9104835</c:v>
                      </c:pt>
                      <c:pt idx="24">
                        <c:v>1689200</c:v>
                      </c:pt>
                      <c:pt idx="25">
                        <c:v>559021</c:v>
                      </c:pt>
                      <c:pt idx="26">
                        <c:v>725354</c:v>
                      </c:pt>
                      <c:pt idx="27">
                        <c:v>927916</c:v>
                      </c:pt>
                      <c:pt idx="28">
                        <c:v>1182038</c:v>
                      </c:pt>
                      <c:pt idx="29">
                        <c:v>2950286</c:v>
                      </c:pt>
                      <c:pt idx="30">
                        <c:v>1071020</c:v>
                      </c:pt>
                      <c:pt idx="32">
                        <c:v>60107552</c:v>
                      </c:pt>
                      <c:pt idx="33">
                        <c:v>2257146</c:v>
                      </c:pt>
                      <c:pt idx="34">
                        <c:v>1808864</c:v>
                      </c:pt>
                      <c:pt idx="35">
                        <c:v>8704120</c:v>
                      </c:pt>
                      <c:pt idx="36">
                        <c:v>1406616</c:v>
                      </c:pt>
                      <c:pt idx="37">
                        <c:v>683196</c:v>
                      </c:pt>
                      <c:pt idx="38">
                        <c:v>371937</c:v>
                      </c:pt>
                      <c:pt idx="39">
                        <c:v>2253409</c:v>
                      </c:pt>
                      <c:pt idx="40">
                        <c:v>14668422</c:v>
                      </c:pt>
                      <c:pt idx="41">
                        <c:v>1517667</c:v>
                      </c:pt>
                      <c:pt idx="42">
                        <c:v>12265770</c:v>
                      </c:pt>
                      <c:pt idx="43">
                        <c:v>3609579</c:v>
                      </c:pt>
                      <c:pt idx="44">
                        <c:v>204087</c:v>
                      </c:pt>
                      <c:pt idx="45">
                        <c:v>3649725</c:v>
                      </c:pt>
                      <c:pt idx="46">
                        <c:v>6476389</c:v>
                      </c:pt>
                      <c:pt idx="47">
                        <c:v>230625</c:v>
                      </c:pt>
                      <c:pt idx="49">
                        <c:v>11519649</c:v>
                      </c:pt>
                      <c:pt idx="50">
                        <c:v>2592698</c:v>
                      </c:pt>
                      <c:pt idx="51">
                        <c:v>3332534</c:v>
                      </c:pt>
                      <c:pt idx="52">
                        <c:v>351489</c:v>
                      </c:pt>
                      <c:pt idx="53">
                        <c:v>1333791</c:v>
                      </c:pt>
                      <c:pt idx="54">
                        <c:v>899066</c:v>
                      </c:pt>
                      <c:pt idx="55">
                        <c:v>1251662</c:v>
                      </c:pt>
                      <c:pt idx="56">
                        <c:v>1758409</c:v>
                      </c:pt>
                    </c:numCache>
                  </c:numRef>
                </c:val>
                <c:extLst>
                  <c:ext xmlns:c16="http://schemas.microsoft.com/office/drawing/2014/chart" uri="{C3380CC4-5D6E-409C-BE32-E72D297353CC}">
                    <c16:uniqueId val="{00000000-90BC-4664-B4B0-E6645159DFE5}"/>
                  </c:ext>
                </c:extLst>
              </c15:ser>
            </c15:filteredBarSeries>
          </c:ext>
        </c:extLst>
      </c:barChart>
      <c:catAx>
        <c:axId val="48816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157632"/>
        <c:crosses val="autoZero"/>
        <c:auto val="1"/>
        <c:lblAlgn val="ctr"/>
        <c:lblOffset val="100"/>
        <c:noMultiLvlLbl val="0"/>
      </c:catAx>
      <c:valAx>
        <c:axId val="488157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16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Q4 2019 Employees by Industry</a:t>
            </a:r>
          </a:p>
        </c:rich>
      </c:tx>
      <c:layout>
        <c:manualLayout>
          <c:xMode val="edge"/>
          <c:yMode val="edge"/>
          <c:x val="3.7470190440031484E-2"/>
          <c:y val="0.89490114464099901"/>
        </c:manualLayout>
      </c:layout>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Business!$C$126</c:f>
              <c:strCache>
                <c:ptCount val="1"/>
                <c:pt idx="0">
                  <c:v>Q4 2019 Employees</c:v>
                </c:pt>
              </c:strCache>
            </c:strRef>
          </c:tx>
          <c:dPt>
            <c:idx val="0"/>
            <c:bubble3D val="0"/>
            <c:spPr>
              <a:solidFill>
                <a:schemeClr val="accent1"/>
              </a:solidFill>
              <a:ln>
                <a:noFill/>
              </a:ln>
              <a:effectLst/>
            </c:spPr>
            <c:extLst>
              <c:ext xmlns:c16="http://schemas.microsoft.com/office/drawing/2014/chart" uri="{C3380CC4-5D6E-409C-BE32-E72D297353CC}">
                <c16:uniqueId val="{00000001-DF3A-4E9E-9060-7C8B09AE3260}"/>
              </c:ext>
            </c:extLst>
          </c:dPt>
          <c:dPt>
            <c:idx val="1"/>
            <c:bubble3D val="0"/>
            <c:spPr>
              <a:solidFill>
                <a:schemeClr val="accent2"/>
              </a:solidFill>
              <a:ln>
                <a:noFill/>
              </a:ln>
              <a:effectLst/>
            </c:spPr>
            <c:extLst>
              <c:ext xmlns:c16="http://schemas.microsoft.com/office/drawing/2014/chart" uri="{C3380CC4-5D6E-409C-BE32-E72D297353CC}">
                <c16:uniqueId val="{0000000B-147D-47D8-BA61-B4B37D408FB1}"/>
              </c:ext>
            </c:extLst>
          </c:dPt>
          <c:dPt>
            <c:idx val="2"/>
            <c:bubble3D val="0"/>
            <c:spPr>
              <a:solidFill>
                <a:schemeClr val="accent3"/>
              </a:solidFill>
              <a:ln>
                <a:noFill/>
              </a:ln>
              <a:effectLst/>
            </c:spPr>
            <c:extLst>
              <c:ext xmlns:c16="http://schemas.microsoft.com/office/drawing/2014/chart" uri="{C3380CC4-5D6E-409C-BE32-E72D297353CC}">
                <c16:uniqueId val="{00000009-147D-47D8-BA61-B4B37D408FB1}"/>
              </c:ext>
            </c:extLst>
          </c:dPt>
          <c:dPt>
            <c:idx val="3"/>
            <c:bubble3D val="0"/>
            <c:spPr>
              <a:solidFill>
                <a:schemeClr val="accent4"/>
              </a:solidFill>
              <a:ln>
                <a:noFill/>
              </a:ln>
              <a:effectLst/>
            </c:spPr>
            <c:extLst>
              <c:ext xmlns:c16="http://schemas.microsoft.com/office/drawing/2014/chart" uri="{C3380CC4-5D6E-409C-BE32-E72D297353CC}">
                <c16:uniqueId val="{0000000A-147D-47D8-BA61-B4B37D408FB1}"/>
              </c:ext>
            </c:extLst>
          </c:dPt>
          <c:dPt>
            <c:idx val="4"/>
            <c:bubble3D val="0"/>
            <c:spPr>
              <a:solidFill>
                <a:schemeClr val="accent5"/>
              </a:solidFill>
              <a:ln>
                <a:noFill/>
              </a:ln>
              <a:effectLst/>
            </c:spPr>
            <c:extLst>
              <c:ext xmlns:c16="http://schemas.microsoft.com/office/drawing/2014/chart" uri="{C3380CC4-5D6E-409C-BE32-E72D297353CC}">
                <c16:uniqueId val="{00000007-147D-47D8-BA61-B4B37D408FB1}"/>
              </c:ext>
            </c:extLst>
          </c:dPt>
          <c:dPt>
            <c:idx val="5"/>
            <c:bubble3D val="0"/>
            <c:spPr>
              <a:solidFill>
                <a:schemeClr val="accent6"/>
              </a:solidFill>
              <a:ln>
                <a:noFill/>
              </a:ln>
              <a:effectLst/>
            </c:spPr>
            <c:extLst>
              <c:ext xmlns:c16="http://schemas.microsoft.com/office/drawing/2014/chart" uri="{C3380CC4-5D6E-409C-BE32-E72D297353CC}">
                <c16:uniqueId val="{00000006-147D-47D8-BA61-B4B37D408FB1}"/>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5-147D-47D8-BA61-B4B37D408FB1}"/>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4-147D-47D8-BA61-B4B37D408FB1}"/>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03-147D-47D8-BA61-B4B37D408FB1}"/>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02-147D-47D8-BA61-B4B37D408FB1}"/>
              </c:ext>
            </c:extLst>
          </c:dPt>
          <c:dLbls>
            <c:dLbl>
              <c:idx val="1"/>
              <c:layout>
                <c:manualLayout>
                  <c:x val="-0.32145352900069879"/>
                  <c:y val="-0.1290322580645161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47D-47D8-BA61-B4B37D408FB1}"/>
                </c:ext>
              </c:extLst>
            </c:dLbl>
            <c:dLbl>
              <c:idx val="2"/>
              <c:layout>
                <c:manualLayout>
                  <c:x val="-0.17190764676428025"/>
                  <c:y val="-0.2206035379812695"/>
                </c:manualLayout>
              </c:layout>
              <c:showLegendKey val="0"/>
              <c:showVal val="0"/>
              <c:showCatName val="1"/>
              <c:showSerName val="0"/>
              <c:showPercent val="1"/>
              <c:showBubbleSize val="0"/>
              <c:extLst>
                <c:ext xmlns:c15="http://schemas.microsoft.com/office/drawing/2012/chart" uri="{CE6537A1-D6FC-4f65-9D91-7224C49458BB}">
                  <c15:layout>
                    <c:manualLayout>
                      <c:w val="0.13648580091010634"/>
                      <c:h val="0.10494842150974625"/>
                    </c:manualLayout>
                  </c15:layout>
                </c:ext>
                <c:ext xmlns:c16="http://schemas.microsoft.com/office/drawing/2014/chart" uri="{C3380CC4-5D6E-409C-BE32-E72D297353CC}">
                  <c16:uniqueId val="{00000009-147D-47D8-BA61-B4B37D408FB1}"/>
                </c:ext>
              </c:extLst>
            </c:dLbl>
            <c:dLbl>
              <c:idx val="3"/>
              <c:layout>
                <c:manualLayout>
                  <c:x val="4.1930922156742986E-3"/>
                  <c:y val="-0.2310093652445369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978468886357758"/>
                      <c:h val="0.12198185944758987"/>
                    </c:manualLayout>
                  </c15:layout>
                </c:ext>
                <c:ext xmlns:c16="http://schemas.microsoft.com/office/drawing/2014/chart" uri="{C3380CC4-5D6E-409C-BE32-E72D297353CC}">
                  <c16:uniqueId val="{0000000A-147D-47D8-BA61-B4B37D408FB1}"/>
                </c:ext>
              </c:extLst>
            </c:dLbl>
            <c:dLbl>
              <c:idx val="4"/>
              <c:layout>
                <c:manualLayout>
                  <c:x val="0.16273780242878444"/>
                  <c:y val="-0.26638917793964623"/>
                </c:manualLayout>
              </c:layout>
              <c:showLegendKey val="0"/>
              <c:showVal val="0"/>
              <c:showCatName val="1"/>
              <c:showSerName val="0"/>
              <c:showPercent val="1"/>
              <c:showBubbleSize val="0"/>
              <c:extLst>
                <c:ext xmlns:c15="http://schemas.microsoft.com/office/drawing/2012/chart" uri="{CE6537A1-D6FC-4f65-9D91-7224C49458BB}">
                  <c15:layout>
                    <c:manualLayout>
                      <c:w val="0.17684742237409004"/>
                      <c:h val="0.15111817578473868"/>
                    </c:manualLayout>
                  </c15:layout>
                </c:ext>
                <c:ext xmlns:c16="http://schemas.microsoft.com/office/drawing/2014/chart" uri="{C3380CC4-5D6E-409C-BE32-E72D297353CC}">
                  <c16:uniqueId val="{00000007-147D-47D8-BA61-B4B37D408FB1}"/>
                </c:ext>
              </c:extLst>
            </c:dLbl>
            <c:dLbl>
              <c:idx val="5"/>
              <c:layout>
                <c:manualLayout>
                  <c:x val="0.22361995631049264"/>
                  <c:y val="-0.1498439125910510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961559836466979"/>
                      <c:h val="0.24800380181405524"/>
                    </c:manualLayout>
                  </c15:layout>
                </c:ext>
                <c:ext xmlns:c16="http://schemas.microsoft.com/office/drawing/2014/chart" uri="{C3380CC4-5D6E-409C-BE32-E72D297353CC}">
                  <c16:uniqueId val="{00000006-147D-47D8-BA61-B4B37D408FB1}"/>
                </c:ext>
              </c:extLst>
            </c:dLbl>
            <c:dLbl>
              <c:idx val="6"/>
              <c:layout>
                <c:manualLayout>
                  <c:x val="0.21523410202655488"/>
                  <c:y val="4.1623309053069862E-3"/>
                </c:manualLayout>
              </c:layout>
              <c:showLegendKey val="0"/>
              <c:showVal val="0"/>
              <c:showCatName val="1"/>
              <c:showSerName val="0"/>
              <c:showPercent val="1"/>
              <c:showBubbleSize val="0"/>
              <c:extLst>
                <c:ext xmlns:c15="http://schemas.microsoft.com/office/drawing/2012/chart" uri="{CE6537A1-D6FC-4f65-9D91-7224C49458BB}">
                  <c15:layout>
                    <c:manualLayout>
                      <c:w val="0.21841782355821876"/>
                      <c:h val="0.15111817578473868"/>
                    </c:manualLayout>
                  </c15:layout>
                </c:ext>
                <c:ext xmlns:c16="http://schemas.microsoft.com/office/drawing/2014/chart" uri="{C3380CC4-5D6E-409C-BE32-E72D297353CC}">
                  <c16:uniqueId val="{00000005-147D-47D8-BA61-B4B37D408FB1}"/>
                </c:ext>
              </c:extLst>
            </c:dLbl>
            <c:dLbl>
              <c:idx val="7"/>
              <c:layout>
                <c:manualLayout>
                  <c:x val="0.24773700457254155"/>
                  <c:y val="4.1623309053069098E-3"/>
                </c:manualLayout>
              </c:layout>
              <c:showLegendKey val="0"/>
              <c:showVal val="0"/>
              <c:showCatName val="1"/>
              <c:showSerName val="0"/>
              <c:showPercent val="1"/>
              <c:showBubbleSize val="0"/>
              <c:extLst>
                <c:ext xmlns:c15="http://schemas.microsoft.com/office/drawing/2012/chart" uri="{CE6537A1-D6FC-4f65-9D91-7224C49458BB}">
                  <c15:layout>
                    <c:manualLayout>
                      <c:w val="0.21927510633497857"/>
                      <c:h val="0.15111817578473868"/>
                    </c:manualLayout>
                  </c15:layout>
                </c:ext>
                <c:ext xmlns:c16="http://schemas.microsoft.com/office/drawing/2014/chart" uri="{C3380CC4-5D6E-409C-BE32-E72D297353CC}">
                  <c16:uniqueId val="{00000004-147D-47D8-BA61-B4B37D408FB1}"/>
                </c:ext>
              </c:extLst>
            </c:dLbl>
            <c:dLbl>
              <c:idx val="8"/>
              <c:layout>
                <c:manualLayout>
                  <c:x val="0.30327627285583014"/>
                  <c:y val="9.1571443788048865E-2"/>
                </c:manualLayout>
              </c:layout>
              <c:showLegendKey val="0"/>
              <c:showVal val="0"/>
              <c:showCatName val="1"/>
              <c:showSerName val="0"/>
              <c:showPercent val="1"/>
              <c:showBubbleSize val="0"/>
              <c:extLst>
                <c:ext xmlns:c15="http://schemas.microsoft.com/office/drawing/2012/chart" uri="{CE6537A1-D6FC-4f65-9D91-7224C49458BB}">
                  <c15:layout>
                    <c:manualLayout>
                      <c:w val="0.31191292912285334"/>
                      <c:h val="0.19728793005973105"/>
                    </c:manualLayout>
                  </c15:layout>
                </c:ext>
                <c:ext xmlns:c16="http://schemas.microsoft.com/office/drawing/2014/chart" uri="{C3380CC4-5D6E-409C-BE32-E72D297353CC}">
                  <c16:uniqueId val="{00000003-147D-47D8-BA61-B4B37D408FB1}"/>
                </c:ext>
              </c:extLst>
            </c:dLbl>
            <c:dLbl>
              <c:idx val="9"/>
              <c:layout>
                <c:manualLayout>
                  <c:x val="-0.19846261355695319"/>
                  <c:y val="3.329864724245577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47D-47D8-BA61-B4B37D408FB1}"/>
                </c:ext>
              </c:extLst>
            </c:dLbl>
            <c:dLbl>
              <c:idx val="10"/>
              <c:layout>
                <c:manualLayout>
                  <c:x val="-0.29629629629629628"/>
                  <c:y val="5.827263267429760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147D-47D8-BA61-B4B37D408FB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Business!$B$127:$B$136</c:f>
              <c:strCache>
                <c:ptCount val="10"/>
                <c:pt idx="0">
                  <c:v>Forestry, and Fishing</c:v>
                </c:pt>
                <c:pt idx="1">
                  <c:v>Mining</c:v>
                </c:pt>
                <c:pt idx="2">
                  <c:v>Construction</c:v>
                </c:pt>
                <c:pt idx="3">
                  <c:v>Manufacturing</c:v>
                </c:pt>
                <c:pt idx="4">
                  <c:v>Transportation, Communications, Electric, Gas, &amp; Sanitary Services</c:v>
                </c:pt>
                <c:pt idx="5">
                  <c:v>Wholesale Trade</c:v>
                </c:pt>
                <c:pt idx="6">
                  <c:v>Retail Trade</c:v>
                </c:pt>
                <c:pt idx="7">
                  <c:v>Finance, Insurance, &amp; Real Estate</c:v>
                </c:pt>
                <c:pt idx="8">
                  <c:v>Services</c:v>
                </c:pt>
                <c:pt idx="9">
                  <c:v>Public Administration</c:v>
                </c:pt>
              </c:strCache>
            </c:strRef>
          </c:cat>
          <c:val>
            <c:numRef>
              <c:f>Business!$C$127:$C$136</c:f>
              <c:numCache>
                <c:formatCode>#,##0</c:formatCode>
                <c:ptCount val="10"/>
                <c:pt idx="0">
                  <c:v>1920272</c:v>
                </c:pt>
                <c:pt idx="1">
                  <c:v>623657</c:v>
                </c:pt>
                <c:pt idx="2">
                  <c:v>6301190</c:v>
                </c:pt>
                <c:pt idx="3">
                  <c:v>14249118</c:v>
                </c:pt>
                <c:pt idx="4">
                  <c:v>7760127</c:v>
                </c:pt>
                <c:pt idx="5">
                  <c:v>5884151</c:v>
                </c:pt>
                <c:pt idx="6">
                  <c:v>25584507</c:v>
                </c:pt>
                <c:pt idx="7">
                  <c:v>9104835</c:v>
                </c:pt>
                <c:pt idx="8">
                  <c:v>60107552</c:v>
                </c:pt>
                <c:pt idx="9">
                  <c:v>11519649</c:v>
                </c:pt>
              </c:numCache>
            </c:numRef>
          </c:val>
          <c:extLst>
            <c:ext xmlns:c16="http://schemas.microsoft.com/office/drawing/2014/chart" uri="{C3380CC4-5D6E-409C-BE32-E72D297353CC}">
              <c16:uniqueId val="{00000000-147D-47D8-BA61-B4B37D408FB1}"/>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png"/><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1.png"/><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9</xdr:col>
      <xdr:colOff>495299</xdr:colOff>
      <xdr:row>0</xdr:row>
      <xdr:rowOff>15240</xdr:rowOff>
    </xdr:from>
    <xdr:to>
      <xdr:col>11</xdr:col>
      <xdr:colOff>558800</xdr:colOff>
      <xdr:row>0</xdr:row>
      <xdr:rowOff>472440</xdr:rowOff>
    </xdr:to>
    <xdr:pic>
      <xdr:nvPicPr>
        <xdr:cNvPr id="1025" name="AlteryxSmall.png" descr="AlteryxSmall">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a:stretch/>
      </xdr:blipFill>
      <xdr:spPr bwMode="auto">
        <a:xfrm>
          <a:off x="495299" y="15240"/>
          <a:ext cx="1181100" cy="0"/>
        </a:xfrm>
        <a:prstGeom prst="rect">
          <a:avLst/>
        </a:prstGeom>
        <a:noFill/>
      </xdr:spPr>
    </xdr:pic>
    <xdr:clientData/>
  </xdr:twoCellAnchor>
  <xdr:twoCellAnchor editAs="oneCell">
    <xdr:from>
      <xdr:col>0</xdr:col>
      <xdr:colOff>0</xdr:colOff>
      <xdr:row>3</xdr:row>
      <xdr:rowOff>91439</xdr:rowOff>
    </xdr:from>
    <xdr:to>
      <xdr:col>11</xdr:col>
      <xdr:colOff>558800</xdr:colOff>
      <xdr:row>3</xdr:row>
      <xdr:rowOff>91439</xdr:rowOff>
    </xdr:to>
    <xdr:sp macro="" textlink="">
      <xdr:nvSpPr>
        <xdr:cNvPr id="2" name="Line 1">
          <a:extLst>
            <a:ext uri="{FF2B5EF4-FFF2-40B4-BE49-F238E27FC236}">
              <a16:creationId xmlns:a16="http://schemas.microsoft.com/office/drawing/2014/main" id="{00000000-0008-0000-0000-000002000000}"/>
            </a:ext>
          </a:extLst>
        </xdr:cNvPr>
        <xdr:cNvSpPr>
          <a:spLocks noChangeShapeType="1"/>
        </xdr:cNvSpPr>
      </xdr:nvSpPr>
      <xdr:spPr>
        <a:xfrm>
          <a:off x="0" y="91439"/>
          <a:ext cx="7086600" cy="0"/>
        </a:xfrm>
        <a:prstGeom prst="line">
          <a:avLst/>
        </a:prstGeom>
        <a:ln w="25400">
          <a:solidFill>
            <a:srgbClr val="D4D1D1"/>
          </a:solidFill>
        </a:ln>
      </xdr:spPr>
    </xdr:sp>
    <xdr:clientData/>
  </xdr:twoCellAnchor>
  <xdr:twoCellAnchor editAs="oneCell">
    <xdr:from>
      <xdr:col>0</xdr:col>
      <xdr:colOff>0</xdr:colOff>
      <xdr:row>49</xdr:row>
      <xdr:rowOff>91439</xdr:rowOff>
    </xdr:from>
    <xdr:to>
      <xdr:col>11</xdr:col>
      <xdr:colOff>558800</xdr:colOff>
      <xdr:row>49</xdr:row>
      <xdr:rowOff>91439</xdr:rowOff>
    </xdr:to>
    <xdr:sp macro="" textlink="">
      <xdr:nvSpPr>
        <xdr:cNvPr id="1026" name="Line 2">
          <a:extLst>
            <a:ext uri="{FF2B5EF4-FFF2-40B4-BE49-F238E27FC236}">
              <a16:creationId xmlns:a16="http://schemas.microsoft.com/office/drawing/2014/main" id="{00000000-0008-0000-0000-000002040000}"/>
            </a:ext>
          </a:extLst>
        </xdr:cNvPr>
        <xdr:cNvSpPr>
          <a:spLocks noChangeShapeType="1"/>
        </xdr:cNvSpPr>
      </xdr:nvSpPr>
      <xdr:spPr>
        <a:xfrm>
          <a:off x="0" y="91439"/>
          <a:ext cx="7086600" cy="0"/>
        </a:xfrm>
        <a:prstGeom prst="line">
          <a:avLst/>
        </a:prstGeom>
        <a:ln w="25400">
          <a:solidFill>
            <a:srgbClr val="D4D1D1"/>
          </a:solidFill>
        </a:ln>
      </xdr:spPr>
    </xdr:sp>
    <xdr:clientData/>
  </xdr:twoCellAnchor>
  <xdr:twoCellAnchor>
    <xdr:from>
      <xdr:col>13</xdr:col>
      <xdr:colOff>377825</xdr:colOff>
      <xdr:row>14</xdr:row>
      <xdr:rowOff>263525</xdr:rowOff>
    </xdr:from>
    <xdr:to>
      <xdr:col>21</xdr:col>
      <xdr:colOff>73025</xdr:colOff>
      <xdr:row>30</xdr:row>
      <xdr:rowOff>47625</xdr:rowOff>
    </xdr:to>
    <xdr:graphicFrame macro="">
      <xdr:nvGraphicFramePr>
        <xdr:cNvPr id="3" name="Chart 2">
          <a:extLst>
            <a:ext uri="{FF2B5EF4-FFF2-40B4-BE49-F238E27FC236}">
              <a16:creationId xmlns:a16="http://schemas.microsoft.com/office/drawing/2014/main" id="{FED05021-0FB6-485E-8E7E-539C8AF4E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577850</xdr:colOff>
      <xdr:row>12</xdr:row>
      <xdr:rowOff>82550</xdr:rowOff>
    </xdr:from>
    <xdr:to>
      <xdr:col>29</xdr:col>
      <xdr:colOff>368300</xdr:colOff>
      <xdr:row>30</xdr:row>
      <xdr:rowOff>311150</xdr:rowOff>
    </xdr:to>
    <xdr:graphicFrame macro="">
      <xdr:nvGraphicFramePr>
        <xdr:cNvPr id="6" name="Chart 5">
          <a:extLst>
            <a:ext uri="{FF2B5EF4-FFF2-40B4-BE49-F238E27FC236}">
              <a16:creationId xmlns:a16="http://schemas.microsoft.com/office/drawing/2014/main" id="{6904524A-0F71-496E-AD53-4EA9430AE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xdr:col>
      <xdr:colOff>774700</xdr:colOff>
      <xdr:row>1</xdr:row>
      <xdr:rowOff>15240</xdr:rowOff>
    </xdr:from>
    <xdr:ext cx="1181100" cy="457200"/>
    <xdr:pic>
      <xdr:nvPicPr>
        <xdr:cNvPr id="4" name="AlteryxSmall.png" descr="AlteryxSmall">
          <a:extLst>
            <a:ext uri="{FF2B5EF4-FFF2-40B4-BE49-F238E27FC236}">
              <a16:creationId xmlns:a16="http://schemas.microsoft.com/office/drawing/2014/main" id="{0AD58F30-0470-4975-8D8A-82D83B082C31}"/>
            </a:ext>
          </a:extLst>
        </xdr:cNvPr>
        <xdr:cNvPicPr>
          <a:picLocks noChangeAspect="1" noChangeArrowheads="1"/>
        </xdr:cNvPicPr>
      </xdr:nvPicPr>
      <xdr:blipFill>
        <a:blip xmlns:r="http://schemas.openxmlformats.org/officeDocument/2006/relationships" r:embed="rId1"/>
        <a:stretch/>
      </xdr:blipFill>
      <xdr:spPr bwMode="auto">
        <a:xfrm>
          <a:off x="6280150" y="15240"/>
          <a:ext cx="1181100" cy="457200"/>
        </a:xfrm>
        <a:prstGeom prst="rect">
          <a:avLst/>
        </a:prstGeom>
        <a:noFill/>
      </xdr:spPr>
    </xdr:pic>
    <xdr:clientData/>
  </xdr:oneCellAnchor>
  <xdr:twoCellAnchor editAs="oneCell">
    <xdr:from>
      <xdr:col>1</xdr:col>
      <xdr:colOff>0</xdr:colOff>
      <xdr:row>23</xdr:row>
      <xdr:rowOff>91439</xdr:rowOff>
    </xdr:from>
    <xdr:to>
      <xdr:col>2</xdr:col>
      <xdr:colOff>139700</xdr:colOff>
      <xdr:row>23</xdr:row>
      <xdr:rowOff>91439</xdr:rowOff>
    </xdr:to>
    <xdr:sp macro="" textlink="">
      <xdr:nvSpPr>
        <xdr:cNvPr id="5" name="Line 1">
          <a:extLst>
            <a:ext uri="{FF2B5EF4-FFF2-40B4-BE49-F238E27FC236}">
              <a16:creationId xmlns:a16="http://schemas.microsoft.com/office/drawing/2014/main" id="{108B5BFE-BD35-4A08-B2D0-B57B75C1C94D}"/>
            </a:ext>
          </a:extLst>
        </xdr:cNvPr>
        <xdr:cNvSpPr>
          <a:spLocks noChangeShapeType="1"/>
        </xdr:cNvSpPr>
      </xdr:nvSpPr>
      <xdr:spPr>
        <a:xfrm>
          <a:off x="0" y="8505189"/>
          <a:ext cx="7461250" cy="0"/>
        </a:xfrm>
        <a:prstGeom prst="line">
          <a:avLst/>
        </a:prstGeom>
        <a:ln w="25400">
          <a:solidFill>
            <a:srgbClr val="D4D1D1"/>
          </a:solidFill>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266700</xdr:colOff>
      <xdr:row>0</xdr:row>
      <xdr:rowOff>15240</xdr:rowOff>
    </xdr:from>
    <xdr:to>
      <xdr:col>10</xdr:col>
      <xdr:colOff>285750</xdr:colOff>
      <xdr:row>2</xdr:row>
      <xdr:rowOff>154940</xdr:rowOff>
    </xdr:to>
    <xdr:pic>
      <xdr:nvPicPr>
        <xdr:cNvPr id="2" name="AlteryxSmall.png" descr="AlteryxSmall">
          <a:extLst>
            <a:ext uri="{FF2B5EF4-FFF2-40B4-BE49-F238E27FC236}">
              <a16:creationId xmlns:a16="http://schemas.microsoft.com/office/drawing/2014/main" id="{855BCDAE-19E3-4775-9A20-EFAC9320C8DB}"/>
            </a:ext>
          </a:extLst>
        </xdr:cNvPr>
        <xdr:cNvPicPr>
          <a:picLocks noChangeAspect="1" noChangeArrowheads="1"/>
        </xdr:cNvPicPr>
      </xdr:nvPicPr>
      <xdr:blipFill>
        <a:blip xmlns:r="http://schemas.openxmlformats.org/officeDocument/2006/relationships" r:embed="rId1"/>
        <a:stretch/>
      </xdr:blipFill>
      <xdr:spPr bwMode="auto">
        <a:xfrm>
          <a:off x="6286500" y="15240"/>
          <a:ext cx="1238250" cy="457200"/>
        </a:xfrm>
        <a:prstGeom prst="rect">
          <a:avLst/>
        </a:prstGeom>
        <a:noFill/>
      </xdr:spPr>
    </xdr:pic>
    <xdr:clientData/>
  </xdr:twoCellAnchor>
  <xdr:twoCellAnchor editAs="oneCell">
    <xdr:from>
      <xdr:col>0</xdr:col>
      <xdr:colOff>0</xdr:colOff>
      <xdr:row>3</xdr:row>
      <xdr:rowOff>91439</xdr:rowOff>
    </xdr:from>
    <xdr:to>
      <xdr:col>7</xdr:col>
      <xdr:colOff>635000</xdr:colOff>
      <xdr:row>3</xdr:row>
      <xdr:rowOff>91439</xdr:rowOff>
    </xdr:to>
    <xdr:sp macro="" textlink="">
      <xdr:nvSpPr>
        <xdr:cNvPr id="3" name="Line 1">
          <a:extLst>
            <a:ext uri="{FF2B5EF4-FFF2-40B4-BE49-F238E27FC236}">
              <a16:creationId xmlns:a16="http://schemas.microsoft.com/office/drawing/2014/main" id="{CB8792B4-E7F3-4A0A-B32F-DA1C0EC72E03}"/>
            </a:ext>
          </a:extLst>
        </xdr:cNvPr>
        <xdr:cNvSpPr>
          <a:spLocks noChangeShapeType="1"/>
        </xdr:cNvSpPr>
      </xdr:nvSpPr>
      <xdr:spPr>
        <a:xfrm>
          <a:off x="0" y="942339"/>
          <a:ext cx="7524750" cy="0"/>
        </a:xfrm>
        <a:prstGeom prst="line">
          <a:avLst/>
        </a:prstGeom>
        <a:ln w="25400">
          <a:solidFill>
            <a:srgbClr val="D4D1D1"/>
          </a:solidFill>
        </a:ln>
      </xdr:spPr>
    </xdr:sp>
    <xdr:clientData/>
  </xdr:twoCellAnchor>
  <xdr:twoCellAnchor editAs="oneCell">
    <xdr:from>
      <xdr:col>0</xdr:col>
      <xdr:colOff>0</xdr:colOff>
      <xdr:row>134</xdr:row>
      <xdr:rowOff>91439</xdr:rowOff>
    </xdr:from>
    <xdr:to>
      <xdr:col>7</xdr:col>
      <xdr:colOff>635000</xdr:colOff>
      <xdr:row>134</xdr:row>
      <xdr:rowOff>91439</xdr:rowOff>
    </xdr:to>
    <xdr:sp macro="" textlink="">
      <xdr:nvSpPr>
        <xdr:cNvPr id="4" name="Line 2">
          <a:extLst>
            <a:ext uri="{FF2B5EF4-FFF2-40B4-BE49-F238E27FC236}">
              <a16:creationId xmlns:a16="http://schemas.microsoft.com/office/drawing/2014/main" id="{17CE5E79-F5CF-4CB5-820B-C0F60B6CBC59}"/>
            </a:ext>
          </a:extLst>
        </xdr:cNvPr>
        <xdr:cNvSpPr>
          <a:spLocks noChangeShapeType="1"/>
        </xdr:cNvSpPr>
      </xdr:nvSpPr>
      <xdr:spPr>
        <a:xfrm>
          <a:off x="0" y="25789889"/>
          <a:ext cx="7524750" cy="0"/>
        </a:xfrm>
        <a:prstGeom prst="line">
          <a:avLst/>
        </a:prstGeom>
        <a:ln w="25400">
          <a:solidFill>
            <a:srgbClr val="D4D1D1"/>
          </a:solidFill>
        </a:ln>
      </xdr:spPr>
    </xdr:sp>
    <xdr:clientData/>
  </xdr:twoCellAnchor>
  <xdr:twoCellAnchor>
    <xdr:from>
      <xdr:col>11</xdr:col>
      <xdr:colOff>288925</xdr:colOff>
      <xdr:row>3</xdr:row>
      <xdr:rowOff>165100</xdr:rowOff>
    </xdr:from>
    <xdr:to>
      <xdr:col>20</xdr:col>
      <xdr:colOff>28574</xdr:colOff>
      <xdr:row>28</xdr:row>
      <xdr:rowOff>15875</xdr:rowOff>
    </xdr:to>
    <xdr:graphicFrame macro="">
      <xdr:nvGraphicFramePr>
        <xdr:cNvPr id="5" name="Chart 4">
          <a:extLst>
            <a:ext uri="{FF2B5EF4-FFF2-40B4-BE49-F238E27FC236}">
              <a16:creationId xmlns:a16="http://schemas.microsoft.com/office/drawing/2014/main" id="{4C60591E-0BF6-485E-997F-86741EB88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403225</xdr:colOff>
      <xdr:row>28</xdr:row>
      <xdr:rowOff>212725</xdr:rowOff>
    </xdr:from>
    <xdr:to>
      <xdr:col>19</xdr:col>
      <xdr:colOff>98425</xdr:colOff>
      <xdr:row>44</xdr:row>
      <xdr:rowOff>149225</xdr:rowOff>
    </xdr:to>
    <xdr:graphicFrame macro="">
      <xdr:nvGraphicFramePr>
        <xdr:cNvPr id="6" name="Chart 5">
          <a:extLst>
            <a:ext uri="{FF2B5EF4-FFF2-40B4-BE49-F238E27FC236}">
              <a16:creationId xmlns:a16="http://schemas.microsoft.com/office/drawing/2014/main" id="{22B0B3F1-3915-4200-86C1-BEA94C4D0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19050</xdr:colOff>
      <xdr:row>4</xdr:row>
      <xdr:rowOff>0</xdr:rowOff>
    </xdr:from>
    <xdr:to>
      <xdr:col>29</xdr:col>
      <xdr:colOff>368299</xdr:colOff>
      <xdr:row>28</xdr:row>
      <xdr:rowOff>47625</xdr:rowOff>
    </xdr:to>
    <xdr:graphicFrame macro="">
      <xdr:nvGraphicFramePr>
        <xdr:cNvPr id="7" name="Chart 6">
          <a:extLst>
            <a:ext uri="{FF2B5EF4-FFF2-40B4-BE49-F238E27FC236}">
              <a16:creationId xmlns:a16="http://schemas.microsoft.com/office/drawing/2014/main" id="{73343D4B-6C5F-4884-AFA4-035774B0A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346075</xdr:colOff>
      <xdr:row>50</xdr:row>
      <xdr:rowOff>111125</xdr:rowOff>
    </xdr:from>
    <xdr:to>
      <xdr:col>19</xdr:col>
      <xdr:colOff>41275</xdr:colOff>
      <xdr:row>67</xdr:row>
      <xdr:rowOff>22225</xdr:rowOff>
    </xdr:to>
    <xdr:graphicFrame macro="">
      <xdr:nvGraphicFramePr>
        <xdr:cNvPr id="8" name="Chart 7">
          <a:extLst>
            <a:ext uri="{FF2B5EF4-FFF2-40B4-BE49-F238E27FC236}">
              <a16:creationId xmlns:a16="http://schemas.microsoft.com/office/drawing/2014/main" id="{1A2D0CCD-406B-4FC4-991D-4E33A8283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155575</xdr:colOff>
      <xdr:row>3</xdr:row>
      <xdr:rowOff>60325</xdr:rowOff>
    </xdr:from>
    <xdr:to>
      <xdr:col>10</xdr:col>
      <xdr:colOff>460375</xdr:colOff>
      <xdr:row>20</xdr:row>
      <xdr:rowOff>104775</xdr:rowOff>
    </xdr:to>
    <xdr:graphicFrame macro="">
      <xdr:nvGraphicFramePr>
        <xdr:cNvPr id="2" name="Chart 1">
          <a:extLst>
            <a:ext uri="{FF2B5EF4-FFF2-40B4-BE49-F238E27FC236}">
              <a16:creationId xmlns:a16="http://schemas.microsoft.com/office/drawing/2014/main" id="{8D71E8EF-7334-47E5-B044-66C58AA4D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431800</xdr:colOff>
      <xdr:row>1</xdr:row>
      <xdr:rowOff>15240</xdr:rowOff>
    </xdr:from>
    <xdr:to>
      <xdr:col>7</xdr:col>
      <xdr:colOff>469900</xdr:colOff>
      <xdr:row>3</xdr:row>
      <xdr:rowOff>154940</xdr:rowOff>
    </xdr:to>
    <xdr:pic>
      <xdr:nvPicPr>
        <xdr:cNvPr id="2" name="AlteryxSmall.png" descr="AlteryxSmall">
          <a:extLst>
            <a:ext uri="{FF2B5EF4-FFF2-40B4-BE49-F238E27FC236}">
              <a16:creationId xmlns:a16="http://schemas.microsoft.com/office/drawing/2014/main" id="{6D2A563D-DC54-4346-ACAA-D3EF1F55562E}"/>
            </a:ext>
          </a:extLst>
        </xdr:cNvPr>
        <xdr:cNvPicPr>
          <a:picLocks noChangeAspect="1" noChangeArrowheads="1"/>
        </xdr:cNvPicPr>
      </xdr:nvPicPr>
      <xdr:blipFill>
        <a:blip xmlns:r="http://schemas.openxmlformats.org/officeDocument/2006/relationships" r:embed="rId1"/>
        <a:stretch/>
      </xdr:blipFill>
      <xdr:spPr bwMode="auto">
        <a:xfrm>
          <a:off x="6273800" y="15240"/>
          <a:ext cx="1257300" cy="457200"/>
        </a:xfrm>
        <a:prstGeom prst="rect">
          <a:avLst/>
        </a:prstGeom>
        <a:noFill/>
      </xdr:spPr>
    </xdr:pic>
    <xdr:clientData/>
  </xdr:twoCellAnchor>
  <xdr:twoCellAnchor editAs="oneCell">
    <xdr:from>
      <xdr:col>1</xdr:col>
      <xdr:colOff>0</xdr:colOff>
      <xdr:row>4</xdr:row>
      <xdr:rowOff>91439</xdr:rowOff>
    </xdr:from>
    <xdr:to>
      <xdr:col>4</xdr:col>
      <xdr:colOff>768350</xdr:colOff>
      <xdr:row>4</xdr:row>
      <xdr:rowOff>91439</xdr:rowOff>
    </xdr:to>
    <xdr:sp macro="" textlink="">
      <xdr:nvSpPr>
        <xdr:cNvPr id="3" name="Line 1">
          <a:extLst>
            <a:ext uri="{FF2B5EF4-FFF2-40B4-BE49-F238E27FC236}">
              <a16:creationId xmlns:a16="http://schemas.microsoft.com/office/drawing/2014/main" id="{209F2F5D-7BC9-4FAE-BBA6-7660080439FC}"/>
            </a:ext>
          </a:extLst>
        </xdr:cNvPr>
        <xdr:cNvSpPr>
          <a:spLocks noChangeShapeType="1"/>
        </xdr:cNvSpPr>
      </xdr:nvSpPr>
      <xdr:spPr>
        <a:xfrm>
          <a:off x="0" y="942339"/>
          <a:ext cx="7531100" cy="0"/>
        </a:xfrm>
        <a:prstGeom prst="line">
          <a:avLst/>
        </a:prstGeom>
        <a:ln w="25400">
          <a:solidFill>
            <a:srgbClr val="D4D1D1"/>
          </a:solidFill>
        </a:ln>
      </xdr:spPr>
    </xdr:sp>
    <xdr:clientData/>
  </xdr:twoCellAnchor>
  <xdr:twoCellAnchor editAs="oneCell">
    <xdr:from>
      <xdr:col>1</xdr:col>
      <xdr:colOff>0</xdr:colOff>
      <xdr:row>118</xdr:row>
      <xdr:rowOff>91439</xdr:rowOff>
    </xdr:from>
    <xdr:to>
      <xdr:col>4</xdr:col>
      <xdr:colOff>768350</xdr:colOff>
      <xdr:row>118</xdr:row>
      <xdr:rowOff>91439</xdr:rowOff>
    </xdr:to>
    <xdr:sp macro="" textlink="">
      <xdr:nvSpPr>
        <xdr:cNvPr id="4" name="Line 2">
          <a:extLst>
            <a:ext uri="{FF2B5EF4-FFF2-40B4-BE49-F238E27FC236}">
              <a16:creationId xmlns:a16="http://schemas.microsoft.com/office/drawing/2014/main" id="{3CF30F29-4327-4889-BC5F-F82AA5BB5D44}"/>
            </a:ext>
          </a:extLst>
        </xdr:cNvPr>
        <xdr:cNvSpPr>
          <a:spLocks noChangeShapeType="1"/>
        </xdr:cNvSpPr>
      </xdr:nvSpPr>
      <xdr:spPr>
        <a:xfrm>
          <a:off x="0" y="23827739"/>
          <a:ext cx="7531100" cy="0"/>
        </a:xfrm>
        <a:prstGeom prst="line">
          <a:avLst/>
        </a:prstGeom>
        <a:ln w="25400">
          <a:solidFill>
            <a:srgbClr val="D4D1D1"/>
          </a:solidFill>
        </a:ln>
      </xdr:spPr>
    </xdr:sp>
    <xdr:clientData/>
  </xdr:twoCellAnchor>
  <xdr:twoCellAnchor>
    <xdr:from>
      <xdr:col>9</xdr:col>
      <xdr:colOff>238125</xdr:colOff>
      <xdr:row>11</xdr:row>
      <xdr:rowOff>92075</xdr:rowOff>
    </xdr:from>
    <xdr:to>
      <xdr:col>16</xdr:col>
      <xdr:colOff>542925</xdr:colOff>
      <xdr:row>28</xdr:row>
      <xdr:rowOff>136525</xdr:rowOff>
    </xdr:to>
    <xdr:graphicFrame macro="">
      <xdr:nvGraphicFramePr>
        <xdr:cNvPr id="5" name="Chart 4">
          <a:extLst>
            <a:ext uri="{FF2B5EF4-FFF2-40B4-BE49-F238E27FC236}">
              <a16:creationId xmlns:a16="http://schemas.microsoft.com/office/drawing/2014/main" id="{B66A0DE5-FF7A-4708-90F2-4C6329212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180975</xdr:colOff>
      <xdr:row>138</xdr:row>
      <xdr:rowOff>104774</xdr:rowOff>
    </xdr:from>
    <xdr:to>
      <xdr:col>2</xdr:col>
      <xdr:colOff>196850</xdr:colOff>
      <xdr:row>157</xdr:row>
      <xdr:rowOff>139699</xdr:rowOff>
    </xdr:to>
    <xdr:graphicFrame macro="">
      <xdr:nvGraphicFramePr>
        <xdr:cNvPr id="6" name="Chart 5">
          <a:extLst>
            <a:ext uri="{FF2B5EF4-FFF2-40B4-BE49-F238E27FC236}">
              <a16:creationId xmlns:a16="http://schemas.microsoft.com/office/drawing/2014/main" id="{41842ACD-892F-4474-81E1-0D16DD67C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234950</xdr:colOff>
      <xdr:row>138</xdr:row>
      <xdr:rowOff>38100</xdr:rowOff>
    </xdr:from>
    <xdr:to>
      <xdr:col>7</xdr:col>
      <xdr:colOff>774700</xdr:colOff>
      <xdr:row>157</xdr:row>
      <xdr:rowOff>73025</xdr:rowOff>
    </xdr:to>
    <xdr:graphicFrame macro="">
      <xdr:nvGraphicFramePr>
        <xdr:cNvPr id="7" name="Chart 6">
          <a:extLst>
            <a:ext uri="{FF2B5EF4-FFF2-40B4-BE49-F238E27FC236}">
              <a16:creationId xmlns:a16="http://schemas.microsoft.com/office/drawing/2014/main" id="{595ECA7C-A0C9-470E-A31A-BB10DF7A6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52"/>
  <sheetViews>
    <sheetView topLeftCell="M25" workbookViewId="0">
      <selection activeCell="AE24" sqref="AE24"/>
    </sheetView>
  </sheetViews>
  <sheetFormatPr defaultRowHeight="13" x14ac:dyDescent="0.6"/>
  <cols>
    <col min="1" max="1" width="11.81640625" customWidth="1"/>
    <col min="2" max="2" width="11.26953125" customWidth="1"/>
    <col min="3" max="3" width="6" customWidth="1"/>
    <col min="4" max="4" width="11.26953125" customWidth="1"/>
    <col min="5" max="5" width="6" customWidth="1"/>
    <col min="6" max="6" width="11.81640625" customWidth="1"/>
    <col min="7" max="7" width="6" customWidth="1"/>
    <col min="8" max="8" width="12.36328125" customWidth="1"/>
    <col min="9" max="9" width="6" customWidth="1"/>
    <col min="10" max="12" width="8.6328125" customWidth="1"/>
  </cols>
  <sheetData>
    <row r="1" spans="1:12" ht="38.4" customHeight="1" x14ac:dyDescent="0.6">
      <c r="A1" s="38" t="s">
        <v>0</v>
      </c>
      <c r="B1" s="35"/>
      <c r="C1" s="35"/>
      <c r="D1" s="35"/>
      <c r="E1" s="35"/>
      <c r="F1" s="35"/>
      <c r="G1" s="39"/>
      <c r="H1" s="35"/>
      <c r="I1" s="35"/>
      <c r="J1" s="35"/>
      <c r="K1" s="35"/>
      <c r="L1" s="35"/>
    </row>
    <row r="2" spans="1:12" ht="14.9" customHeight="1" x14ac:dyDescent="0.6">
      <c r="A2" s="40" t="s">
        <v>27</v>
      </c>
      <c r="B2" s="35"/>
      <c r="C2" s="35"/>
      <c r="D2" s="35"/>
      <c r="E2" s="35"/>
      <c r="F2" s="35"/>
      <c r="G2" s="38"/>
      <c r="H2" s="35"/>
      <c r="I2" s="35"/>
      <c r="J2" s="35"/>
      <c r="K2" s="35"/>
      <c r="L2" s="35"/>
    </row>
    <row r="3" spans="1:12" ht="14.9" customHeight="1" x14ac:dyDescent="0.6">
      <c r="A3" s="40" t="s">
        <v>28</v>
      </c>
      <c r="B3" s="35"/>
      <c r="C3" s="35"/>
      <c r="D3" s="35"/>
      <c r="E3" s="35"/>
      <c r="F3" s="35"/>
      <c r="G3" s="38"/>
      <c r="H3" s="35"/>
      <c r="I3" s="35"/>
      <c r="J3" s="35"/>
      <c r="K3" s="35"/>
      <c r="L3" s="35"/>
    </row>
    <row r="4" spans="1:12" ht="14.4" customHeight="1" x14ac:dyDescent="0.6">
      <c r="A4" s="34"/>
      <c r="B4" s="35"/>
      <c r="C4" s="35"/>
      <c r="D4" s="35"/>
      <c r="E4" s="35"/>
      <c r="F4" s="35"/>
      <c r="G4" s="35"/>
      <c r="H4" s="35"/>
      <c r="I4" s="35"/>
      <c r="J4" s="35"/>
      <c r="K4" s="35"/>
      <c r="L4" s="35"/>
    </row>
    <row r="5" spans="1:12" ht="14.9" customHeight="1" x14ac:dyDescent="0.6">
      <c r="A5" s="36" t="s">
        <v>1</v>
      </c>
      <c r="B5" s="35"/>
      <c r="C5" s="35"/>
      <c r="D5" s="35"/>
      <c r="E5" s="35"/>
      <c r="F5" s="35"/>
      <c r="G5" s="35"/>
      <c r="H5" s="35"/>
      <c r="I5" s="35"/>
      <c r="J5" s="35"/>
      <c r="K5" s="35"/>
      <c r="L5" s="35"/>
    </row>
    <row r="6" spans="1:12" ht="14.9" customHeight="1" x14ac:dyDescent="0.6">
      <c r="A6" s="1"/>
      <c r="B6" s="2"/>
      <c r="C6" s="2"/>
      <c r="D6" s="2"/>
      <c r="E6" s="2"/>
      <c r="F6" s="2"/>
      <c r="G6" s="2"/>
      <c r="H6" s="2"/>
      <c r="I6" s="2"/>
      <c r="J6" s="37" t="s">
        <v>2</v>
      </c>
      <c r="K6" s="35"/>
      <c r="L6" s="35"/>
    </row>
    <row r="7" spans="1:12" ht="27.5" customHeight="1" x14ac:dyDescent="0.6">
      <c r="A7" s="1"/>
      <c r="B7" s="2" t="s">
        <v>29</v>
      </c>
      <c r="C7" s="2"/>
      <c r="D7" s="2" t="s">
        <v>30</v>
      </c>
      <c r="E7" s="2"/>
      <c r="F7" s="2" t="s">
        <v>31</v>
      </c>
      <c r="G7" s="2"/>
      <c r="H7" s="2" t="s">
        <v>32</v>
      </c>
      <c r="I7" s="2"/>
      <c r="J7" s="4" t="s">
        <v>33</v>
      </c>
      <c r="K7" s="4" t="s">
        <v>34</v>
      </c>
      <c r="L7" s="4" t="s">
        <v>35</v>
      </c>
    </row>
    <row r="8" spans="1:12" ht="27.5" customHeight="1" x14ac:dyDescent="0.6">
      <c r="A8" s="3" t="s">
        <v>36</v>
      </c>
      <c r="B8" s="5">
        <v>281422025</v>
      </c>
      <c r="C8" s="4"/>
      <c r="D8" s="5">
        <v>308745538</v>
      </c>
      <c r="E8" s="4"/>
      <c r="F8" s="5">
        <v>329329799</v>
      </c>
      <c r="G8" s="4"/>
      <c r="H8" s="5">
        <v>341072786</v>
      </c>
      <c r="I8" s="4"/>
      <c r="J8" s="6">
        <v>9.7090999999999997E-2</v>
      </c>
      <c r="K8" s="6">
        <v>6.6670999999999994E-2</v>
      </c>
      <c r="L8" s="6">
        <v>3.5657000000000001E-2</v>
      </c>
    </row>
    <row r="9" spans="1:12" ht="2.25" customHeight="1" x14ac:dyDescent="0.6">
      <c r="A9" s="1"/>
      <c r="B9" s="2"/>
      <c r="C9" s="4"/>
      <c r="D9" s="2"/>
      <c r="E9" s="4"/>
      <c r="F9" s="2"/>
      <c r="G9" s="4"/>
      <c r="H9" s="2"/>
      <c r="I9" s="4"/>
      <c r="J9" s="4"/>
      <c r="K9" s="4"/>
      <c r="L9" s="4"/>
    </row>
    <row r="10" spans="1:12" ht="2.25" customHeight="1" x14ac:dyDescent="0.6">
      <c r="A10" s="1"/>
      <c r="B10" s="2"/>
      <c r="C10" s="4"/>
      <c r="D10" s="2"/>
      <c r="E10" s="4"/>
      <c r="F10" s="2"/>
      <c r="G10" s="4"/>
      <c r="H10" s="2"/>
      <c r="I10" s="4"/>
      <c r="J10" s="4"/>
      <c r="K10" s="4"/>
      <c r="L10" s="4"/>
    </row>
    <row r="11" spans="1:12" ht="14.9" customHeight="1" x14ac:dyDescent="0.6">
      <c r="A11" s="1" t="s">
        <v>3</v>
      </c>
      <c r="B11" s="2"/>
      <c r="C11" s="4"/>
      <c r="D11" s="2"/>
      <c r="E11" s="4"/>
      <c r="F11" s="2"/>
      <c r="G11" s="4"/>
      <c r="H11" s="2"/>
      <c r="I11" s="4"/>
      <c r="J11" s="4"/>
      <c r="K11" s="4"/>
      <c r="L11" s="4"/>
    </row>
    <row r="12" spans="1:12" ht="14.9" customHeight="1" x14ac:dyDescent="0.6">
      <c r="A12" s="3" t="s">
        <v>4</v>
      </c>
      <c r="B12" s="5">
        <v>137907457</v>
      </c>
      <c r="C12" s="6">
        <v>0.49003799999999997</v>
      </c>
      <c r="D12" s="5">
        <v>151781326</v>
      </c>
      <c r="E12" s="6">
        <v>0.49160700000000002</v>
      </c>
      <c r="F12" s="5">
        <v>162193543</v>
      </c>
      <c r="G12" s="6">
        <v>0.49249599999999999</v>
      </c>
      <c r="H12" s="5">
        <v>168176266</v>
      </c>
      <c r="I12" s="6">
        <v>0.49308000000000002</v>
      </c>
      <c r="J12" s="6">
        <v>0.100603</v>
      </c>
      <c r="K12" s="6">
        <v>6.8599999999999994E-2</v>
      </c>
      <c r="L12" s="6">
        <v>3.6886000000000002E-2</v>
      </c>
    </row>
    <row r="13" spans="1:12" ht="14.9" customHeight="1" x14ac:dyDescent="0.6">
      <c r="A13" s="3" t="s">
        <v>5</v>
      </c>
      <c r="B13" s="5">
        <v>143514568</v>
      </c>
      <c r="C13" s="6">
        <v>0.50996200000000003</v>
      </c>
      <c r="D13" s="5">
        <v>156964212</v>
      </c>
      <c r="E13" s="6">
        <v>0.50839299999999998</v>
      </c>
      <c r="F13" s="5">
        <v>167136256</v>
      </c>
      <c r="G13" s="6">
        <v>0.50750399999999996</v>
      </c>
      <c r="H13" s="5">
        <v>172896520</v>
      </c>
      <c r="I13" s="6">
        <v>0.50692000000000004</v>
      </c>
      <c r="J13" s="6">
        <v>9.3715999999999994E-2</v>
      </c>
      <c r="K13" s="6">
        <v>6.4805000000000001E-2</v>
      </c>
      <c r="L13" s="6">
        <v>3.4464000000000002E-2</v>
      </c>
    </row>
    <row r="14" spans="1:12" ht="2.25" customHeight="1" x14ac:dyDescent="0.6">
      <c r="A14" s="1"/>
      <c r="B14" s="2"/>
      <c r="C14" s="4"/>
      <c r="D14" s="2"/>
      <c r="E14" s="4"/>
      <c r="F14" s="2"/>
      <c r="G14" s="4"/>
      <c r="H14" s="2"/>
      <c r="I14" s="4"/>
      <c r="J14" s="4"/>
      <c r="K14" s="37"/>
      <c r="L14" s="35"/>
    </row>
    <row r="15" spans="1:12" ht="27.5" customHeight="1" x14ac:dyDescent="0.6">
      <c r="A15" s="3" t="s">
        <v>37</v>
      </c>
      <c r="B15" s="7">
        <v>35.5</v>
      </c>
      <c r="C15" s="4"/>
      <c r="D15" s="7">
        <v>37.11</v>
      </c>
      <c r="E15" s="4"/>
      <c r="F15" s="7">
        <v>38.08</v>
      </c>
      <c r="G15" s="4"/>
      <c r="H15" s="7">
        <v>38.83</v>
      </c>
      <c r="I15" s="4"/>
      <c r="J15" s="4"/>
      <c r="K15" s="4"/>
      <c r="L15" s="4"/>
    </row>
    <row r="16" spans="1:12" ht="2.25" customHeight="1" x14ac:dyDescent="0.6">
      <c r="A16" s="1"/>
      <c r="B16" s="2"/>
      <c r="C16" s="4"/>
      <c r="D16" s="2"/>
      <c r="E16" s="4"/>
      <c r="F16" s="2"/>
      <c r="G16" s="4"/>
      <c r="H16" s="2"/>
      <c r="I16" s="4"/>
      <c r="J16" s="4"/>
      <c r="K16" s="37"/>
      <c r="L16" s="35"/>
    </row>
    <row r="17" spans="1:12" ht="14.9" customHeight="1" x14ac:dyDescent="0.6">
      <c r="A17" s="36" t="s">
        <v>6</v>
      </c>
      <c r="B17" s="35"/>
      <c r="C17" s="35"/>
      <c r="D17" s="35"/>
      <c r="E17" s="35"/>
      <c r="F17" s="35"/>
      <c r="G17" s="35"/>
      <c r="H17" s="35"/>
      <c r="I17" s="35"/>
      <c r="J17" s="35"/>
      <c r="K17" s="35"/>
      <c r="L17" s="35"/>
    </row>
    <row r="18" spans="1:12" ht="2.25" customHeight="1" x14ac:dyDescent="0.6">
      <c r="A18" s="1"/>
      <c r="B18" s="2"/>
      <c r="C18" s="2"/>
      <c r="D18" s="2"/>
      <c r="E18" s="2"/>
      <c r="F18" s="2"/>
      <c r="G18" s="2"/>
      <c r="H18" s="2"/>
      <c r="I18" s="2"/>
      <c r="J18" s="4"/>
      <c r="K18" s="37"/>
      <c r="L18" s="35"/>
    </row>
    <row r="19" spans="1:12" ht="14.9" customHeight="1" x14ac:dyDescent="0.6">
      <c r="A19" s="1"/>
      <c r="B19" s="37" t="s">
        <v>7</v>
      </c>
      <c r="C19" s="35"/>
      <c r="D19" s="37" t="s">
        <v>8</v>
      </c>
      <c r="E19" s="35"/>
      <c r="F19" s="37" t="s">
        <v>9</v>
      </c>
      <c r="G19" s="35"/>
      <c r="H19" s="37" t="s">
        <v>10</v>
      </c>
      <c r="I19" s="35"/>
      <c r="J19" s="37" t="s">
        <v>2</v>
      </c>
      <c r="K19" s="35"/>
      <c r="L19" s="35"/>
    </row>
    <row r="20" spans="1:12" ht="27.5" customHeight="1" x14ac:dyDescent="0.6">
      <c r="A20" s="1"/>
      <c r="B20" s="2" t="s">
        <v>11</v>
      </c>
      <c r="C20" s="4" t="s">
        <v>12</v>
      </c>
      <c r="D20" s="2" t="s">
        <v>11</v>
      </c>
      <c r="E20" s="4" t="s">
        <v>12</v>
      </c>
      <c r="F20" s="2" t="s">
        <v>13</v>
      </c>
      <c r="G20" s="4" t="s">
        <v>12</v>
      </c>
      <c r="H20" s="2" t="s">
        <v>14</v>
      </c>
      <c r="I20" s="4" t="s">
        <v>12</v>
      </c>
      <c r="J20" s="4" t="s">
        <v>33</v>
      </c>
      <c r="K20" s="4" t="s">
        <v>34</v>
      </c>
      <c r="L20" s="4" t="s">
        <v>35</v>
      </c>
    </row>
    <row r="21" spans="1:12" ht="14.9" customHeight="1" x14ac:dyDescent="0.6">
      <c r="A21" s="8" t="s">
        <v>15</v>
      </c>
      <c r="B21" s="9">
        <v>9279875</v>
      </c>
      <c r="C21" s="10">
        <v>6.4699999999999994E-2</v>
      </c>
      <c r="D21" s="9">
        <v>9881935</v>
      </c>
      <c r="E21" s="10">
        <v>6.3E-2</v>
      </c>
      <c r="F21" s="9">
        <v>9859888</v>
      </c>
      <c r="G21" s="10">
        <v>5.8999999999999997E-2</v>
      </c>
      <c r="H21" s="9">
        <v>10118368</v>
      </c>
      <c r="I21" s="10">
        <v>5.8500000000000003E-2</v>
      </c>
      <c r="J21" s="10">
        <v>6.4878000000000005E-2</v>
      </c>
      <c r="K21" s="10">
        <v>-2.2309999999999999E-3</v>
      </c>
      <c r="L21" s="10">
        <v>2.6214999999999999E-2</v>
      </c>
    </row>
    <row r="22" spans="1:12" ht="14.9" customHeight="1" x14ac:dyDescent="0.6">
      <c r="A22" s="8" t="s">
        <v>16</v>
      </c>
      <c r="B22" s="9">
        <v>20061431</v>
      </c>
      <c r="C22" s="10">
        <v>0.13978699999999999</v>
      </c>
      <c r="D22" s="9">
        <v>20056351</v>
      </c>
      <c r="E22" s="10">
        <v>0.127777</v>
      </c>
      <c r="F22" s="9">
        <v>20344216</v>
      </c>
      <c r="G22" s="10">
        <v>0.121722</v>
      </c>
      <c r="H22" s="9">
        <v>20464028</v>
      </c>
      <c r="I22" s="10">
        <v>0.11836000000000001</v>
      </c>
      <c r="J22" s="10">
        <v>-2.5300000000000002E-4</v>
      </c>
      <c r="K22" s="10">
        <v>1.4352999999999999E-2</v>
      </c>
      <c r="L22" s="10">
        <v>5.8890000000000001E-3</v>
      </c>
    </row>
    <row r="23" spans="1:12" ht="14.9" customHeight="1" x14ac:dyDescent="0.6">
      <c r="A23" s="8" t="s">
        <v>17</v>
      </c>
      <c r="B23" s="9">
        <v>18970430</v>
      </c>
      <c r="C23" s="10">
        <v>0.132185</v>
      </c>
      <c r="D23" s="9">
        <v>21308500</v>
      </c>
      <c r="E23" s="10">
        <v>0.13575400000000001</v>
      </c>
      <c r="F23" s="9">
        <v>21366648</v>
      </c>
      <c r="G23" s="10">
        <v>0.12784000000000001</v>
      </c>
      <c r="H23" s="9">
        <v>21494609</v>
      </c>
      <c r="I23" s="10">
        <v>0.124321</v>
      </c>
      <c r="J23" s="10">
        <v>0.123248</v>
      </c>
      <c r="K23" s="10">
        <v>2.7290000000000001E-3</v>
      </c>
      <c r="L23" s="10">
        <v>5.9890000000000004E-3</v>
      </c>
    </row>
    <row r="24" spans="1:12" ht="14.9" customHeight="1" x14ac:dyDescent="0.6">
      <c r="A24" s="8" t="s">
        <v>18</v>
      </c>
      <c r="B24" s="9">
        <v>19673599</v>
      </c>
      <c r="C24" s="10">
        <v>0.13708400000000001</v>
      </c>
      <c r="D24" s="9">
        <v>20431857</v>
      </c>
      <c r="E24" s="10">
        <v>0.13016900000000001</v>
      </c>
      <c r="F24" s="9">
        <v>22570190</v>
      </c>
      <c r="G24" s="10">
        <v>0.13504099999999999</v>
      </c>
      <c r="H24" s="9">
        <v>22998877</v>
      </c>
      <c r="I24" s="10">
        <v>0.133021</v>
      </c>
      <c r="J24" s="10">
        <v>3.8542E-2</v>
      </c>
      <c r="K24" s="10">
        <v>0.104657</v>
      </c>
      <c r="L24" s="10">
        <v>1.8994E-2</v>
      </c>
    </row>
    <row r="25" spans="1:12" ht="14.9" customHeight="1" x14ac:dyDescent="0.6">
      <c r="A25" s="8" t="s">
        <v>19</v>
      </c>
      <c r="B25" s="9">
        <v>23103574</v>
      </c>
      <c r="C25" s="10">
        <v>0.16098399999999999</v>
      </c>
      <c r="D25" s="9">
        <v>20634607</v>
      </c>
      <c r="E25" s="10">
        <v>0.13146099999999999</v>
      </c>
      <c r="F25" s="9">
        <v>20734252</v>
      </c>
      <c r="G25" s="10">
        <v>0.124056</v>
      </c>
      <c r="H25" s="9">
        <v>21957320</v>
      </c>
      <c r="I25" s="10">
        <v>0.126997</v>
      </c>
      <c r="J25" s="10">
        <v>-0.106865</v>
      </c>
      <c r="K25" s="10">
        <v>4.829E-3</v>
      </c>
      <c r="L25" s="10">
        <v>5.8987999999999999E-2</v>
      </c>
    </row>
    <row r="26" spans="1:12" ht="14.9" customHeight="1" x14ac:dyDescent="0.6">
      <c r="A26" s="8" t="s">
        <v>20</v>
      </c>
      <c r="B26" s="9">
        <v>19164180</v>
      </c>
      <c r="C26" s="10">
        <v>0.13353499999999999</v>
      </c>
      <c r="D26" s="9">
        <v>22864357</v>
      </c>
      <c r="E26" s="10">
        <v>0.14566599999999999</v>
      </c>
      <c r="F26" s="9">
        <v>21717473</v>
      </c>
      <c r="G26" s="10">
        <v>0.129939</v>
      </c>
      <c r="H26" s="9">
        <v>20821183</v>
      </c>
      <c r="I26" s="10">
        <v>0.12042600000000001</v>
      </c>
      <c r="J26" s="10">
        <v>0.193078</v>
      </c>
      <c r="K26" s="10">
        <v>-5.0160000000000003E-2</v>
      </c>
      <c r="L26" s="10">
        <v>-4.1270000000000001E-2</v>
      </c>
    </row>
    <row r="27" spans="1:12" ht="14.9" customHeight="1" x14ac:dyDescent="0.6">
      <c r="A27" s="8" t="s">
        <v>21</v>
      </c>
      <c r="B27" s="9">
        <v>12618859</v>
      </c>
      <c r="C27" s="10">
        <v>8.7927000000000005E-2</v>
      </c>
      <c r="D27" s="9">
        <v>18881581</v>
      </c>
      <c r="E27" s="10">
        <v>0.120292</v>
      </c>
      <c r="F27" s="9">
        <v>21947520</v>
      </c>
      <c r="G27" s="10">
        <v>0.13131499999999999</v>
      </c>
      <c r="H27" s="9">
        <v>21724431</v>
      </c>
      <c r="I27" s="10">
        <v>0.12565000000000001</v>
      </c>
      <c r="J27" s="10">
        <v>0.49629899999999999</v>
      </c>
      <c r="K27" s="10">
        <v>0.16237699999999999</v>
      </c>
      <c r="L27" s="10">
        <v>-1.0165E-2</v>
      </c>
    </row>
    <row r="28" spans="1:12" ht="14.9" customHeight="1" x14ac:dyDescent="0.6">
      <c r="A28" s="8" t="s">
        <v>22</v>
      </c>
      <c r="B28" s="9">
        <v>10165199</v>
      </c>
      <c r="C28" s="10">
        <v>7.0830000000000004E-2</v>
      </c>
      <c r="D28" s="9">
        <v>11616910</v>
      </c>
      <c r="E28" s="10">
        <v>7.4010000000000006E-2</v>
      </c>
      <c r="F28" s="9">
        <v>15963133</v>
      </c>
      <c r="G28" s="10">
        <v>9.5509999999999998E-2</v>
      </c>
      <c r="H28" s="9">
        <v>18393264</v>
      </c>
      <c r="I28" s="10">
        <v>0.10638300000000001</v>
      </c>
      <c r="J28" s="10">
        <v>0.14281199999999999</v>
      </c>
      <c r="K28" s="10">
        <v>0.37412899999999999</v>
      </c>
      <c r="L28" s="10">
        <v>0.15223400000000001</v>
      </c>
    </row>
    <row r="29" spans="1:12" ht="14.9" customHeight="1" x14ac:dyDescent="0.6">
      <c r="A29" s="8" t="s">
        <v>23</v>
      </c>
      <c r="B29" s="9">
        <v>7512462</v>
      </c>
      <c r="C29" s="10">
        <v>5.2345999999999997E-2</v>
      </c>
      <c r="D29" s="9">
        <v>7584360</v>
      </c>
      <c r="E29" s="10">
        <v>4.8319000000000001E-2</v>
      </c>
      <c r="F29" s="9">
        <v>8401039</v>
      </c>
      <c r="G29" s="10">
        <v>5.0264999999999997E-2</v>
      </c>
      <c r="H29" s="9">
        <v>10488418</v>
      </c>
      <c r="I29" s="10">
        <v>6.0663000000000002E-2</v>
      </c>
      <c r="J29" s="10">
        <v>9.5700000000000004E-3</v>
      </c>
      <c r="K29" s="10">
        <v>0.107679</v>
      </c>
      <c r="L29" s="10">
        <v>0.24846699999999999</v>
      </c>
    </row>
    <row r="30" spans="1:12" ht="14.9" customHeight="1" x14ac:dyDescent="0.6">
      <c r="A30" s="8" t="s">
        <v>24</v>
      </c>
      <c r="B30" s="9">
        <v>2964959</v>
      </c>
      <c r="C30" s="10">
        <v>2.07E-2</v>
      </c>
      <c r="D30" s="9">
        <v>3703754</v>
      </c>
      <c r="E30" s="10">
        <v>2.3599999999999999E-2</v>
      </c>
      <c r="F30" s="9">
        <v>4231897</v>
      </c>
      <c r="G30" s="10">
        <v>2.53E-2</v>
      </c>
      <c r="H30" s="9">
        <v>4436022</v>
      </c>
      <c r="I30" s="10">
        <v>2.5700000000000001E-2</v>
      </c>
      <c r="J30" s="10">
        <v>0.24917500000000001</v>
      </c>
      <c r="K30" s="10">
        <v>0.142597</v>
      </c>
      <c r="L30" s="10">
        <v>4.8235E-2</v>
      </c>
    </row>
    <row r="31" spans="1:12" ht="27.5" customHeight="1" x14ac:dyDescent="0.6">
      <c r="A31" s="8" t="s">
        <v>38</v>
      </c>
      <c r="B31" s="11">
        <v>36.700000000000003</v>
      </c>
      <c r="C31" s="12"/>
      <c r="D31" s="11">
        <v>38.369999999999997</v>
      </c>
      <c r="E31" s="12"/>
      <c r="F31" s="11">
        <v>39.39</v>
      </c>
      <c r="G31" s="12"/>
      <c r="H31" s="11">
        <v>40.130000000000003</v>
      </c>
      <c r="I31" s="12"/>
      <c r="J31" s="12"/>
      <c r="K31" s="12"/>
      <c r="L31" s="12"/>
    </row>
    <row r="32" spans="1:12" ht="2.25" customHeight="1" x14ac:dyDescent="0.6">
      <c r="A32" s="1"/>
      <c r="B32" s="2"/>
      <c r="C32" s="4"/>
      <c r="D32" s="2"/>
      <c r="E32" s="4"/>
      <c r="F32" s="2"/>
      <c r="G32" s="4"/>
      <c r="H32" s="2"/>
      <c r="I32" s="4"/>
      <c r="J32" s="4"/>
      <c r="K32" s="4"/>
      <c r="L32" s="4"/>
    </row>
    <row r="33" spans="1:12" ht="2.25" customHeight="1" x14ac:dyDescent="0.6">
      <c r="A33" s="1"/>
      <c r="B33" s="2"/>
      <c r="C33" s="4"/>
      <c r="D33" s="2"/>
      <c r="E33" s="4"/>
      <c r="F33" s="2"/>
      <c r="G33" s="4"/>
      <c r="H33" s="2"/>
      <c r="I33" s="4"/>
      <c r="J33" s="4"/>
      <c r="K33" s="4"/>
      <c r="L33" s="4"/>
    </row>
    <row r="34" spans="1:12" ht="14.9" customHeight="1" x14ac:dyDescent="0.6">
      <c r="A34" s="36" t="s">
        <v>25</v>
      </c>
      <c r="B34" s="35"/>
      <c r="C34" s="35"/>
      <c r="D34" s="35"/>
      <c r="E34" s="35"/>
      <c r="F34" s="35"/>
      <c r="G34" s="35"/>
      <c r="H34" s="35"/>
      <c r="I34" s="35"/>
      <c r="J34" s="35"/>
      <c r="K34" s="35"/>
      <c r="L34" s="35"/>
    </row>
    <row r="35" spans="1:12" ht="2.25" customHeight="1" x14ac:dyDescent="0.6">
      <c r="A35" s="1"/>
      <c r="B35" s="2"/>
      <c r="C35" s="4"/>
      <c r="D35" s="2"/>
      <c r="E35" s="4"/>
      <c r="F35" s="2"/>
      <c r="G35" s="4"/>
      <c r="H35" s="2"/>
      <c r="I35" s="4"/>
      <c r="J35" s="4"/>
      <c r="K35" s="4"/>
      <c r="L35" s="4"/>
    </row>
    <row r="36" spans="1:12" ht="14.9" customHeight="1" x14ac:dyDescent="0.6">
      <c r="A36" s="1"/>
      <c r="B36" s="37" t="s">
        <v>7</v>
      </c>
      <c r="C36" s="35"/>
      <c r="D36" s="37" t="s">
        <v>8</v>
      </c>
      <c r="E36" s="35"/>
      <c r="F36" s="37" t="s">
        <v>9</v>
      </c>
      <c r="G36" s="35"/>
      <c r="H36" s="37" t="s">
        <v>10</v>
      </c>
      <c r="I36" s="35"/>
      <c r="J36" s="37" t="s">
        <v>2</v>
      </c>
      <c r="K36" s="35"/>
      <c r="L36" s="35"/>
    </row>
    <row r="37" spans="1:12" ht="27.5" customHeight="1" x14ac:dyDescent="0.6">
      <c r="A37" s="1"/>
      <c r="B37" s="2" t="s">
        <v>11</v>
      </c>
      <c r="C37" s="4" t="s">
        <v>12</v>
      </c>
      <c r="D37" s="2" t="s">
        <v>11</v>
      </c>
      <c r="E37" s="4" t="s">
        <v>12</v>
      </c>
      <c r="F37" s="2" t="s">
        <v>13</v>
      </c>
      <c r="G37" s="4" t="s">
        <v>12</v>
      </c>
      <c r="H37" s="2" t="s">
        <v>14</v>
      </c>
      <c r="I37" s="4" t="s">
        <v>12</v>
      </c>
      <c r="J37" s="4" t="s">
        <v>33</v>
      </c>
      <c r="K37" s="4" t="s">
        <v>34</v>
      </c>
      <c r="L37" s="4" t="s">
        <v>35</v>
      </c>
    </row>
    <row r="38" spans="1:12" ht="14.9" customHeight="1" x14ac:dyDescent="0.6">
      <c r="A38" s="8" t="s">
        <v>15</v>
      </c>
      <c r="B38" s="9">
        <v>9754250</v>
      </c>
      <c r="C38" s="10">
        <v>7.0699999999999999E-2</v>
      </c>
      <c r="D38" s="9">
        <v>10319427</v>
      </c>
      <c r="E38" s="10">
        <v>6.8000000000000005E-2</v>
      </c>
      <c r="F38" s="9">
        <v>10316733</v>
      </c>
      <c r="G38" s="10">
        <v>6.3600000000000004E-2</v>
      </c>
      <c r="H38" s="9">
        <v>10573051</v>
      </c>
      <c r="I38" s="10">
        <v>6.2899999999999998E-2</v>
      </c>
      <c r="J38" s="10">
        <v>5.7942E-2</v>
      </c>
      <c r="K38" s="10">
        <v>-2.61E-4</v>
      </c>
      <c r="L38" s="10">
        <v>2.4844999999999999E-2</v>
      </c>
    </row>
    <row r="39" spans="1:12" ht="14.9" customHeight="1" x14ac:dyDescent="0.6">
      <c r="A39" s="8" t="s">
        <v>16</v>
      </c>
      <c r="B39" s="9">
        <v>21102297</v>
      </c>
      <c r="C39" s="10">
        <v>0.15301799999999999</v>
      </c>
      <c r="D39" s="9">
        <v>20969500</v>
      </c>
      <c r="E39" s="10">
        <v>0.138156</v>
      </c>
      <c r="F39" s="9">
        <v>21215466</v>
      </c>
      <c r="G39" s="10">
        <v>0.130803</v>
      </c>
      <c r="H39" s="9">
        <v>21378157</v>
      </c>
      <c r="I39" s="10">
        <v>0.12711800000000001</v>
      </c>
      <c r="J39" s="10">
        <v>-6.293E-3</v>
      </c>
      <c r="K39" s="10">
        <v>1.1730000000000001E-2</v>
      </c>
      <c r="L39" s="10">
        <v>7.6689999999999996E-3</v>
      </c>
    </row>
    <row r="40" spans="1:12" ht="14.9" customHeight="1" x14ac:dyDescent="0.6">
      <c r="A40" s="8" t="s">
        <v>17</v>
      </c>
      <c r="B40" s="9">
        <v>19928346</v>
      </c>
      <c r="C40" s="10">
        <v>0.14450499999999999</v>
      </c>
      <c r="D40" s="9">
        <v>22317842</v>
      </c>
      <c r="E40" s="10">
        <v>0.147039</v>
      </c>
      <c r="F40" s="9">
        <v>22433960</v>
      </c>
      <c r="G40" s="10">
        <v>0.13831599999999999</v>
      </c>
      <c r="H40" s="9">
        <v>22443635</v>
      </c>
      <c r="I40" s="10">
        <v>0.13345299999999999</v>
      </c>
      <c r="J40" s="10">
        <v>0.119904</v>
      </c>
      <c r="K40" s="10">
        <v>5.2030000000000002E-3</v>
      </c>
      <c r="L40" s="10">
        <v>4.3100000000000001E-4</v>
      </c>
    </row>
    <row r="41" spans="1:12" ht="14.9" customHeight="1" x14ac:dyDescent="0.6">
      <c r="A41" s="8" t="s">
        <v>18</v>
      </c>
      <c r="B41" s="9">
        <v>19902729</v>
      </c>
      <c r="C41" s="10">
        <v>0.144319</v>
      </c>
      <c r="D41" s="9">
        <v>20632091</v>
      </c>
      <c r="E41" s="10">
        <v>0.135933</v>
      </c>
      <c r="F41" s="9">
        <v>23211247</v>
      </c>
      <c r="G41" s="10">
        <v>0.14310800000000001</v>
      </c>
      <c r="H41" s="9">
        <v>23906852</v>
      </c>
      <c r="I41" s="10">
        <v>0.142154</v>
      </c>
      <c r="J41" s="10">
        <v>3.6645999999999998E-2</v>
      </c>
      <c r="K41" s="10">
        <v>0.12500700000000001</v>
      </c>
      <c r="L41" s="10">
        <v>2.9968000000000002E-2</v>
      </c>
    </row>
    <row r="42" spans="1:12" ht="14.9" customHeight="1" x14ac:dyDescent="0.6">
      <c r="A42" s="8" t="s">
        <v>19</v>
      </c>
      <c r="B42" s="9">
        <v>22795479</v>
      </c>
      <c r="C42" s="10">
        <v>0.165295</v>
      </c>
      <c r="D42" s="9">
        <v>20435999</v>
      </c>
      <c r="E42" s="10">
        <v>0.13464100000000001</v>
      </c>
      <c r="F42" s="9">
        <v>20601050</v>
      </c>
      <c r="G42" s="10">
        <v>0.12701499999999999</v>
      </c>
      <c r="H42" s="9">
        <v>22072562</v>
      </c>
      <c r="I42" s="10">
        <v>0.131247</v>
      </c>
      <c r="J42" s="10">
        <v>-0.103506</v>
      </c>
      <c r="K42" s="10">
        <v>8.0759999999999998E-3</v>
      </c>
      <c r="L42" s="10">
        <v>7.1429000000000006E-2</v>
      </c>
    </row>
    <row r="43" spans="1:12" ht="14.9" customHeight="1" x14ac:dyDescent="0.6">
      <c r="A43" s="8" t="s">
        <v>20</v>
      </c>
      <c r="B43" s="9">
        <v>18432700</v>
      </c>
      <c r="C43" s="10">
        <v>0.13366</v>
      </c>
      <c r="D43" s="9">
        <v>22142359</v>
      </c>
      <c r="E43" s="10">
        <v>0.14588300000000001</v>
      </c>
      <c r="F43" s="9">
        <v>21152484</v>
      </c>
      <c r="G43" s="10">
        <v>0.130415</v>
      </c>
      <c r="H43" s="9">
        <v>20355184</v>
      </c>
      <c r="I43" s="10">
        <v>0.121035</v>
      </c>
      <c r="J43" s="10">
        <v>0.20125399999999999</v>
      </c>
      <c r="K43" s="10">
        <v>-4.4705000000000002E-2</v>
      </c>
      <c r="L43" s="10">
        <v>-3.7692999999999997E-2</v>
      </c>
    </row>
    <row r="44" spans="1:12" ht="14.9" customHeight="1" x14ac:dyDescent="0.6">
      <c r="A44" s="8" t="s">
        <v>21</v>
      </c>
      <c r="B44" s="9">
        <v>11582342</v>
      </c>
      <c r="C44" s="10">
        <v>8.3986000000000005E-2</v>
      </c>
      <c r="D44" s="9">
        <v>17601148</v>
      </c>
      <c r="E44" s="10">
        <v>0.115964</v>
      </c>
      <c r="F44" s="9">
        <v>20457556</v>
      </c>
      <c r="G44" s="10">
        <v>0.12613099999999999</v>
      </c>
      <c r="H44" s="9">
        <v>20383278</v>
      </c>
      <c r="I44" s="10">
        <v>0.121202</v>
      </c>
      <c r="J44" s="10">
        <v>0.51965399999999995</v>
      </c>
      <c r="K44" s="10">
        <v>0.16228500000000001</v>
      </c>
      <c r="L44" s="10">
        <v>-3.6310000000000001E-3</v>
      </c>
    </row>
    <row r="45" spans="1:12" ht="14.9" customHeight="1" x14ac:dyDescent="0.6">
      <c r="A45" s="8" t="s">
        <v>22</v>
      </c>
      <c r="B45" s="9">
        <v>8369438</v>
      </c>
      <c r="C45" s="10">
        <v>6.0689E-2</v>
      </c>
      <c r="D45" s="9">
        <v>10096519</v>
      </c>
      <c r="E45" s="10">
        <v>6.6519999999999996E-2</v>
      </c>
      <c r="F45" s="9">
        <v>14019144</v>
      </c>
      <c r="G45" s="10">
        <v>8.6434999999999998E-2</v>
      </c>
      <c r="H45" s="9">
        <v>16195564</v>
      </c>
      <c r="I45" s="10">
        <v>9.6300999999999998E-2</v>
      </c>
      <c r="J45" s="10">
        <v>0.20635600000000001</v>
      </c>
      <c r="K45" s="10">
        <v>0.388513</v>
      </c>
      <c r="L45" s="10">
        <v>0.155246</v>
      </c>
    </row>
    <row r="46" spans="1:12" ht="14.9" customHeight="1" x14ac:dyDescent="0.6">
      <c r="A46" s="8" t="s">
        <v>23</v>
      </c>
      <c r="B46" s="9">
        <v>4833891</v>
      </c>
      <c r="C46" s="10">
        <v>3.5052E-2</v>
      </c>
      <c r="D46" s="9">
        <v>5476762</v>
      </c>
      <c r="E46" s="10">
        <v>3.6082999999999997E-2</v>
      </c>
      <c r="F46" s="9">
        <v>6486420</v>
      </c>
      <c r="G46" s="10">
        <v>3.9992E-2</v>
      </c>
      <c r="H46" s="9">
        <v>8307396</v>
      </c>
      <c r="I46" s="10">
        <v>4.9397000000000003E-2</v>
      </c>
      <c r="J46" s="10">
        <v>0.132992</v>
      </c>
      <c r="K46" s="10">
        <v>0.18435299999999999</v>
      </c>
      <c r="L46" s="10">
        <v>0.28073700000000001</v>
      </c>
    </row>
    <row r="47" spans="1:12" ht="14.9" customHeight="1" x14ac:dyDescent="0.6">
      <c r="A47" s="8" t="s">
        <v>24</v>
      </c>
      <c r="B47" s="9">
        <v>1205985</v>
      </c>
      <c r="C47" s="10">
        <v>8.6999999999999994E-3</v>
      </c>
      <c r="D47" s="9">
        <v>1789679</v>
      </c>
      <c r="E47" s="10">
        <v>1.18E-2</v>
      </c>
      <c r="F47" s="9">
        <v>2299483</v>
      </c>
      <c r="G47" s="10">
        <v>1.4200000000000001E-2</v>
      </c>
      <c r="H47" s="9">
        <v>2560587</v>
      </c>
      <c r="I47" s="10">
        <v>1.52E-2</v>
      </c>
      <c r="J47" s="10">
        <v>0.48399799999999998</v>
      </c>
      <c r="K47" s="10">
        <v>0.284858</v>
      </c>
      <c r="L47" s="10">
        <v>0.113549</v>
      </c>
    </row>
    <row r="48" spans="1:12" ht="27.5" customHeight="1" x14ac:dyDescent="0.6">
      <c r="A48" s="8" t="s">
        <v>39</v>
      </c>
      <c r="B48" s="11">
        <v>34.200000000000003</v>
      </c>
      <c r="C48" s="12"/>
      <c r="D48" s="11">
        <v>35.83</v>
      </c>
      <c r="E48" s="12"/>
      <c r="F48" s="11">
        <v>36.799999999999997</v>
      </c>
      <c r="G48" s="12"/>
      <c r="H48" s="11">
        <v>37.54</v>
      </c>
      <c r="I48" s="12"/>
      <c r="J48" s="12"/>
      <c r="K48" s="12"/>
      <c r="L48" s="12"/>
    </row>
    <row r="49" spans="1:12" ht="15" customHeight="1" x14ac:dyDescent="0.6">
      <c r="A49" s="34" t="s">
        <v>26</v>
      </c>
      <c r="B49" s="35"/>
      <c r="C49" s="35"/>
      <c r="D49" s="35"/>
      <c r="E49" s="35"/>
      <c r="F49" s="35"/>
      <c r="G49" s="35"/>
      <c r="H49" s="35"/>
      <c r="I49" s="35"/>
      <c r="J49" s="35"/>
      <c r="K49" s="35"/>
      <c r="L49" s="35"/>
    </row>
    <row r="50" spans="1:12" ht="14.4" customHeight="1" x14ac:dyDescent="0.6">
      <c r="A50" s="34"/>
      <c r="B50" s="35"/>
      <c r="C50" s="35"/>
      <c r="D50" s="35"/>
      <c r="E50" s="35"/>
      <c r="F50" s="35"/>
      <c r="G50" s="35"/>
      <c r="H50" s="35"/>
      <c r="I50" s="35"/>
      <c r="J50" s="35"/>
      <c r="K50" s="35"/>
      <c r="L50" s="35"/>
    </row>
    <row r="51" spans="1:12" ht="58.4" customHeight="1" x14ac:dyDescent="0.6">
      <c r="A51" s="34" t="s">
        <v>40</v>
      </c>
      <c r="B51" s="35"/>
      <c r="C51" s="35"/>
      <c r="D51" s="35"/>
      <c r="E51" s="35"/>
      <c r="F51" s="35"/>
      <c r="G51" s="35"/>
      <c r="H51" s="35"/>
      <c r="I51" s="35"/>
      <c r="J51" s="35"/>
      <c r="K51" s="35"/>
      <c r="L51" s="35"/>
    </row>
    <row r="52" spans="1:12" ht="0" hidden="1" customHeight="1" x14ac:dyDescent="0.6"/>
  </sheetData>
  <mergeCells count="27">
    <mergeCell ref="A1:F1"/>
    <mergeCell ref="G1:L1"/>
    <mergeCell ref="A2:F2"/>
    <mergeCell ref="G2:L2"/>
    <mergeCell ref="A3:F3"/>
    <mergeCell ref="G3:L3"/>
    <mergeCell ref="A4:L4"/>
    <mergeCell ref="A5:L5"/>
    <mergeCell ref="J6:L6"/>
    <mergeCell ref="K14:L14"/>
    <mergeCell ref="K16:L16"/>
    <mergeCell ref="A17:L17"/>
    <mergeCell ref="K18:L18"/>
    <mergeCell ref="B19:C19"/>
    <mergeCell ref="D19:E19"/>
    <mergeCell ref="F19:G19"/>
    <mergeCell ref="H19:I19"/>
    <mergeCell ref="J19:L19"/>
    <mergeCell ref="A49:L49"/>
    <mergeCell ref="A50:L50"/>
    <mergeCell ref="A51:L51"/>
    <mergeCell ref="A34:L34"/>
    <mergeCell ref="B36:C36"/>
    <mergeCell ref="D36:E36"/>
    <mergeCell ref="F36:G36"/>
    <mergeCell ref="H36:I36"/>
    <mergeCell ref="J36:L36"/>
  </mergeCells>
  <printOptions horizontalCentered="1"/>
  <pageMargins left="0.5" right="0.5" top="0.5" bottom="0.5" header="0" footer="0"/>
  <pageSetup fitToHeight="3"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73B7B-C1AC-46C5-943A-6E42B1836DD2}">
  <dimension ref="B2:C25"/>
  <sheetViews>
    <sheetView topLeftCell="A16" workbookViewId="0">
      <selection activeCell="B20" sqref="B20:C20"/>
    </sheetView>
  </sheetViews>
  <sheetFormatPr defaultRowHeight="13" x14ac:dyDescent="0.6"/>
  <cols>
    <col min="2" max="2" width="104.81640625" customWidth="1"/>
  </cols>
  <sheetData>
    <row r="2" spans="2:3" x14ac:dyDescent="0.6">
      <c r="B2" s="1" t="s">
        <v>41</v>
      </c>
      <c r="C2" s="2"/>
    </row>
    <row r="3" spans="2:3" x14ac:dyDescent="0.6">
      <c r="B3" s="3" t="s">
        <v>27</v>
      </c>
      <c r="C3" s="1"/>
    </row>
    <row r="4" spans="2:3" x14ac:dyDescent="0.6">
      <c r="B4" s="3" t="s">
        <v>28</v>
      </c>
      <c r="C4" s="1"/>
    </row>
    <row r="5" spans="2:3" x14ac:dyDescent="0.6">
      <c r="B5" s="38" t="s">
        <v>42</v>
      </c>
      <c r="C5" s="35"/>
    </row>
    <row r="6" spans="2:3" ht="83.5" customHeight="1" x14ac:dyDescent="0.6">
      <c r="B6" s="34" t="s">
        <v>43</v>
      </c>
      <c r="C6" s="35"/>
    </row>
    <row r="7" spans="2:3" x14ac:dyDescent="0.6">
      <c r="B7" s="38" t="s">
        <v>44</v>
      </c>
      <c r="C7" s="35"/>
    </row>
    <row r="8" spans="2:3" ht="65.5" customHeight="1" x14ac:dyDescent="0.6">
      <c r="B8" s="34" t="s">
        <v>45</v>
      </c>
      <c r="C8" s="35"/>
    </row>
    <row r="9" spans="2:3" ht="50" customHeight="1" x14ac:dyDescent="0.6">
      <c r="B9" s="34" t="s">
        <v>46</v>
      </c>
      <c r="C9" s="35"/>
    </row>
    <row r="10" spans="2:3" x14ac:dyDescent="0.6">
      <c r="B10" s="38" t="s">
        <v>47</v>
      </c>
      <c r="C10" s="35"/>
    </row>
    <row r="11" spans="2:3" ht="61.5" customHeight="1" x14ac:dyDescent="0.6">
      <c r="B11" s="34" t="s">
        <v>48</v>
      </c>
      <c r="C11" s="35"/>
    </row>
    <row r="12" spans="2:3" ht="63.5" customHeight="1" x14ac:dyDescent="0.6">
      <c r="B12" s="34" t="s">
        <v>49</v>
      </c>
      <c r="C12" s="35"/>
    </row>
    <row r="13" spans="2:3" x14ac:dyDescent="0.6">
      <c r="B13" s="38" t="s">
        <v>50</v>
      </c>
      <c r="C13" s="35"/>
    </row>
    <row r="14" spans="2:3" ht="63.5" customHeight="1" x14ac:dyDescent="0.6">
      <c r="B14" s="34" t="s">
        <v>51</v>
      </c>
      <c r="C14" s="35"/>
    </row>
    <row r="15" spans="2:3" ht="61.5" customHeight="1" x14ac:dyDescent="0.6">
      <c r="B15" s="34" t="s">
        <v>52</v>
      </c>
      <c r="C15" s="35"/>
    </row>
    <row r="16" spans="2:3" x14ac:dyDescent="0.6">
      <c r="B16" s="38" t="s">
        <v>53</v>
      </c>
      <c r="C16" s="35"/>
    </row>
    <row r="17" spans="2:3" ht="55" customHeight="1" x14ac:dyDescent="0.6">
      <c r="B17" s="34" t="s">
        <v>54</v>
      </c>
      <c r="C17" s="35"/>
    </row>
    <row r="18" spans="2:3" x14ac:dyDescent="0.6">
      <c r="B18" s="38" t="s">
        <v>55</v>
      </c>
      <c r="C18" s="35"/>
    </row>
    <row r="19" spans="2:3" ht="65.5" customHeight="1" x14ac:dyDescent="0.6">
      <c r="B19" s="34" t="s">
        <v>56</v>
      </c>
      <c r="C19" s="35"/>
    </row>
    <row r="20" spans="2:3" ht="59" customHeight="1" x14ac:dyDescent="0.6">
      <c r="B20" s="34" t="s">
        <v>57</v>
      </c>
      <c r="C20" s="35"/>
    </row>
    <row r="21" spans="2:3" x14ac:dyDescent="0.6">
      <c r="B21" s="34" t="s">
        <v>58</v>
      </c>
      <c r="C21" s="35"/>
    </row>
    <row r="22" spans="2:3" ht="53.5" customHeight="1" x14ac:dyDescent="0.6">
      <c r="B22" s="34" t="s">
        <v>59</v>
      </c>
      <c r="C22" s="35"/>
    </row>
    <row r="23" spans="2:3" x14ac:dyDescent="0.6">
      <c r="B23" s="34" t="s">
        <v>26</v>
      </c>
      <c r="C23" s="35"/>
    </row>
    <row r="24" spans="2:3" ht="15.25" x14ac:dyDescent="0.6">
      <c r="B24" s="34"/>
      <c r="C24" s="35"/>
    </row>
    <row r="25" spans="2:3" ht="128.5" customHeight="1" x14ac:dyDescent="0.6">
      <c r="B25" s="34" t="s">
        <v>60</v>
      </c>
      <c r="C25" s="35"/>
    </row>
  </sheetData>
  <mergeCells count="21">
    <mergeCell ref="B25:C25"/>
    <mergeCell ref="B5:C5"/>
    <mergeCell ref="B6:C6"/>
    <mergeCell ref="B7:C7"/>
    <mergeCell ref="B8:C8"/>
    <mergeCell ref="B9:C9"/>
    <mergeCell ref="B10:C10"/>
    <mergeCell ref="B11:C11"/>
    <mergeCell ref="B16:C16"/>
    <mergeCell ref="B17:C17"/>
    <mergeCell ref="B18:C18"/>
    <mergeCell ref="B19:C19"/>
    <mergeCell ref="B12:C12"/>
    <mergeCell ref="B13:C13"/>
    <mergeCell ref="B14:C14"/>
    <mergeCell ref="B15:C15"/>
    <mergeCell ref="B20:C20"/>
    <mergeCell ref="B21:C21"/>
    <mergeCell ref="B22:C22"/>
    <mergeCell ref="B23:C23"/>
    <mergeCell ref="B24:C2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16DB5-6576-4A6C-9053-4E9F2BB7C10C}">
  <dimension ref="A1:K136"/>
  <sheetViews>
    <sheetView tabSelected="1" topLeftCell="L1" workbookViewId="0">
      <selection activeCell="A23" sqref="A23"/>
    </sheetView>
  </sheetViews>
  <sheetFormatPr defaultRowHeight="13" x14ac:dyDescent="0.6"/>
  <cols>
    <col min="1" max="1" width="24.54296875" customWidth="1"/>
    <col min="2" max="2" width="15.453125" customWidth="1"/>
    <col min="4" max="4" width="16.81640625" customWidth="1"/>
    <col min="6" max="6" width="15.6328125" customWidth="1"/>
    <col min="8" max="8" width="15.54296875" customWidth="1"/>
  </cols>
  <sheetData>
    <row r="1" spans="1:11" x14ac:dyDescent="0.6">
      <c r="A1" s="38" t="s">
        <v>61</v>
      </c>
      <c r="B1" s="35"/>
      <c r="C1" s="35"/>
      <c r="D1" s="35"/>
      <c r="E1" s="35"/>
      <c r="F1" s="35"/>
      <c r="G1" s="39"/>
      <c r="H1" s="35"/>
      <c r="I1" s="35"/>
      <c r="J1" s="35"/>
      <c r="K1" s="35"/>
    </row>
    <row r="2" spans="1:11" x14ac:dyDescent="0.6">
      <c r="A2" s="40" t="s">
        <v>27</v>
      </c>
      <c r="B2" s="35"/>
      <c r="C2" s="35"/>
      <c r="D2" s="35"/>
      <c r="E2" s="35"/>
      <c r="F2" s="35"/>
      <c r="G2" s="38"/>
      <c r="H2" s="35"/>
      <c r="I2" s="35"/>
      <c r="J2" s="35"/>
      <c r="K2" s="35"/>
    </row>
    <row r="3" spans="1:11" x14ac:dyDescent="0.6">
      <c r="A3" s="40" t="s">
        <v>28</v>
      </c>
      <c r="B3" s="35"/>
      <c r="C3" s="35"/>
      <c r="D3" s="35"/>
      <c r="E3" s="35"/>
      <c r="F3" s="35"/>
      <c r="G3" s="38"/>
      <c r="H3" s="35"/>
      <c r="I3" s="35"/>
      <c r="J3" s="35"/>
      <c r="K3" s="35"/>
    </row>
    <row r="4" spans="1:11" ht="15.25" x14ac:dyDescent="0.6">
      <c r="A4" s="34"/>
      <c r="B4" s="35"/>
      <c r="C4" s="35"/>
      <c r="D4" s="35"/>
      <c r="E4" s="35"/>
      <c r="F4" s="35"/>
      <c r="G4" s="35"/>
      <c r="H4" s="35"/>
      <c r="I4" s="35"/>
      <c r="J4" s="35"/>
      <c r="K4" s="35"/>
    </row>
    <row r="5" spans="1:11" x14ac:dyDescent="0.6">
      <c r="A5" s="36" t="s">
        <v>1</v>
      </c>
      <c r="B5" s="35"/>
      <c r="C5" s="35"/>
      <c r="D5" s="35"/>
      <c r="E5" s="35"/>
      <c r="F5" s="35"/>
      <c r="G5" s="35"/>
      <c r="H5" s="35"/>
      <c r="I5" s="35"/>
      <c r="J5" s="35"/>
      <c r="K5" s="35"/>
    </row>
    <row r="6" spans="1:11" x14ac:dyDescent="0.6">
      <c r="A6" s="1"/>
      <c r="B6" s="2"/>
      <c r="C6" s="2"/>
      <c r="D6" s="2"/>
      <c r="E6" s="2"/>
      <c r="F6" s="2"/>
      <c r="G6" s="2"/>
      <c r="H6" s="2"/>
      <c r="I6" s="2"/>
      <c r="J6" s="37" t="s">
        <v>2</v>
      </c>
      <c r="K6" s="35"/>
    </row>
    <row r="7" spans="1:11" ht="23" x14ac:dyDescent="0.6">
      <c r="A7" s="1"/>
      <c r="B7" s="22" t="s">
        <v>29</v>
      </c>
      <c r="C7" s="2"/>
      <c r="D7" s="2" t="s">
        <v>30</v>
      </c>
      <c r="E7" s="2"/>
      <c r="F7" s="2" t="s">
        <v>62</v>
      </c>
      <c r="G7" s="2"/>
      <c r="H7" s="2" t="s">
        <v>63</v>
      </c>
      <c r="I7" s="2"/>
      <c r="J7" s="4" t="s">
        <v>33</v>
      </c>
      <c r="K7" s="4" t="s">
        <v>35</v>
      </c>
    </row>
    <row r="8" spans="1:11" x14ac:dyDescent="0.6">
      <c r="A8" s="3" t="s">
        <v>64</v>
      </c>
      <c r="B8" s="5">
        <v>281422025</v>
      </c>
      <c r="C8" s="4"/>
      <c r="D8" s="5">
        <v>308745538</v>
      </c>
      <c r="E8" s="4"/>
      <c r="F8" s="5">
        <v>329329799</v>
      </c>
      <c r="G8" s="4"/>
      <c r="H8" s="5">
        <v>341072786</v>
      </c>
      <c r="I8" s="4"/>
      <c r="J8" s="6">
        <v>9.7090999999999997E-2</v>
      </c>
      <c r="K8" s="6">
        <v>3.5657000000000001E-2</v>
      </c>
    </row>
    <row r="9" spans="1:11" x14ac:dyDescent="0.6">
      <c r="A9" s="3" t="s">
        <v>245</v>
      </c>
      <c r="B9" s="13">
        <v>78.22</v>
      </c>
      <c r="C9" s="4"/>
      <c r="D9" s="13">
        <v>87.933599999999998</v>
      </c>
      <c r="E9" s="4"/>
      <c r="F9" s="13">
        <v>91.54</v>
      </c>
      <c r="G9" s="4"/>
      <c r="H9" s="13">
        <v>94.8</v>
      </c>
      <c r="I9" s="4"/>
      <c r="J9" s="6">
        <v>0.124163</v>
      </c>
      <c r="K9" s="6">
        <v>3.5657000000000001E-2</v>
      </c>
    </row>
    <row r="10" spans="1:11" x14ac:dyDescent="0.6">
      <c r="A10" s="3" t="s">
        <v>65</v>
      </c>
      <c r="B10" s="5">
        <v>105480443</v>
      </c>
      <c r="C10" s="4"/>
      <c r="D10" s="5">
        <v>116716292</v>
      </c>
      <c r="E10" s="4"/>
      <c r="F10" s="5">
        <v>125121015</v>
      </c>
      <c r="G10" s="4"/>
      <c r="H10" s="5">
        <v>130291609</v>
      </c>
      <c r="I10" s="4"/>
      <c r="J10" s="6">
        <v>0.106521</v>
      </c>
      <c r="K10" s="6">
        <v>4.1325000000000001E-2</v>
      </c>
    </row>
    <row r="11" spans="1:11" x14ac:dyDescent="0.6">
      <c r="A11" s="3"/>
      <c r="B11" s="5"/>
      <c r="C11" s="4"/>
      <c r="D11" s="5"/>
      <c r="E11" s="4"/>
      <c r="F11" s="5"/>
      <c r="G11" s="4"/>
      <c r="H11" s="5"/>
      <c r="I11" s="4"/>
      <c r="J11" s="6"/>
      <c r="K11" s="6"/>
    </row>
    <row r="12" spans="1:11" x14ac:dyDescent="0.6">
      <c r="A12" s="25" t="s">
        <v>254</v>
      </c>
      <c r="B12" s="2"/>
      <c r="C12" s="4"/>
      <c r="D12" s="2"/>
      <c r="E12" s="4"/>
      <c r="F12" s="2"/>
      <c r="G12" s="4"/>
      <c r="H12" s="2"/>
      <c r="I12" s="4"/>
      <c r="J12" s="37" t="s">
        <v>2</v>
      </c>
      <c r="K12" s="35"/>
    </row>
    <row r="13" spans="1:11" ht="23" x14ac:dyDescent="0.6">
      <c r="B13" s="22" t="s">
        <v>29</v>
      </c>
      <c r="C13" s="2"/>
      <c r="D13" s="2" t="s">
        <v>30</v>
      </c>
      <c r="E13" s="2"/>
      <c r="F13" s="2" t="s">
        <v>62</v>
      </c>
      <c r="G13" s="2"/>
      <c r="H13" s="2" t="s">
        <v>63</v>
      </c>
      <c r="I13" s="4"/>
      <c r="J13" s="4" t="s">
        <v>33</v>
      </c>
      <c r="K13" s="4" t="s">
        <v>35</v>
      </c>
    </row>
    <row r="14" spans="1:11" x14ac:dyDescent="0.6">
      <c r="A14" s="3" t="s">
        <v>4</v>
      </c>
      <c r="B14" s="5">
        <v>137907457</v>
      </c>
      <c r="C14" s="6">
        <v>0.49</v>
      </c>
      <c r="D14" s="5">
        <v>151781326</v>
      </c>
      <c r="E14" s="6">
        <v>0.49159999999999998</v>
      </c>
      <c r="F14" s="5">
        <v>162193543</v>
      </c>
      <c r="G14" s="6">
        <v>0.49249999999999999</v>
      </c>
      <c r="H14" s="5">
        <v>168176266</v>
      </c>
      <c r="I14" s="6">
        <v>0.49309999999999998</v>
      </c>
      <c r="J14" s="6">
        <v>0.100603</v>
      </c>
      <c r="K14" s="6">
        <v>3.6886000000000002E-2</v>
      </c>
    </row>
    <row r="15" spans="1:11" x14ac:dyDescent="0.6">
      <c r="A15" s="3" t="s">
        <v>5</v>
      </c>
      <c r="B15" s="5">
        <v>143514568</v>
      </c>
      <c r="C15" s="6">
        <v>0.51</v>
      </c>
      <c r="D15" s="5">
        <v>156964212</v>
      </c>
      <c r="E15" s="6">
        <v>0.50839999999999996</v>
      </c>
      <c r="F15" s="5">
        <v>167136256</v>
      </c>
      <c r="G15" s="6">
        <v>0.50749999999999995</v>
      </c>
      <c r="H15" s="5">
        <v>172896520</v>
      </c>
      <c r="I15" s="6">
        <v>0.50690000000000002</v>
      </c>
      <c r="J15" s="6">
        <v>9.3715999999999994E-2</v>
      </c>
      <c r="K15" s="6">
        <v>3.4464000000000002E-2</v>
      </c>
    </row>
    <row r="16" spans="1:11" x14ac:dyDescent="0.6">
      <c r="A16" s="1"/>
      <c r="B16" s="2"/>
      <c r="C16" s="4"/>
      <c r="D16" s="2"/>
      <c r="E16" s="4"/>
      <c r="F16" s="2"/>
      <c r="G16" s="4"/>
      <c r="H16" s="2"/>
      <c r="I16" s="4"/>
      <c r="J16" s="4"/>
      <c r="K16" s="4"/>
    </row>
    <row r="17" spans="1:11" x14ac:dyDescent="0.6">
      <c r="A17" s="41" t="s">
        <v>255</v>
      </c>
      <c r="B17" s="35"/>
      <c r="C17" s="35"/>
      <c r="D17" s="35"/>
      <c r="E17" s="35"/>
      <c r="F17" s="35"/>
      <c r="G17" s="35"/>
      <c r="H17" s="35"/>
      <c r="I17" s="35"/>
      <c r="J17" s="35"/>
      <c r="K17" s="35"/>
    </row>
    <row r="18" spans="1:11" x14ac:dyDescent="0.6">
      <c r="A18" s="1"/>
      <c r="B18" s="2"/>
      <c r="C18" s="2"/>
      <c r="D18" s="2"/>
      <c r="E18" s="2"/>
      <c r="F18" s="2"/>
      <c r="G18" s="2"/>
      <c r="H18" s="2"/>
      <c r="I18" s="2"/>
      <c r="J18" s="37" t="s">
        <v>2</v>
      </c>
      <c r="K18" s="35"/>
    </row>
    <row r="19" spans="1:11" ht="23" x14ac:dyDescent="0.6">
      <c r="A19" s="1" t="s">
        <v>255</v>
      </c>
      <c r="B19" s="22" t="s">
        <v>247</v>
      </c>
      <c r="C19" s="2"/>
      <c r="D19" s="2" t="s">
        <v>30</v>
      </c>
      <c r="E19" s="2"/>
      <c r="F19" s="2" t="s">
        <v>62</v>
      </c>
      <c r="G19" s="2"/>
      <c r="H19" s="2" t="s">
        <v>63</v>
      </c>
      <c r="I19" s="2"/>
      <c r="J19" s="4" t="s">
        <v>33</v>
      </c>
      <c r="K19" s="4" t="s">
        <v>35</v>
      </c>
    </row>
    <row r="20" spans="1:11" x14ac:dyDescent="0.6">
      <c r="A20" s="8" t="s">
        <v>66</v>
      </c>
      <c r="B20" s="9">
        <v>211405503</v>
      </c>
      <c r="C20" s="10">
        <v>0.75119999999999998</v>
      </c>
      <c r="D20" s="9">
        <v>223553265</v>
      </c>
      <c r="E20" s="10">
        <v>0.72406999999999999</v>
      </c>
      <c r="F20" s="9">
        <v>230748569</v>
      </c>
      <c r="G20" s="10">
        <v>0.70069999999999999</v>
      </c>
      <c r="H20" s="9">
        <v>234944955</v>
      </c>
      <c r="I20" s="10">
        <v>0.68879999999999997</v>
      </c>
      <c r="J20" s="10">
        <v>5.7461999999999999E-2</v>
      </c>
      <c r="K20" s="10">
        <v>1.8186000000000001E-2</v>
      </c>
    </row>
    <row r="21" spans="1:11" x14ac:dyDescent="0.6">
      <c r="A21" s="8" t="s">
        <v>67</v>
      </c>
      <c r="B21" s="9">
        <v>34331917</v>
      </c>
      <c r="C21" s="10">
        <v>0.122</v>
      </c>
      <c r="D21" s="9">
        <v>38929319</v>
      </c>
      <c r="E21" s="10">
        <v>0.12608900000000001</v>
      </c>
      <c r="F21" s="9">
        <v>42369857</v>
      </c>
      <c r="G21" s="10">
        <v>0.12870000000000001</v>
      </c>
      <c r="H21" s="9">
        <v>43921649</v>
      </c>
      <c r="I21" s="10">
        <v>0.1288</v>
      </c>
      <c r="J21" s="10">
        <v>0.13391</v>
      </c>
      <c r="K21" s="10">
        <v>3.6624999999999998E-2</v>
      </c>
    </row>
    <row r="22" spans="1:11" ht="23" x14ac:dyDescent="0.6">
      <c r="A22" s="8" t="s">
        <v>333</v>
      </c>
      <c r="B22" s="9">
        <v>2447669</v>
      </c>
      <c r="C22" s="10">
        <v>8.6999999999999994E-3</v>
      </c>
      <c r="D22" s="9">
        <v>2932248</v>
      </c>
      <c r="E22" s="10">
        <v>9.4970000000000002E-3</v>
      </c>
      <c r="F22" s="9">
        <v>3232737</v>
      </c>
      <c r="G22" s="10">
        <v>9.7999999999999997E-3</v>
      </c>
      <c r="H22" s="9">
        <v>3352129</v>
      </c>
      <c r="I22" s="10">
        <v>9.7999999999999997E-3</v>
      </c>
      <c r="J22" s="10">
        <v>0.19797600000000001</v>
      </c>
      <c r="K22" s="10">
        <v>3.6932E-2</v>
      </c>
    </row>
    <row r="23" spans="1:11" ht="23" x14ac:dyDescent="0.6">
      <c r="A23" s="8" t="s">
        <v>246</v>
      </c>
      <c r="B23" s="9">
        <v>10545471</v>
      </c>
      <c r="C23" s="10">
        <v>3.7471999999999998E-2</v>
      </c>
      <c r="D23" s="9">
        <v>15214265</v>
      </c>
      <c r="E23" s="10">
        <v>4.9278000000000002E-2</v>
      </c>
      <c r="F23" s="9">
        <v>19279970</v>
      </c>
      <c r="G23" s="10">
        <v>5.8542999999999998E-2</v>
      </c>
      <c r="H23" s="9">
        <v>21303045</v>
      </c>
      <c r="I23" s="10">
        <v>6.2459000000000001E-2</v>
      </c>
      <c r="J23" s="10">
        <v>0.44273000000000001</v>
      </c>
      <c r="K23" s="10">
        <v>0.104931</v>
      </c>
    </row>
    <row r="24" spans="1:11" x14ac:dyDescent="0.6">
      <c r="A24" s="8" t="s">
        <v>68</v>
      </c>
      <c r="B24" s="9">
        <v>15423972</v>
      </c>
      <c r="C24" s="10">
        <v>5.4800000000000001E-2</v>
      </c>
      <c r="D24" s="9">
        <v>19107368</v>
      </c>
      <c r="E24" s="10">
        <v>6.1886999999999998E-2</v>
      </c>
      <c r="F24" s="9">
        <v>22427331</v>
      </c>
      <c r="G24" s="10">
        <v>6.8099999999999994E-2</v>
      </c>
      <c r="H24" s="9">
        <v>24363123</v>
      </c>
      <c r="I24" s="10">
        <v>7.1400000000000005E-2</v>
      </c>
      <c r="J24" s="10">
        <v>0.23880999999999999</v>
      </c>
      <c r="K24" s="10">
        <v>8.6314000000000002E-2</v>
      </c>
    </row>
    <row r="25" spans="1:11" x14ac:dyDescent="0.6">
      <c r="A25" s="8" t="s">
        <v>69</v>
      </c>
      <c r="B25" s="9">
        <v>7267493</v>
      </c>
      <c r="C25" s="10">
        <v>2.58E-2</v>
      </c>
      <c r="D25" s="9">
        <v>9009073</v>
      </c>
      <c r="E25" s="10">
        <v>2.9180000000000001E-2</v>
      </c>
      <c r="F25" s="9">
        <v>11271335</v>
      </c>
      <c r="G25" s="10">
        <v>3.4200000000000001E-2</v>
      </c>
      <c r="H25" s="9">
        <v>13187885</v>
      </c>
      <c r="I25" s="10">
        <v>3.8699999999999998E-2</v>
      </c>
      <c r="J25" s="10">
        <v>0.23963999999999999</v>
      </c>
      <c r="K25" s="10">
        <v>0.17003799999999999</v>
      </c>
    </row>
    <row r="26" spans="1:11" x14ac:dyDescent="0.6">
      <c r="A26" s="1"/>
      <c r="B26" s="2"/>
      <c r="C26" s="4"/>
      <c r="D26" s="2"/>
      <c r="E26" s="4"/>
      <c r="F26" s="2"/>
      <c r="G26" s="4"/>
      <c r="H26" s="2"/>
      <c r="I26" s="4"/>
      <c r="J26" s="4"/>
      <c r="K26" s="4"/>
    </row>
    <row r="27" spans="1:11" x14ac:dyDescent="0.6">
      <c r="A27" s="41" t="s">
        <v>256</v>
      </c>
      <c r="B27" s="35"/>
      <c r="C27" s="35"/>
      <c r="D27" s="35"/>
      <c r="E27" s="35"/>
      <c r="F27" s="35"/>
      <c r="G27" s="35"/>
      <c r="H27" s="35"/>
      <c r="I27" s="35"/>
      <c r="J27" s="35"/>
      <c r="K27" s="35"/>
    </row>
    <row r="28" spans="1:11" x14ac:dyDescent="0.6">
      <c r="A28" s="1"/>
      <c r="B28" s="2"/>
      <c r="C28" s="2"/>
      <c r="D28" s="2"/>
      <c r="E28" s="2"/>
      <c r="F28" s="2"/>
      <c r="G28" s="2"/>
      <c r="H28" s="2"/>
      <c r="I28" s="2"/>
      <c r="J28" s="37" t="s">
        <v>2</v>
      </c>
      <c r="K28" s="35"/>
    </row>
    <row r="29" spans="1:11" ht="23" x14ac:dyDescent="0.6">
      <c r="A29" s="1" t="s">
        <v>256</v>
      </c>
      <c r="B29" s="22" t="s">
        <v>247</v>
      </c>
      <c r="C29" s="2"/>
      <c r="D29" s="2" t="s">
        <v>30</v>
      </c>
      <c r="E29" s="2"/>
      <c r="F29" s="2" t="s">
        <v>62</v>
      </c>
      <c r="G29" s="2"/>
      <c r="H29" s="2" t="s">
        <v>63</v>
      </c>
      <c r="I29" s="2"/>
      <c r="J29" s="4" t="s">
        <v>33</v>
      </c>
      <c r="K29" s="4" t="s">
        <v>35</v>
      </c>
    </row>
    <row r="30" spans="1:11" x14ac:dyDescent="0.6">
      <c r="A30" s="8" t="s">
        <v>70</v>
      </c>
      <c r="B30" s="9">
        <v>35238546</v>
      </c>
      <c r="C30" s="14">
        <v>0.12520000000000001</v>
      </c>
      <c r="D30" s="9">
        <v>50477594</v>
      </c>
      <c r="E30" s="14">
        <v>0.163493</v>
      </c>
      <c r="F30" s="9">
        <v>59855508</v>
      </c>
      <c r="G30" s="14">
        <v>0.1817</v>
      </c>
      <c r="H30" s="9">
        <v>65174777</v>
      </c>
      <c r="I30" s="14">
        <v>0.19109999999999999</v>
      </c>
      <c r="J30" s="10">
        <v>0.43245400000000001</v>
      </c>
      <c r="K30" s="10">
        <v>8.8868000000000003E-2</v>
      </c>
    </row>
    <row r="31" spans="1:11" x14ac:dyDescent="0.6">
      <c r="A31" s="8" t="s">
        <v>71</v>
      </c>
      <c r="B31" s="9">
        <v>246183479</v>
      </c>
      <c r="C31" s="14">
        <v>0.87480000000000002</v>
      </c>
      <c r="D31" s="9">
        <v>258267944</v>
      </c>
      <c r="E31" s="14">
        <v>0.836507</v>
      </c>
      <c r="F31" s="9">
        <v>269474291</v>
      </c>
      <c r="G31" s="14">
        <v>0.81830000000000003</v>
      </c>
      <c r="H31" s="9">
        <v>275898009</v>
      </c>
      <c r="I31" s="14">
        <v>0.80889999999999995</v>
      </c>
      <c r="J31" s="10">
        <v>4.9086999999999999E-2</v>
      </c>
      <c r="K31" s="10">
        <v>2.3838000000000002E-2</v>
      </c>
    </row>
    <row r="32" spans="1:11" x14ac:dyDescent="0.6">
      <c r="A32" s="1"/>
      <c r="B32" s="2"/>
      <c r="C32" s="4"/>
      <c r="D32" s="2"/>
      <c r="E32" s="4"/>
      <c r="F32" s="2"/>
      <c r="G32" s="4"/>
      <c r="H32" s="2"/>
      <c r="I32" s="4"/>
      <c r="J32" s="4"/>
      <c r="K32" s="4"/>
    </row>
    <row r="33" spans="1:11" x14ac:dyDescent="0.6">
      <c r="A33" s="36" t="s">
        <v>72</v>
      </c>
      <c r="B33" s="35"/>
      <c r="C33" s="35"/>
      <c r="D33" s="35"/>
      <c r="E33" s="35"/>
      <c r="F33" s="35"/>
      <c r="G33" s="35"/>
      <c r="H33" s="35"/>
      <c r="I33" s="35"/>
      <c r="J33" s="35"/>
      <c r="K33" s="35"/>
    </row>
    <row r="34" spans="1:11" x14ac:dyDescent="0.6">
      <c r="A34" s="1"/>
      <c r="B34" s="2"/>
      <c r="C34" s="2"/>
      <c r="D34" s="2"/>
      <c r="E34" s="2"/>
      <c r="F34" s="2"/>
      <c r="G34" s="2"/>
      <c r="H34" s="2"/>
      <c r="I34" s="2"/>
      <c r="J34" s="37" t="s">
        <v>2</v>
      </c>
      <c r="K34" s="35"/>
    </row>
    <row r="35" spans="1:11" ht="23" x14ac:dyDescent="0.6">
      <c r="A35" s="1"/>
      <c r="B35" s="22" t="s">
        <v>29</v>
      </c>
      <c r="C35" s="2"/>
      <c r="D35" s="2" t="s">
        <v>30</v>
      </c>
      <c r="E35" s="2"/>
      <c r="F35" s="2" t="s">
        <v>62</v>
      </c>
      <c r="G35" s="2"/>
      <c r="H35" s="2" t="s">
        <v>63</v>
      </c>
      <c r="I35" s="2"/>
      <c r="J35" s="4" t="s">
        <v>33</v>
      </c>
      <c r="K35" s="4" t="s">
        <v>35</v>
      </c>
    </row>
    <row r="36" spans="1:11" x14ac:dyDescent="0.6">
      <c r="A36" s="8" t="s">
        <v>15</v>
      </c>
      <c r="B36" s="9">
        <v>19034125</v>
      </c>
      <c r="C36" s="10">
        <v>6.7599999999999993E-2</v>
      </c>
      <c r="D36" s="9">
        <v>20201362</v>
      </c>
      <c r="E36" s="10">
        <v>6.54E-2</v>
      </c>
      <c r="F36" s="9">
        <v>20176621</v>
      </c>
      <c r="G36" s="10">
        <v>6.13E-2</v>
      </c>
      <c r="H36" s="9">
        <v>20691419</v>
      </c>
      <c r="I36" s="10">
        <v>6.0699999999999997E-2</v>
      </c>
      <c r="J36" s="10">
        <v>6.1323000000000003E-2</v>
      </c>
      <c r="K36" s="10">
        <v>2.5514999999999999E-2</v>
      </c>
    </row>
    <row r="37" spans="1:11" x14ac:dyDescent="0.6">
      <c r="A37" s="8" t="s">
        <v>16</v>
      </c>
      <c r="B37" s="9">
        <v>41163728</v>
      </c>
      <c r="C37" s="10">
        <v>0.14627000000000001</v>
      </c>
      <c r="D37" s="9">
        <v>41025851</v>
      </c>
      <c r="E37" s="10">
        <v>0.132879</v>
      </c>
      <c r="F37" s="9">
        <v>41559682</v>
      </c>
      <c r="G37" s="10">
        <v>0.126195</v>
      </c>
      <c r="H37" s="9">
        <v>41842185</v>
      </c>
      <c r="I37" s="10">
        <v>0.122678</v>
      </c>
      <c r="J37" s="10">
        <v>-3.349E-3</v>
      </c>
      <c r="K37" s="10">
        <v>6.7980000000000002E-3</v>
      </c>
    </row>
    <row r="38" spans="1:11" x14ac:dyDescent="0.6">
      <c r="A38" s="8" t="s">
        <v>73</v>
      </c>
      <c r="B38" s="9">
        <v>19887530</v>
      </c>
      <c r="C38" s="10">
        <v>7.0699999999999999E-2</v>
      </c>
      <c r="D38" s="9">
        <v>22040343</v>
      </c>
      <c r="E38" s="10">
        <v>7.1387000000000006E-2</v>
      </c>
      <c r="F38" s="9">
        <v>21385386</v>
      </c>
      <c r="G38" s="10">
        <v>6.4935999999999994E-2</v>
      </c>
      <c r="H38" s="9">
        <v>21541767</v>
      </c>
      <c r="I38" s="10">
        <v>6.3159000000000007E-2</v>
      </c>
      <c r="J38" s="10">
        <v>0.108249</v>
      </c>
      <c r="K38" s="10">
        <v>7.3130000000000001E-3</v>
      </c>
    </row>
    <row r="39" spans="1:11" x14ac:dyDescent="0.6">
      <c r="A39" s="8" t="s">
        <v>74</v>
      </c>
      <c r="B39" s="9">
        <v>19011246</v>
      </c>
      <c r="C39" s="10">
        <v>6.7554000000000003E-2</v>
      </c>
      <c r="D39" s="9">
        <v>21585999</v>
      </c>
      <c r="E39" s="10">
        <v>6.9915000000000005E-2</v>
      </c>
      <c r="F39" s="9">
        <v>22415222</v>
      </c>
      <c r="G39" s="10">
        <v>6.8062999999999999E-2</v>
      </c>
      <c r="H39" s="9">
        <v>22396477</v>
      </c>
      <c r="I39" s="10">
        <v>6.5665000000000001E-2</v>
      </c>
      <c r="J39" s="10">
        <v>0.135433</v>
      </c>
      <c r="K39" s="10">
        <v>-8.3600000000000005E-4</v>
      </c>
    </row>
    <row r="40" spans="1:11" x14ac:dyDescent="0.6">
      <c r="A40" s="8" t="s">
        <v>18</v>
      </c>
      <c r="B40" s="9">
        <v>39576328</v>
      </c>
      <c r="C40" s="10">
        <v>0.14063000000000001</v>
      </c>
      <c r="D40" s="9">
        <v>41063948</v>
      </c>
      <c r="E40" s="10">
        <v>0.13300300000000001</v>
      </c>
      <c r="F40" s="9">
        <v>45781437</v>
      </c>
      <c r="G40" s="10">
        <v>0.139014</v>
      </c>
      <c r="H40" s="9">
        <v>46905729</v>
      </c>
      <c r="I40" s="10">
        <v>0.13752400000000001</v>
      </c>
      <c r="J40" s="10">
        <v>3.7588999999999997E-2</v>
      </c>
      <c r="K40" s="10">
        <v>2.4558E-2</v>
      </c>
    </row>
    <row r="41" spans="1:11" x14ac:dyDescent="0.6">
      <c r="A41" s="8" t="s">
        <v>19</v>
      </c>
      <c r="B41" s="9">
        <v>45899053</v>
      </c>
      <c r="C41" s="10">
        <v>0.16309699999999999</v>
      </c>
      <c r="D41" s="9">
        <v>41070606</v>
      </c>
      <c r="E41" s="10">
        <v>0.133024</v>
      </c>
      <c r="F41" s="9">
        <v>41335302</v>
      </c>
      <c r="G41" s="10">
        <v>0.12551300000000001</v>
      </c>
      <c r="H41" s="9">
        <v>44029882</v>
      </c>
      <c r="I41" s="10">
        <v>0.12909200000000001</v>
      </c>
      <c r="J41" s="10">
        <v>-0.105197</v>
      </c>
      <c r="K41" s="10">
        <v>6.5187999999999996E-2</v>
      </c>
    </row>
    <row r="42" spans="1:11" x14ac:dyDescent="0.6">
      <c r="A42" s="8" t="s">
        <v>20</v>
      </c>
      <c r="B42" s="9">
        <v>37596880</v>
      </c>
      <c r="C42" s="10">
        <v>0.13359599999999999</v>
      </c>
      <c r="D42" s="9">
        <v>45006716</v>
      </c>
      <c r="E42" s="10">
        <v>0.14577300000000001</v>
      </c>
      <c r="F42" s="9">
        <v>42869957</v>
      </c>
      <c r="G42" s="10">
        <v>0.13017300000000001</v>
      </c>
      <c r="H42" s="9">
        <v>41176367</v>
      </c>
      <c r="I42" s="10">
        <v>0.120726</v>
      </c>
      <c r="J42" s="10">
        <v>0.19708600000000001</v>
      </c>
      <c r="K42" s="10">
        <v>-3.9504999999999998E-2</v>
      </c>
    </row>
    <row r="43" spans="1:11" x14ac:dyDescent="0.6">
      <c r="A43" s="8" t="s">
        <v>21</v>
      </c>
      <c r="B43" s="9">
        <v>24201201</v>
      </c>
      <c r="C43" s="10">
        <v>8.5996000000000003E-2</v>
      </c>
      <c r="D43" s="9">
        <v>36482729</v>
      </c>
      <c r="E43" s="10">
        <v>0.11816400000000001</v>
      </c>
      <c r="F43" s="9">
        <v>42405076</v>
      </c>
      <c r="G43" s="10">
        <v>0.12876199999999999</v>
      </c>
      <c r="H43" s="9">
        <v>42107709</v>
      </c>
      <c r="I43" s="10">
        <v>0.123457</v>
      </c>
      <c r="J43" s="10">
        <v>0.50747600000000004</v>
      </c>
      <c r="K43" s="10">
        <v>-7.0130000000000001E-3</v>
      </c>
    </row>
    <row r="44" spans="1:11" x14ac:dyDescent="0.6">
      <c r="A44" s="8" t="s">
        <v>22</v>
      </c>
      <c r="B44" s="9">
        <v>18534637</v>
      </c>
      <c r="C44" s="10">
        <v>6.5861000000000003E-2</v>
      </c>
      <c r="D44" s="9">
        <v>21713429</v>
      </c>
      <c r="E44" s="10">
        <v>7.0328000000000002E-2</v>
      </c>
      <c r="F44" s="9">
        <v>29982277</v>
      </c>
      <c r="G44" s="10">
        <v>9.1039999999999996E-2</v>
      </c>
      <c r="H44" s="9">
        <v>34588828</v>
      </c>
      <c r="I44" s="10">
        <v>0.101412</v>
      </c>
      <c r="J44" s="10">
        <v>0.17150499999999999</v>
      </c>
      <c r="K44" s="10">
        <v>0.153642</v>
      </c>
    </row>
    <row r="45" spans="1:11" x14ac:dyDescent="0.6">
      <c r="A45" s="8" t="s">
        <v>23</v>
      </c>
      <c r="B45" s="9">
        <v>12346353</v>
      </c>
      <c r="C45" s="10">
        <v>4.3871E-2</v>
      </c>
      <c r="D45" s="9">
        <v>13061122</v>
      </c>
      <c r="E45" s="10">
        <v>4.2304000000000001E-2</v>
      </c>
      <c r="F45" s="9">
        <v>14887459</v>
      </c>
      <c r="G45" s="10">
        <v>4.5205000000000002E-2</v>
      </c>
      <c r="H45" s="9">
        <v>18795814</v>
      </c>
      <c r="I45" s="10">
        <v>5.5107999999999997E-2</v>
      </c>
      <c r="J45" s="10">
        <v>5.7893E-2</v>
      </c>
      <c r="K45" s="10">
        <v>0.26252700000000001</v>
      </c>
    </row>
    <row r="46" spans="1:11" x14ac:dyDescent="0.6">
      <c r="A46" s="8" t="s">
        <v>24</v>
      </c>
      <c r="B46" s="9">
        <v>4170944</v>
      </c>
      <c r="C46" s="10">
        <v>1.4800000000000001E-2</v>
      </c>
      <c r="D46" s="9">
        <v>5493433</v>
      </c>
      <c r="E46" s="10">
        <v>1.78E-2</v>
      </c>
      <c r="F46" s="9">
        <v>6531380</v>
      </c>
      <c r="G46" s="10">
        <v>1.9800000000000002E-2</v>
      </c>
      <c r="H46" s="9">
        <v>6996609</v>
      </c>
      <c r="I46" s="10">
        <v>2.0500000000000001E-2</v>
      </c>
      <c r="J46" s="10">
        <v>0.31707200000000002</v>
      </c>
      <c r="K46" s="10">
        <v>7.1230000000000002E-2</v>
      </c>
    </row>
    <row r="47" spans="1:11" x14ac:dyDescent="0.6">
      <c r="A47" s="44" t="s">
        <v>75</v>
      </c>
      <c r="B47" s="35"/>
      <c r="C47" s="35"/>
      <c r="D47" s="35"/>
      <c r="E47" s="35"/>
      <c r="F47" s="35"/>
      <c r="G47" s="12"/>
      <c r="H47" s="15"/>
      <c r="I47" s="12"/>
      <c r="J47" s="45"/>
      <c r="K47" s="35"/>
    </row>
    <row r="48" spans="1:11" x14ac:dyDescent="0.6">
      <c r="A48" s="8" t="s">
        <v>64</v>
      </c>
      <c r="B48" s="11">
        <v>35.5</v>
      </c>
      <c r="C48" s="12"/>
      <c r="D48" s="11">
        <v>37.11</v>
      </c>
      <c r="E48" s="12"/>
      <c r="F48" s="11">
        <v>38.08</v>
      </c>
      <c r="G48" s="12"/>
      <c r="H48" s="11">
        <v>38.83</v>
      </c>
      <c r="I48" s="12"/>
      <c r="J48" s="12"/>
      <c r="K48" s="12"/>
    </row>
    <row r="49" spans="1:11" x14ac:dyDescent="0.6">
      <c r="A49" s="1"/>
      <c r="B49" s="2"/>
      <c r="C49" s="4"/>
      <c r="D49" s="2"/>
      <c r="E49" s="4"/>
      <c r="F49" s="2"/>
      <c r="G49" s="4"/>
      <c r="H49" s="2"/>
      <c r="I49" s="4"/>
      <c r="J49" s="4"/>
      <c r="K49" s="4"/>
    </row>
    <row r="50" spans="1:11" x14ac:dyDescent="0.6">
      <c r="A50" s="1"/>
      <c r="B50" s="2"/>
      <c r="C50" s="4"/>
      <c r="D50" s="2"/>
      <c r="E50" s="4"/>
      <c r="F50" s="2"/>
      <c r="G50" s="4"/>
      <c r="H50" s="2"/>
      <c r="I50" s="4"/>
      <c r="J50" s="4"/>
      <c r="K50" s="4"/>
    </row>
    <row r="51" spans="1:11" x14ac:dyDescent="0.6">
      <c r="A51" s="46" t="s">
        <v>332</v>
      </c>
      <c r="B51" s="35"/>
      <c r="C51" s="35"/>
      <c r="D51" s="35"/>
      <c r="E51" s="35"/>
      <c r="F51" s="35"/>
      <c r="G51" s="35"/>
      <c r="H51" s="35"/>
      <c r="I51" s="35"/>
      <c r="J51" s="35"/>
      <c r="K51" s="35"/>
    </row>
    <row r="52" spans="1:11" x14ac:dyDescent="0.6">
      <c r="A52" s="16"/>
      <c r="B52" s="17"/>
      <c r="C52" s="17"/>
      <c r="D52" s="17"/>
      <c r="E52" s="17"/>
      <c r="F52" s="17"/>
      <c r="G52" s="17"/>
      <c r="H52" s="17"/>
      <c r="I52" s="17"/>
      <c r="J52" s="43" t="s">
        <v>2</v>
      </c>
      <c r="K52" s="35"/>
    </row>
    <row r="53" spans="1:11" ht="23" x14ac:dyDescent="0.6">
      <c r="A53" s="33" t="s">
        <v>332</v>
      </c>
      <c r="B53" s="22" t="s">
        <v>29</v>
      </c>
      <c r="C53" s="17"/>
      <c r="D53" s="17" t="s">
        <v>30</v>
      </c>
      <c r="E53" s="17"/>
      <c r="F53" s="17" t="s">
        <v>62</v>
      </c>
      <c r="G53" s="17"/>
      <c r="H53" s="17" t="s">
        <v>63</v>
      </c>
      <c r="I53" s="17"/>
      <c r="J53" s="18" t="s">
        <v>33</v>
      </c>
      <c r="K53" s="18" t="s">
        <v>35</v>
      </c>
    </row>
    <row r="54" spans="1:11" x14ac:dyDescent="0.6">
      <c r="A54" s="8" t="s">
        <v>76</v>
      </c>
      <c r="B54" s="9">
        <v>16724835</v>
      </c>
      <c r="C54" s="10">
        <v>0.15855900000000001</v>
      </c>
      <c r="D54" s="9">
        <v>14955183</v>
      </c>
      <c r="E54" s="10">
        <v>0.128133</v>
      </c>
      <c r="F54" s="9">
        <v>13750623</v>
      </c>
      <c r="G54" s="10">
        <v>0.109899</v>
      </c>
      <c r="H54" s="9">
        <v>11959231</v>
      </c>
      <c r="I54" s="10">
        <v>9.1787999999999995E-2</v>
      </c>
      <c r="J54" s="10">
        <v>-0.10581</v>
      </c>
      <c r="K54" s="10">
        <v>-0.130277</v>
      </c>
    </row>
    <row r="55" spans="1:11" x14ac:dyDescent="0.6">
      <c r="A55" s="8" t="s">
        <v>77</v>
      </c>
      <c r="B55" s="9">
        <v>13537543</v>
      </c>
      <c r="C55" s="10">
        <v>0.12834200000000001</v>
      </c>
      <c r="D55" s="9">
        <v>12861474</v>
      </c>
      <c r="E55" s="10">
        <v>0.110194</v>
      </c>
      <c r="F55" s="9">
        <v>11683962</v>
      </c>
      <c r="G55" s="10">
        <v>9.3381000000000006E-2</v>
      </c>
      <c r="H55" s="9">
        <v>10764358</v>
      </c>
      <c r="I55" s="10">
        <v>8.2616999999999996E-2</v>
      </c>
      <c r="J55" s="10">
        <v>-4.9939999999999998E-2</v>
      </c>
      <c r="K55" s="10">
        <v>-7.8706999999999999E-2</v>
      </c>
    </row>
    <row r="56" spans="1:11" x14ac:dyDescent="0.6">
      <c r="A56" s="8" t="s">
        <v>78</v>
      </c>
      <c r="B56" s="9">
        <v>13519732</v>
      </c>
      <c r="C56" s="10">
        <v>0.12817300000000001</v>
      </c>
      <c r="D56" s="9">
        <v>12510153</v>
      </c>
      <c r="E56" s="10">
        <v>0.107184</v>
      </c>
      <c r="F56" s="9">
        <v>11289280</v>
      </c>
      <c r="G56" s="10">
        <v>9.0227000000000002E-2</v>
      </c>
      <c r="H56" s="9">
        <v>10471595</v>
      </c>
      <c r="I56" s="10">
        <v>8.0369999999999997E-2</v>
      </c>
      <c r="J56" s="10">
        <v>-7.4674000000000004E-2</v>
      </c>
      <c r="K56" s="10">
        <v>-7.2429999999999994E-2</v>
      </c>
    </row>
    <row r="57" spans="1:11" x14ac:dyDescent="0.6">
      <c r="A57" s="8" t="s">
        <v>79</v>
      </c>
      <c r="B57" s="9">
        <v>17447020</v>
      </c>
      <c r="C57" s="10">
        <v>0.165405</v>
      </c>
      <c r="D57" s="9">
        <v>16665846</v>
      </c>
      <c r="E57" s="10">
        <v>0.142789</v>
      </c>
      <c r="F57" s="9">
        <v>15526614</v>
      </c>
      <c r="G57" s="10">
        <v>0.12409299999999999</v>
      </c>
      <c r="H57" s="9">
        <v>14595528</v>
      </c>
      <c r="I57" s="10">
        <v>0.112022</v>
      </c>
      <c r="J57" s="10">
        <v>-4.4774000000000001E-2</v>
      </c>
      <c r="K57" s="10">
        <v>-5.9966999999999999E-2</v>
      </c>
    </row>
    <row r="58" spans="1:11" x14ac:dyDescent="0.6">
      <c r="A58" s="8" t="s">
        <v>80</v>
      </c>
      <c r="B58" s="9">
        <v>20541166</v>
      </c>
      <c r="C58" s="10">
        <v>0.194739</v>
      </c>
      <c r="D58" s="9">
        <v>21632237</v>
      </c>
      <c r="E58" s="10">
        <v>0.18534</v>
      </c>
      <c r="F58" s="9">
        <v>22480183</v>
      </c>
      <c r="G58" s="10">
        <v>0.17966799999999999</v>
      </c>
      <c r="H58" s="9">
        <v>21542573</v>
      </c>
      <c r="I58" s="10">
        <v>0.16534099999999999</v>
      </c>
      <c r="J58" s="10">
        <v>5.3115999999999997E-2</v>
      </c>
      <c r="K58" s="10">
        <v>-4.1708000000000002E-2</v>
      </c>
    </row>
    <row r="59" spans="1:11" x14ac:dyDescent="0.6">
      <c r="A59" s="8" t="s">
        <v>81</v>
      </c>
      <c r="B59" s="9">
        <v>10799497</v>
      </c>
      <c r="C59" s="10">
        <v>0.1024</v>
      </c>
      <c r="D59" s="9">
        <v>14256473</v>
      </c>
      <c r="E59" s="10">
        <v>0.1221</v>
      </c>
      <c r="F59" s="9">
        <v>16315943</v>
      </c>
      <c r="G59" s="10">
        <v>0.13039999999999999</v>
      </c>
      <c r="H59" s="9">
        <v>17761749</v>
      </c>
      <c r="I59" s="10">
        <v>0.1363</v>
      </c>
      <c r="J59" s="10">
        <v>0.32010499999999997</v>
      </c>
      <c r="K59" s="10">
        <v>8.8612999999999997E-2</v>
      </c>
    </row>
    <row r="60" spans="1:11" x14ac:dyDescent="0.6">
      <c r="A60" s="8" t="s">
        <v>82</v>
      </c>
      <c r="B60" s="9">
        <v>8147832</v>
      </c>
      <c r="C60" s="10">
        <v>7.7244999999999994E-2</v>
      </c>
      <c r="D60" s="9">
        <v>14655071</v>
      </c>
      <c r="E60" s="10">
        <v>0.12556100000000001</v>
      </c>
      <c r="F60" s="9">
        <v>18531572</v>
      </c>
      <c r="G60" s="10">
        <v>0.14810899999999999</v>
      </c>
      <c r="H60" s="9">
        <v>23284138</v>
      </c>
      <c r="I60" s="10">
        <v>0.17870800000000001</v>
      </c>
      <c r="J60" s="10">
        <v>0.798647</v>
      </c>
      <c r="K60" s="10">
        <v>0.25645800000000002</v>
      </c>
    </row>
    <row r="61" spans="1:11" x14ac:dyDescent="0.6">
      <c r="A61" s="8" t="s">
        <v>83</v>
      </c>
      <c r="B61" s="9">
        <v>4824686</v>
      </c>
      <c r="C61" s="10">
        <v>4.5740000000000003E-2</v>
      </c>
      <c r="D61" s="9">
        <v>9179855</v>
      </c>
      <c r="E61" s="10">
        <v>7.8650999999999999E-2</v>
      </c>
      <c r="F61" s="9">
        <v>15542838</v>
      </c>
      <c r="G61" s="10">
        <v>0.124222</v>
      </c>
      <c r="H61" s="9">
        <v>19912437</v>
      </c>
      <c r="I61" s="10">
        <v>0.15282999999999999</v>
      </c>
      <c r="J61" s="10">
        <v>0.90268400000000004</v>
      </c>
      <c r="K61" s="10">
        <v>0.28113300000000002</v>
      </c>
    </row>
    <row r="62" spans="1:11" x14ac:dyDescent="0.6">
      <c r="A62" s="8" t="s">
        <v>84</v>
      </c>
      <c r="B62" s="19">
        <v>56675</v>
      </c>
      <c r="C62" s="12"/>
      <c r="D62" s="19">
        <v>73387</v>
      </c>
      <c r="E62" s="12"/>
      <c r="F62" s="19">
        <v>87636</v>
      </c>
      <c r="G62" s="12"/>
      <c r="H62" s="19">
        <v>99924</v>
      </c>
      <c r="I62" s="12"/>
      <c r="J62" s="10">
        <v>0.29487000000000002</v>
      </c>
      <c r="K62" s="10">
        <v>0.140213</v>
      </c>
    </row>
    <row r="63" spans="1:11" x14ac:dyDescent="0.6">
      <c r="A63" s="8" t="s">
        <v>85</v>
      </c>
      <c r="B63" s="19">
        <v>42257</v>
      </c>
      <c r="C63" s="12"/>
      <c r="D63" s="19">
        <v>51362</v>
      </c>
      <c r="E63" s="12"/>
      <c r="F63" s="19">
        <v>60811</v>
      </c>
      <c r="G63" s="12"/>
      <c r="H63" s="19">
        <v>69997</v>
      </c>
      <c r="I63" s="12"/>
      <c r="J63" s="10">
        <v>0.21546399999999999</v>
      </c>
      <c r="K63" s="10">
        <v>0.15106</v>
      </c>
    </row>
    <row r="64" spans="1:11" x14ac:dyDescent="0.6">
      <c r="A64" s="8" t="s">
        <v>86</v>
      </c>
      <c r="B64" s="19">
        <v>21242</v>
      </c>
      <c r="C64" s="12"/>
      <c r="D64" s="19">
        <v>28088</v>
      </c>
      <c r="E64" s="12"/>
      <c r="F64" s="19">
        <v>33623</v>
      </c>
      <c r="G64" s="12"/>
      <c r="H64" s="19">
        <v>38489</v>
      </c>
      <c r="I64" s="12"/>
      <c r="J64" s="10">
        <v>0.32224700000000001</v>
      </c>
      <c r="K64" s="10">
        <v>0.14471300000000001</v>
      </c>
    </row>
    <row r="65" spans="1:11" x14ac:dyDescent="0.6">
      <c r="A65" s="1"/>
      <c r="B65" s="2"/>
      <c r="C65" s="4"/>
      <c r="D65" s="2"/>
      <c r="E65" s="4"/>
      <c r="F65" s="2"/>
      <c r="G65" s="4"/>
      <c r="H65" s="2"/>
      <c r="I65" s="4"/>
      <c r="J65" s="4"/>
      <c r="K65" s="4"/>
    </row>
    <row r="66" spans="1:11" x14ac:dyDescent="0.6">
      <c r="A66" s="36" t="s">
        <v>55</v>
      </c>
      <c r="B66" s="35"/>
      <c r="C66" s="35"/>
      <c r="D66" s="35"/>
      <c r="E66" s="35"/>
      <c r="F66" s="35"/>
      <c r="G66" s="35"/>
      <c r="H66" s="35"/>
      <c r="I66" s="35"/>
      <c r="J66" s="35"/>
      <c r="K66" s="35"/>
    </row>
    <row r="67" spans="1:11" x14ac:dyDescent="0.6">
      <c r="A67" s="1"/>
      <c r="B67" s="2"/>
      <c r="C67" s="2"/>
      <c r="D67" s="2"/>
      <c r="E67" s="2"/>
      <c r="F67" s="2"/>
      <c r="G67" s="2"/>
      <c r="H67" s="2"/>
      <c r="I67" s="2"/>
      <c r="J67" s="37" t="s">
        <v>2</v>
      </c>
      <c r="K67" s="35"/>
    </row>
    <row r="68" spans="1:11" ht="23" x14ac:dyDescent="0.6">
      <c r="A68" s="1"/>
      <c r="B68" s="22" t="s">
        <v>29</v>
      </c>
      <c r="C68" s="4" t="s">
        <v>12</v>
      </c>
      <c r="D68" s="2" t="s">
        <v>30</v>
      </c>
      <c r="E68" s="4" t="s">
        <v>12</v>
      </c>
      <c r="F68" s="2" t="s">
        <v>62</v>
      </c>
      <c r="G68" s="4" t="s">
        <v>12</v>
      </c>
      <c r="H68" s="2" t="s">
        <v>63</v>
      </c>
      <c r="I68" s="4" t="s">
        <v>12</v>
      </c>
      <c r="J68" s="4" t="s">
        <v>33</v>
      </c>
      <c r="K68" s="4" t="s">
        <v>35</v>
      </c>
    </row>
    <row r="69" spans="1:11" x14ac:dyDescent="0.6">
      <c r="A69" s="3" t="s">
        <v>87</v>
      </c>
      <c r="B69" s="5">
        <v>217248837</v>
      </c>
      <c r="C69" s="4"/>
      <c r="D69" s="5">
        <v>243275505</v>
      </c>
      <c r="E69" s="4"/>
      <c r="F69" s="5">
        <v>263418644</v>
      </c>
      <c r="G69" s="4"/>
      <c r="H69" s="5">
        <v>274319204</v>
      </c>
      <c r="I69" s="4"/>
      <c r="J69" s="6">
        <v>0.119801</v>
      </c>
      <c r="K69" s="6">
        <v>0.127607</v>
      </c>
    </row>
    <row r="70" spans="1:11" x14ac:dyDescent="0.6">
      <c r="A70" s="3" t="s">
        <v>88</v>
      </c>
      <c r="B70" s="5">
        <v>138842354</v>
      </c>
      <c r="C70" s="6">
        <v>0.63909400000000005</v>
      </c>
      <c r="D70" s="5">
        <v>156598729</v>
      </c>
      <c r="E70" s="6">
        <v>0.64370899999999998</v>
      </c>
      <c r="F70" s="5">
        <v>172706267</v>
      </c>
      <c r="G70" s="6">
        <v>0.65563400000000005</v>
      </c>
      <c r="H70" s="5">
        <v>177503388</v>
      </c>
      <c r="I70" s="6">
        <v>0.64706900000000001</v>
      </c>
      <c r="J70" s="6">
        <v>0.127889</v>
      </c>
      <c r="K70" s="6">
        <v>2.7775999999999999E-2</v>
      </c>
    </row>
    <row r="71" spans="1:11" x14ac:dyDescent="0.6">
      <c r="A71" s="3" t="s">
        <v>89</v>
      </c>
      <c r="B71" s="5">
        <v>129745834</v>
      </c>
      <c r="C71" s="6">
        <v>0.93448299999999995</v>
      </c>
      <c r="D71" s="5">
        <v>140768943</v>
      </c>
      <c r="E71" s="6">
        <v>0.89890000000000003</v>
      </c>
      <c r="F71" s="5">
        <v>164410008</v>
      </c>
      <c r="G71" s="6">
        <v>0.95199999999999996</v>
      </c>
      <c r="H71" s="5">
        <v>168840438</v>
      </c>
      <c r="I71" s="6">
        <v>0.95120000000000005</v>
      </c>
      <c r="J71" s="6">
        <v>8.4959000000000007E-2</v>
      </c>
      <c r="K71" s="6">
        <v>2.6946999999999999E-2</v>
      </c>
    </row>
    <row r="72" spans="1:11" x14ac:dyDescent="0.6">
      <c r="A72" s="3" t="s">
        <v>90</v>
      </c>
      <c r="B72" s="5">
        <v>7945445</v>
      </c>
      <c r="C72" s="6">
        <v>5.7200000000000001E-2</v>
      </c>
      <c r="D72" s="5">
        <v>14785144</v>
      </c>
      <c r="E72" s="6">
        <v>9.4399999999999998E-2</v>
      </c>
      <c r="F72" s="5">
        <v>7183750</v>
      </c>
      <c r="G72" s="6">
        <v>4.1599999999999998E-2</v>
      </c>
      <c r="H72" s="5">
        <v>7540036</v>
      </c>
      <c r="I72" s="6">
        <v>4.2500000000000003E-2</v>
      </c>
      <c r="J72" s="6">
        <v>0.86083299999999996</v>
      </c>
      <c r="K72" s="6">
        <v>4.9596000000000001E-2</v>
      </c>
    </row>
    <row r="73" spans="1:11" x14ac:dyDescent="0.6">
      <c r="A73" s="3" t="s">
        <v>91</v>
      </c>
      <c r="B73" s="5">
        <v>1151075</v>
      </c>
      <c r="C73" s="6">
        <v>8.3000000000000001E-3</v>
      </c>
      <c r="D73" s="5">
        <v>1044642</v>
      </c>
      <c r="E73" s="6">
        <v>6.7000000000000002E-3</v>
      </c>
      <c r="F73" s="5">
        <v>1112509</v>
      </c>
      <c r="G73" s="6">
        <v>6.4000000000000003E-3</v>
      </c>
      <c r="H73" s="5">
        <v>1122914</v>
      </c>
      <c r="I73" s="6">
        <v>6.3E-3</v>
      </c>
      <c r="J73" s="6">
        <v>-9.2464000000000005E-2</v>
      </c>
      <c r="K73" s="6">
        <v>9.3530000000000002E-3</v>
      </c>
    </row>
    <row r="74" spans="1:11" x14ac:dyDescent="0.6">
      <c r="A74" s="3" t="s">
        <v>92</v>
      </c>
      <c r="B74" s="5">
        <v>78406483</v>
      </c>
      <c r="C74" s="6">
        <v>0.3609</v>
      </c>
      <c r="D74" s="5">
        <v>86676776</v>
      </c>
      <c r="E74" s="6">
        <v>0.35630000000000001</v>
      </c>
      <c r="F74" s="5">
        <v>90712377</v>
      </c>
      <c r="G74" s="6">
        <v>0.34439999999999998</v>
      </c>
      <c r="H74" s="5">
        <v>96815816</v>
      </c>
      <c r="I74" s="6">
        <v>0.35289999999999999</v>
      </c>
      <c r="J74" s="6">
        <v>0.10548</v>
      </c>
      <c r="K74" s="6">
        <v>6.7282999999999996E-2</v>
      </c>
    </row>
    <row r="75" spans="1:11" x14ac:dyDescent="0.6">
      <c r="A75" s="3" t="s">
        <v>93</v>
      </c>
      <c r="B75" s="5">
        <v>49472888</v>
      </c>
      <c r="C75" s="6">
        <v>0.38140000000000002</v>
      </c>
      <c r="D75" s="5">
        <v>54939079</v>
      </c>
      <c r="E75" s="6">
        <v>0.39027800000000001</v>
      </c>
      <c r="F75" s="5">
        <v>64702048</v>
      </c>
      <c r="G75" s="6">
        <v>0.39354099999999997</v>
      </c>
      <c r="H75" s="5">
        <v>66239727</v>
      </c>
      <c r="I75" s="6">
        <v>0.40289399999999997</v>
      </c>
      <c r="J75" s="6">
        <v>0.110489</v>
      </c>
      <c r="K75" s="6">
        <v>2.3765999999999999E-2</v>
      </c>
    </row>
    <row r="76" spans="1:11" x14ac:dyDescent="0.6">
      <c r="A76" s="3" t="s">
        <v>94</v>
      </c>
      <c r="B76" s="5">
        <v>80244317</v>
      </c>
      <c r="C76" s="6">
        <v>0.61860000000000004</v>
      </c>
      <c r="D76" s="5">
        <v>85829864</v>
      </c>
      <c r="E76" s="6">
        <v>0.60972199999999999</v>
      </c>
      <c r="F76" s="5">
        <v>99707960</v>
      </c>
      <c r="G76" s="6">
        <v>0.60645899999999997</v>
      </c>
      <c r="H76" s="5">
        <v>102600711</v>
      </c>
      <c r="I76" s="6">
        <v>0.624054</v>
      </c>
      <c r="J76" s="6">
        <v>6.9607000000000002E-2</v>
      </c>
      <c r="K76" s="6">
        <v>2.9012E-2</v>
      </c>
    </row>
    <row r="77" spans="1:11" x14ac:dyDescent="0.6">
      <c r="A77" s="1"/>
      <c r="B77" s="2"/>
      <c r="C77" s="4"/>
      <c r="D77" s="2"/>
      <c r="E77" s="4"/>
      <c r="F77" s="2"/>
      <c r="G77" s="4"/>
      <c r="H77" s="2"/>
      <c r="I77" s="4"/>
      <c r="J77" s="4"/>
      <c r="K77" s="4"/>
    </row>
    <row r="78" spans="1:11" x14ac:dyDescent="0.6">
      <c r="A78" s="1"/>
      <c r="B78" s="2"/>
      <c r="C78" s="4"/>
      <c r="D78" s="2"/>
      <c r="E78" s="4"/>
      <c r="F78" s="2"/>
      <c r="G78" s="4"/>
      <c r="H78" s="2"/>
      <c r="I78" s="4"/>
      <c r="J78" s="4"/>
      <c r="K78" s="4"/>
    </row>
    <row r="79" spans="1:11" x14ac:dyDescent="0.6">
      <c r="A79" s="1"/>
      <c r="B79" s="2"/>
      <c r="C79" s="4"/>
      <c r="D79" s="2"/>
      <c r="E79" s="4"/>
      <c r="F79" s="2"/>
      <c r="G79" s="4"/>
      <c r="H79" s="2"/>
      <c r="I79" s="4"/>
      <c r="J79" s="4"/>
      <c r="K79" s="4"/>
    </row>
    <row r="80" spans="1:11" x14ac:dyDescent="0.6">
      <c r="A80" s="36" t="s">
        <v>95</v>
      </c>
      <c r="B80" s="35"/>
      <c r="C80" s="35"/>
      <c r="D80" s="35"/>
      <c r="E80" s="35"/>
      <c r="F80" s="35"/>
      <c r="G80" s="35"/>
      <c r="H80" s="35"/>
      <c r="I80" s="35"/>
      <c r="J80" s="35"/>
      <c r="K80" s="35"/>
    </row>
    <row r="81" spans="1:11" x14ac:dyDescent="0.6">
      <c r="A81" s="1"/>
      <c r="B81" s="2"/>
      <c r="C81" s="2"/>
      <c r="D81" s="2"/>
      <c r="E81" s="2"/>
      <c r="F81" s="2"/>
      <c r="G81" s="2"/>
      <c r="H81" s="2"/>
      <c r="I81" s="2"/>
      <c r="J81" s="37" t="s">
        <v>2</v>
      </c>
      <c r="K81" s="35"/>
    </row>
    <row r="82" spans="1:11" ht="23" x14ac:dyDescent="0.6">
      <c r="A82" s="1"/>
      <c r="B82" s="2" t="s">
        <v>29</v>
      </c>
      <c r="C82" s="2"/>
      <c r="D82" s="2" t="s">
        <v>30</v>
      </c>
      <c r="E82" s="2"/>
      <c r="F82" s="2" t="s">
        <v>62</v>
      </c>
      <c r="G82" s="2"/>
      <c r="H82" s="2" t="s">
        <v>63</v>
      </c>
      <c r="I82" s="2"/>
      <c r="J82" s="4" t="s">
        <v>33</v>
      </c>
      <c r="K82" s="4" t="s">
        <v>35</v>
      </c>
    </row>
    <row r="83" spans="1:11" x14ac:dyDescent="0.6">
      <c r="A83" s="8" t="s">
        <v>96</v>
      </c>
      <c r="B83" s="9">
        <v>115905192</v>
      </c>
      <c r="C83" s="12"/>
      <c r="D83" s="9">
        <v>131704730</v>
      </c>
      <c r="E83" s="12"/>
      <c r="F83" s="9">
        <v>138961878</v>
      </c>
      <c r="G83" s="12"/>
      <c r="H83" s="9">
        <v>144796493</v>
      </c>
      <c r="I83" s="12"/>
      <c r="J83" s="10">
        <v>0.13631399999999999</v>
      </c>
      <c r="K83" s="10">
        <v>4.1986999999999997E-2</v>
      </c>
    </row>
    <row r="84" spans="1:11" x14ac:dyDescent="0.6">
      <c r="A84" s="8" t="s">
        <v>248</v>
      </c>
      <c r="B84" s="9" t="s">
        <v>97</v>
      </c>
      <c r="C84" s="20" t="s">
        <v>97</v>
      </c>
      <c r="D84" s="9">
        <v>116716292</v>
      </c>
      <c r="E84" s="10">
        <v>0.88619999999999999</v>
      </c>
      <c r="F84" s="9">
        <v>125121015</v>
      </c>
      <c r="G84" s="10">
        <v>0.90039999999999998</v>
      </c>
      <c r="H84" s="9">
        <v>130291609</v>
      </c>
      <c r="I84" s="10">
        <v>0.89980000000000004</v>
      </c>
      <c r="J84" s="20" t="s">
        <v>97</v>
      </c>
      <c r="K84" s="10">
        <v>4.1325000000000001E-2</v>
      </c>
    </row>
    <row r="85" spans="1:11" ht="23" x14ac:dyDescent="0.6">
      <c r="A85" s="8" t="s">
        <v>249</v>
      </c>
      <c r="B85" s="9" t="s">
        <v>97</v>
      </c>
      <c r="C85" s="20" t="s">
        <v>97</v>
      </c>
      <c r="D85" s="9">
        <v>52979430</v>
      </c>
      <c r="E85" s="10">
        <v>0.45391599999999999</v>
      </c>
      <c r="F85" s="9">
        <v>51509620</v>
      </c>
      <c r="G85" s="10">
        <v>0.41167799999999999</v>
      </c>
      <c r="H85" s="9">
        <v>53370954</v>
      </c>
      <c r="I85" s="10">
        <v>0.40962700000000002</v>
      </c>
      <c r="J85" s="20" t="s">
        <v>97</v>
      </c>
      <c r="K85" s="10">
        <v>3.6136000000000001E-2</v>
      </c>
    </row>
    <row r="86" spans="1:11" ht="23" x14ac:dyDescent="0.6">
      <c r="A86" s="8" t="s">
        <v>250</v>
      </c>
      <c r="B86" s="9" t="s">
        <v>97</v>
      </c>
      <c r="C86" s="20" t="s">
        <v>97</v>
      </c>
      <c r="D86" s="9">
        <v>23006644</v>
      </c>
      <c r="E86" s="10">
        <v>0.19711600000000001</v>
      </c>
      <c r="F86" s="9">
        <v>28104913</v>
      </c>
      <c r="G86" s="10">
        <v>0.22462199999999999</v>
      </c>
      <c r="H86" s="9">
        <v>29494258</v>
      </c>
      <c r="I86" s="10">
        <v>0.22637099999999999</v>
      </c>
      <c r="J86" s="20" t="s">
        <v>97</v>
      </c>
      <c r="K86" s="10">
        <v>4.9433999999999999E-2</v>
      </c>
    </row>
    <row r="87" spans="1:11" x14ac:dyDescent="0.6">
      <c r="A87" s="8" t="s">
        <v>98</v>
      </c>
      <c r="B87" s="9" t="s">
        <v>97</v>
      </c>
      <c r="C87" s="20" t="s">
        <v>97</v>
      </c>
      <c r="D87" s="9">
        <v>40730218</v>
      </c>
      <c r="E87" s="10">
        <v>0.348968</v>
      </c>
      <c r="F87" s="9">
        <v>45506482</v>
      </c>
      <c r="G87" s="10">
        <v>0.36370000000000002</v>
      </c>
      <c r="H87" s="9">
        <v>47426397</v>
      </c>
      <c r="I87" s="10">
        <v>0.36400199999999999</v>
      </c>
      <c r="J87" s="20" t="s">
        <v>97</v>
      </c>
      <c r="K87" s="10">
        <v>4.2189999999999998E-2</v>
      </c>
    </row>
    <row r="88" spans="1:11" x14ac:dyDescent="0.6">
      <c r="A88" s="8" t="s">
        <v>99</v>
      </c>
      <c r="B88" s="9">
        <v>10424749</v>
      </c>
      <c r="C88" s="10">
        <v>8.9899999999999994E-2</v>
      </c>
      <c r="D88" s="9">
        <v>14988438</v>
      </c>
      <c r="E88" s="10">
        <v>0.113803</v>
      </c>
      <c r="F88" s="9">
        <v>13840863</v>
      </c>
      <c r="G88" s="10">
        <v>9.9599999999999994E-2</v>
      </c>
      <c r="H88" s="9">
        <v>14504884</v>
      </c>
      <c r="I88" s="10">
        <v>0.1002</v>
      </c>
      <c r="J88" s="10">
        <v>0.437774</v>
      </c>
      <c r="K88" s="10">
        <v>4.7974999999999997E-2</v>
      </c>
    </row>
    <row r="89" spans="1:11" x14ac:dyDescent="0.6">
      <c r="A89" s="1"/>
      <c r="B89" s="2"/>
      <c r="C89" s="4"/>
      <c r="D89" s="2"/>
      <c r="E89" s="4"/>
      <c r="F89" s="2"/>
      <c r="G89" s="4"/>
      <c r="H89" s="2"/>
      <c r="I89" s="4"/>
      <c r="J89" s="4"/>
      <c r="K89" s="4"/>
    </row>
    <row r="90" spans="1:11" x14ac:dyDescent="0.6">
      <c r="A90" s="36" t="s">
        <v>100</v>
      </c>
      <c r="B90" s="35"/>
      <c r="C90" s="35"/>
      <c r="D90" s="35"/>
      <c r="E90" s="35"/>
      <c r="F90" s="35"/>
      <c r="G90" s="35"/>
      <c r="H90" s="35"/>
      <c r="I90" s="35"/>
      <c r="J90" s="35"/>
      <c r="K90" s="35"/>
    </row>
    <row r="91" spans="1:11" x14ac:dyDescent="0.6">
      <c r="A91" s="1"/>
      <c r="B91" s="2"/>
      <c r="C91" s="2"/>
      <c r="D91" s="2"/>
      <c r="E91" s="2"/>
      <c r="F91" s="2"/>
      <c r="G91" s="2"/>
      <c r="H91" s="2"/>
      <c r="I91" s="2"/>
      <c r="J91" s="37" t="s">
        <v>2</v>
      </c>
      <c r="K91" s="35"/>
    </row>
    <row r="92" spans="1:11" ht="23" x14ac:dyDescent="0.6">
      <c r="A92" s="1"/>
      <c r="B92" s="2" t="s">
        <v>29</v>
      </c>
      <c r="C92" s="2"/>
      <c r="D92" s="2" t="s">
        <v>30</v>
      </c>
      <c r="E92" s="2"/>
      <c r="F92" s="2" t="s">
        <v>62</v>
      </c>
      <c r="G92" s="2"/>
      <c r="H92" s="2" t="s">
        <v>63</v>
      </c>
      <c r="I92" s="2"/>
      <c r="J92" s="4" t="s">
        <v>33</v>
      </c>
      <c r="K92" s="4" t="s">
        <v>35</v>
      </c>
    </row>
    <row r="93" spans="1:11" x14ac:dyDescent="0.6">
      <c r="A93" s="8" t="s">
        <v>101</v>
      </c>
      <c r="B93" s="9">
        <v>10846949</v>
      </c>
      <c r="C93" s="10">
        <v>0.1028</v>
      </c>
      <c r="D93" s="9">
        <v>10603657</v>
      </c>
      <c r="E93" s="10">
        <v>9.0800000000000006E-2</v>
      </c>
      <c r="F93" s="9">
        <v>11080228</v>
      </c>
      <c r="G93" s="10">
        <v>8.8599999999999998E-2</v>
      </c>
      <c r="H93" s="9">
        <v>11411499</v>
      </c>
      <c r="I93" s="10">
        <v>8.7599999999999997E-2</v>
      </c>
      <c r="J93" s="10">
        <v>-2.2429999999999999E-2</v>
      </c>
      <c r="K93" s="10">
        <v>2.9897E-2</v>
      </c>
    </row>
    <row r="94" spans="1:11" x14ac:dyDescent="0.6">
      <c r="A94" s="8" t="s">
        <v>102</v>
      </c>
      <c r="B94" s="9">
        <v>36113702</v>
      </c>
      <c r="C94" s="10">
        <v>0.34239999999999998</v>
      </c>
      <c r="D94" s="9">
        <v>39518610</v>
      </c>
      <c r="E94" s="10">
        <v>0.33860000000000001</v>
      </c>
      <c r="F94" s="9">
        <v>41838194</v>
      </c>
      <c r="G94" s="10">
        <v>0.33439999999999998</v>
      </c>
      <c r="H94" s="9">
        <v>43363055</v>
      </c>
      <c r="I94" s="10">
        <v>0.33279999999999998</v>
      </c>
      <c r="J94" s="10">
        <v>9.4283000000000006E-2</v>
      </c>
      <c r="K94" s="10">
        <v>3.6447E-2</v>
      </c>
    </row>
    <row r="95" spans="1:11" x14ac:dyDescent="0.6">
      <c r="A95" s="8" t="s">
        <v>103</v>
      </c>
      <c r="B95" s="9">
        <v>58519792</v>
      </c>
      <c r="C95" s="10">
        <v>0.55479299999999998</v>
      </c>
      <c r="D95" s="9">
        <v>66594025</v>
      </c>
      <c r="E95" s="10">
        <v>0.57056300000000004</v>
      </c>
      <c r="F95" s="9">
        <v>72202593</v>
      </c>
      <c r="G95" s="10">
        <v>0.57706199999999996</v>
      </c>
      <c r="H95" s="9">
        <v>75517055</v>
      </c>
      <c r="I95" s="10">
        <v>0.5796</v>
      </c>
      <c r="J95" s="10">
        <v>0.13797400000000001</v>
      </c>
      <c r="K95" s="10">
        <v>4.5905000000000001E-2</v>
      </c>
    </row>
    <row r="96" spans="1:11" x14ac:dyDescent="0.6">
      <c r="A96" s="8" t="s">
        <v>251</v>
      </c>
      <c r="B96" s="21">
        <v>1.5</v>
      </c>
      <c r="C96" s="12"/>
      <c r="D96" s="21">
        <v>1.9124000000000001</v>
      </c>
      <c r="E96" s="12"/>
      <c r="F96" s="21">
        <v>1.9341999999999999</v>
      </c>
      <c r="G96" s="12"/>
      <c r="H96" s="21">
        <v>1.9389000000000001</v>
      </c>
      <c r="I96" s="12"/>
      <c r="J96" s="10">
        <v>0.248892</v>
      </c>
      <c r="K96" s="10">
        <v>2.4559999999999998E-3</v>
      </c>
    </row>
    <row r="97" spans="1:11" x14ac:dyDescent="0.6">
      <c r="A97" s="1"/>
      <c r="B97" s="2"/>
      <c r="C97" s="4"/>
      <c r="D97" s="2"/>
      <c r="E97" s="4"/>
      <c r="F97" s="2"/>
      <c r="G97" s="4"/>
      <c r="H97" s="2"/>
      <c r="I97" s="4"/>
      <c r="J97" s="4"/>
      <c r="K97" s="4"/>
    </row>
    <row r="98" spans="1:11" x14ac:dyDescent="0.6">
      <c r="A98" s="41" t="s">
        <v>252</v>
      </c>
      <c r="B98" s="35"/>
      <c r="C98" s="35"/>
      <c r="D98" s="35"/>
      <c r="E98" s="35"/>
      <c r="F98" s="35"/>
      <c r="G98" s="35"/>
      <c r="H98" s="35"/>
      <c r="I98" s="35"/>
      <c r="J98" s="35"/>
      <c r="K98" s="35"/>
    </row>
    <row r="99" spans="1:11" x14ac:dyDescent="0.6">
      <c r="A99" s="1"/>
      <c r="B99" s="2"/>
      <c r="C99" s="2"/>
      <c r="D99" s="2"/>
      <c r="E99" s="2"/>
      <c r="F99" s="2"/>
      <c r="G99" s="2"/>
      <c r="H99" s="2"/>
      <c r="I99" s="2"/>
      <c r="J99" s="37" t="s">
        <v>2</v>
      </c>
      <c r="K99" s="35"/>
    </row>
    <row r="100" spans="1:11" ht="23" x14ac:dyDescent="0.6">
      <c r="A100" s="1"/>
      <c r="B100" s="22" t="s">
        <v>29</v>
      </c>
      <c r="C100" s="2"/>
      <c r="D100" s="2" t="s">
        <v>30</v>
      </c>
      <c r="E100" s="2"/>
      <c r="F100" s="2" t="s">
        <v>62</v>
      </c>
      <c r="G100" s="2"/>
      <c r="H100" s="2" t="s">
        <v>63</v>
      </c>
      <c r="I100" s="2"/>
      <c r="J100" s="4" t="s">
        <v>33</v>
      </c>
      <c r="K100" s="4" t="s">
        <v>35</v>
      </c>
    </row>
    <row r="101" spans="1:11" x14ac:dyDescent="0.6">
      <c r="A101" s="8" t="s">
        <v>104</v>
      </c>
      <c r="B101" s="9">
        <v>113058826</v>
      </c>
      <c r="C101" s="10">
        <v>0.5111</v>
      </c>
      <c r="D101" s="9">
        <v>114252176</v>
      </c>
      <c r="E101" s="10">
        <v>0.46160000000000001</v>
      </c>
      <c r="F101" s="9">
        <v>120507500</v>
      </c>
      <c r="G101" s="10">
        <v>0.45029999999999998</v>
      </c>
      <c r="H101" s="9">
        <v>124924494</v>
      </c>
      <c r="I101" s="10">
        <v>0.44850000000000001</v>
      </c>
      <c r="J101" s="10">
        <v>1.0555E-2</v>
      </c>
      <c r="K101" s="10">
        <v>3.6652999999999998E-2</v>
      </c>
    </row>
    <row r="102" spans="1:11" x14ac:dyDescent="0.6">
      <c r="A102" s="8" t="s">
        <v>105</v>
      </c>
      <c r="B102" s="9">
        <v>11942621</v>
      </c>
      <c r="C102" s="10">
        <v>5.3999999999999999E-2</v>
      </c>
      <c r="D102" s="9">
        <v>11960881</v>
      </c>
      <c r="E102" s="10">
        <v>4.8300000000000003E-2</v>
      </c>
      <c r="F102" s="9">
        <v>12929979</v>
      </c>
      <c r="G102" s="10">
        <v>4.8300000000000003E-2</v>
      </c>
      <c r="H102" s="9">
        <v>13524683</v>
      </c>
      <c r="I102" s="10">
        <v>4.8599999999999997E-2</v>
      </c>
      <c r="J102" s="10">
        <v>1.529E-3</v>
      </c>
      <c r="K102" s="10">
        <v>4.5994E-2</v>
      </c>
    </row>
    <row r="103" spans="1:11" x14ac:dyDescent="0.6">
      <c r="A103" s="8" t="s">
        <v>106</v>
      </c>
      <c r="B103" s="9">
        <v>21560970</v>
      </c>
      <c r="C103" s="10">
        <v>9.7500000000000003E-2</v>
      </c>
      <c r="D103" s="9">
        <v>26965336</v>
      </c>
      <c r="E103" s="10">
        <v>0.1089</v>
      </c>
      <c r="F103" s="9">
        <v>29592105</v>
      </c>
      <c r="G103" s="10">
        <v>0.1106</v>
      </c>
      <c r="H103" s="9">
        <v>30902115</v>
      </c>
      <c r="I103" s="10">
        <v>0.1109</v>
      </c>
      <c r="J103" s="10">
        <v>0.25065500000000002</v>
      </c>
      <c r="K103" s="10">
        <v>4.4269000000000003E-2</v>
      </c>
    </row>
    <row r="104" spans="1:11" x14ac:dyDescent="0.6">
      <c r="A104" s="8" t="s">
        <v>107</v>
      </c>
      <c r="B104" s="9">
        <v>14674735</v>
      </c>
      <c r="C104" s="10">
        <v>6.6299999999999998E-2</v>
      </c>
      <c r="D104" s="9">
        <v>14918591</v>
      </c>
      <c r="E104" s="10">
        <v>6.0299999999999999E-2</v>
      </c>
      <c r="F104" s="9">
        <v>15711102</v>
      </c>
      <c r="G104" s="10">
        <v>5.8700000000000002E-2</v>
      </c>
      <c r="H104" s="9">
        <v>16235279</v>
      </c>
      <c r="I104" s="10">
        <v>5.8299999999999998E-2</v>
      </c>
      <c r="J104" s="10">
        <v>1.6617E-2</v>
      </c>
      <c r="K104" s="10">
        <v>3.3362999999999997E-2</v>
      </c>
    </row>
    <row r="105" spans="1:11" x14ac:dyDescent="0.6">
      <c r="A105" s="8" t="s">
        <v>108</v>
      </c>
      <c r="B105" s="9">
        <v>59913979</v>
      </c>
      <c r="C105" s="10">
        <v>0.27079999999999999</v>
      </c>
      <c r="D105" s="9">
        <v>79421341</v>
      </c>
      <c r="E105" s="10">
        <v>0.32090000000000002</v>
      </c>
      <c r="F105" s="9">
        <v>88852810</v>
      </c>
      <c r="G105" s="10">
        <v>0.33200000000000002</v>
      </c>
      <c r="H105" s="9">
        <v>92952611</v>
      </c>
      <c r="I105" s="10">
        <v>0.3337</v>
      </c>
      <c r="J105" s="10">
        <v>0.32558900000000002</v>
      </c>
      <c r="K105" s="10">
        <v>4.6141000000000001E-2</v>
      </c>
    </row>
    <row r="106" spans="1:11" x14ac:dyDescent="0.6">
      <c r="A106" s="8" t="s">
        <v>109</v>
      </c>
      <c r="B106" s="9">
        <v>221224172</v>
      </c>
      <c r="C106" s="12"/>
      <c r="D106" s="9">
        <v>247518325</v>
      </c>
      <c r="E106" s="12"/>
      <c r="F106" s="9">
        <v>267593496</v>
      </c>
      <c r="G106" s="12"/>
      <c r="H106" s="9">
        <v>278539182</v>
      </c>
      <c r="I106" s="12"/>
      <c r="J106" s="10">
        <v>0.11885800000000001</v>
      </c>
      <c r="K106" s="10">
        <v>4.0904000000000003E-2</v>
      </c>
    </row>
    <row r="107" spans="1:11" x14ac:dyDescent="0.6">
      <c r="A107" s="1"/>
      <c r="B107" s="2"/>
      <c r="C107" s="4"/>
      <c r="D107" s="2"/>
      <c r="E107" s="4"/>
      <c r="F107" s="2"/>
      <c r="G107" s="4"/>
      <c r="H107" s="2"/>
      <c r="I107" s="4"/>
      <c r="J107" s="4"/>
      <c r="K107" s="4"/>
    </row>
    <row r="108" spans="1:11" x14ac:dyDescent="0.6">
      <c r="A108" s="36" t="s">
        <v>110</v>
      </c>
      <c r="B108" s="35"/>
      <c r="C108" s="35"/>
      <c r="D108" s="35"/>
      <c r="E108" s="35"/>
      <c r="F108" s="35"/>
      <c r="G108" s="35"/>
      <c r="H108" s="35"/>
      <c r="I108" s="35"/>
      <c r="J108" s="35"/>
      <c r="K108" s="35"/>
    </row>
    <row r="109" spans="1:11" x14ac:dyDescent="0.6">
      <c r="A109" s="1"/>
      <c r="B109" s="2"/>
      <c r="C109" s="2"/>
      <c r="D109" s="2"/>
      <c r="E109" s="2"/>
      <c r="F109" s="2"/>
      <c r="G109" s="2"/>
      <c r="H109" s="2"/>
      <c r="I109" s="2"/>
      <c r="J109" s="37" t="s">
        <v>2</v>
      </c>
      <c r="K109" s="35"/>
    </row>
    <row r="110" spans="1:11" ht="23" x14ac:dyDescent="0.6">
      <c r="A110" s="1"/>
      <c r="B110" s="22" t="s">
        <v>29</v>
      </c>
      <c r="C110" s="2"/>
      <c r="D110" s="2" t="s">
        <v>30</v>
      </c>
      <c r="E110" s="2"/>
      <c r="F110" s="2" t="s">
        <v>62</v>
      </c>
      <c r="G110" s="2"/>
      <c r="H110" s="2" t="s">
        <v>63</v>
      </c>
      <c r="I110" s="2"/>
      <c r="J110" s="4" t="s">
        <v>33</v>
      </c>
      <c r="K110" s="4" t="s">
        <v>35</v>
      </c>
    </row>
    <row r="111" spans="1:11" x14ac:dyDescent="0.6">
      <c r="A111" s="8" t="s">
        <v>111</v>
      </c>
      <c r="B111" s="9">
        <v>11137154</v>
      </c>
      <c r="C111" s="10">
        <v>6.1100000000000002E-2</v>
      </c>
      <c r="D111" s="9">
        <v>9724405</v>
      </c>
      <c r="E111" s="10">
        <v>4.7694E-2</v>
      </c>
      <c r="F111" s="9">
        <v>9258100</v>
      </c>
      <c r="G111" s="10">
        <v>4.1369000000000003E-2</v>
      </c>
      <c r="H111" s="9">
        <v>9571717</v>
      </c>
      <c r="I111" s="10">
        <v>4.0800000000000003E-2</v>
      </c>
      <c r="J111" s="10">
        <v>-0.12684999999999999</v>
      </c>
      <c r="K111" s="10">
        <v>3.3875000000000002E-2</v>
      </c>
    </row>
    <row r="112" spans="1:11" x14ac:dyDescent="0.6">
      <c r="A112" s="8" t="s">
        <v>112</v>
      </c>
      <c r="B112" s="9">
        <v>21960288</v>
      </c>
      <c r="C112" s="10">
        <v>0.1205</v>
      </c>
      <c r="D112" s="9">
        <v>16976128</v>
      </c>
      <c r="E112" s="10">
        <v>8.3260000000000001E-2</v>
      </c>
      <c r="F112" s="9">
        <v>16723199</v>
      </c>
      <c r="G112" s="10">
        <v>7.4726000000000001E-2</v>
      </c>
      <c r="H112" s="9">
        <v>17277402</v>
      </c>
      <c r="I112" s="10">
        <v>7.3646000000000003E-2</v>
      </c>
      <c r="J112" s="10">
        <v>-0.226962</v>
      </c>
      <c r="K112" s="10">
        <v>3.3140000000000003E-2</v>
      </c>
    </row>
    <row r="113" spans="1:11" x14ac:dyDescent="0.6">
      <c r="A113" s="8" t="s">
        <v>113</v>
      </c>
      <c r="B113" s="9">
        <v>52169186</v>
      </c>
      <c r="C113" s="10">
        <v>0.2863</v>
      </c>
      <c r="D113" s="9">
        <v>58125345</v>
      </c>
      <c r="E113" s="10">
        <v>0.28510000000000002</v>
      </c>
      <c r="F113" s="9">
        <v>61715002</v>
      </c>
      <c r="G113" s="10">
        <v>0.27579999999999999</v>
      </c>
      <c r="H113" s="9">
        <v>64070603</v>
      </c>
      <c r="I113" s="10">
        <v>0.27310000000000001</v>
      </c>
      <c r="J113" s="10">
        <v>0.11416999999999999</v>
      </c>
      <c r="K113" s="10">
        <v>3.8169000000000002E-2</v>
      </c>
    </row>
    <row r="114" spans="1:11" x14ac:dyDescent="0.6">
      <c r="A114" s="8" t="s">
        <v>253</v>
      </c>
      <c r="B114" s="9">
        <v>38352795</v>
      </c>
      <c r="C114" s="10">
        <v>0.21049999999999999</v>
      </c>
      <c r="D114" s="9">
        <v>43382659</v>
      </c>
      <c r="E114" s="10">
        <v>0.21277299999999999</v>
      </c>
      <c r="F114" s="9">
        <v>46626620</v>
      </c>
      <c r="G114" s="10">
        <v>0.208347</v>
      </c>
      <c r="H114" s="9">
        <v>48781577</v>
      </c>
      <c r="I114" s="10">
        <v>0.20793400000000001</v>
      </c>
      <c r="J114" s="10">
        <v>0.13114700000000001</v>
      </c>
      <c r="K114" s="10">
        <v>4.6217000000000001E-2</v>
      </c>
    </row>
    <row r="115" spans="1:11" x14ac:dyDescent="0.6">
      <c r="A115" s="8" t="s">
        <v>114</v>
      </c>
      <c r="B115" s="9">
        <v>11513519</v>
      </c>
      <c r="C115" s="10">
        <v>6.3200000000000006E-2</v>
      </c>
      <c r="D115" s="9">
        <v>15524420</v>
      </c>
      <c r="E115" s="10">
        <v>7.6100000000000001E-2</v>
      </c>
      <c r="F115" s="9">
        <v>18230987</v>
      </c>
      <c r="G115" s="10">
        <v>8.1500000000000003E-2</v>
      </c>
      <c r="H115" s="9">
        <v>19241036</v>
      </c>
      <c r="I115" s="10">
        <v>8.2000000000000003E-2</v>
      </c>
      <c r="J115" s="10">
        <v>0.34836400000000001</v>
      </c>
      <c r="K115" s="10">
        <v>5.5403000000000001E-2</v>
      </c>
    </row>
    <row r="116" spans="1:11" x14ac:dyDescent="0.6">
      <c r="A116" s="8" t="s">
        <v>115</v>
      </c>
      <c r="B116" s="9">
        <v>28318234</v>
      </c>
      <c r="C116" s="10">
        <v>0.15540000000000001</v>
      </c>
      <c r="D116" s="9">
        <v>36178377</v>
      </c>
      <c r="E116" s="10">
        <v>0.1774</v>
      </c>
      <c r="F116" s="9">
        <v>42362190</v>
      </c>
      <c r="G116" s="10">
        <v>0.1893</v>
      </c>
      <c r="H116" s="9">
        <v>44965480</v>
      </c>
      <c r="I116" s="10">
        <v>0.19170000000000001</v>
      </c>
      <c r="J116" s="10">
        <v>0.27756500000000001</v>
      </c>
      <c r="K116" s="10">
        <v>6.1453000000000001E-2</v>
      </c>
    </row>
    <row r="117" spans="1:11" x14ac:dyDescent="0.6">
      <c r="A117" s="8" t="s">
        <v>116</v>
      </c>
      <c r="B117" s="9">
        <v>16144800</v>
      </c>
      <c r="C117" s="10">
        <v>8.8604000000000002E-2</v>
      </c>
      <c r="D117" s="9">
        <v>21293519</v>
      </c>
      <c r="E117" s="10">
        <v>0.104435</v>
      </c>
      <c r="F117" s="9">
        <v>25751906</v>
      </c>
      <c r="G117" s="10">
        <v>0.11507000000000001</v>
      </c>
      <c r="H117" s="9">
        <v>27411520</v>
      </c>
      <c r="I117" s="10">
        <v>0.116843</v>
      </c>
      <c r="J117" s="10">
        <v>0.318909</v>
      </c>
      <c r="K117" s="10">
        <v>6.4446000000000003E-2</v>
      </c>
    </row>
    <row r="118" spans="1:11" x14ac:dyDescent="0.6">
      <c r="A118" s="8" t="s">
        <v>117</v>
      </c>
      <c r="B118" s="9">
        <v>2617831</v>
      </c>
      <c r="C118" s="10">
        <v>1.44E-2</v>
      </c>
      <c r="D118" s="9">
        <v>2687130</v>
      </c>
      <c r="E118" s="10">
        <v>1.3179E-2</v>
      </c>
      <c r="F118" s="9">
        <v>3124884</v>
      </c>
      <c r="G118" s="10">
        <v>1.3963E-2</v>
      </c>
      <c r="H118" s="9">
        <v>3281603</v>
      </c>
      <c r="I118" s="10">
        <v>1.3988E-2</v>
      </c>
      <c r="J118" s="10">
        <v>2.6471999999999999E-2</v>
      </c>
      <c r="K118" s="10">
        <v>5.0152000000000002E-2</v>
      </c>
    </row>
    <row r="119" spans="1:11" x14ac:dyDescent="0.6">
      <c r="A119" s="8" t="s">
        <v>118</v>
      </c>
      <c r="B119" s="9">
        <v>182213807</v>
      </c>
      <c r="C119" s="12"/>
      <c r="D119" s="9">
        <v>203891983</v>
      </c>
      <c r="E119" s="12"/>
      <c r="F119" s="9">
        <v>223792888</v>
      </c>
      <c r="G119" s="12"/>
      <c r="H119" s="9">
        <v>234600938</v>
      </c>
      <c r="I119" s="12"/>
      <c r="J119" s="10">
        <v>0.11897099999999999</v>
      </c>
      <c r="K119" s="10">
        <v>4.8294999999999998E-2</v>
      </c>
    </row>
    <row r="120" spans="1:11" x14ac:dyDescent="0.6">
      <c r="A120" s="42" t="s">
        <v>119</v>
      </c>
      <c r="B120" s="35"/>
      <c r="C120" s="35"/>
      <c r="D120" s="35"/>
      <c r="E120" s="35"/>
      <c r="F120" s="35"/>
      <c r="G120" s="35"/>
      <c r="H120" s="35"/>
      <c r="I120" s="35"/>
      <c r="J120" s="35"/>
      <c r="K120" s="35"/>
    </row>
    <row r="121" spans="1:11" x14ac:dyDescent="0.6">
      <c r="A121" s="1"/>
      <c r="B121" s="2"/>
      <c r="C121" s="4"/>
      <c r="D121" s="2"/>
      <c r="E121" s="4"/>
      <c r="F121" s="2"/>
      <c r="G121" s="4"/>
      <c r="H121" s="2"/>
      <c r="I121" s="4"/>
      <c r="J121" s="4"/>
      <c r="K121" s="4"/>
    </row>
    <row r="122" spans="1:11" x14ac:dyDescent="0.6">
      <c r="A122" s="36" t="s">
        <v>120</v>
      </c>
      <c r="B122" s="35"/>
      <c r="C122" s="35"/>
      <c r="D122" s="35"/>
      <c r="E122" s="35"/>
      <c r="F122" s="35"/>
      <c r="G122" s="35"/>
      <c r="H122" s="35"/>
      <c r="I122" s="35"/>
      <c r="J122" s="35"/>
      <c r="K122" s="35"/>
    </row>
    <row r="123" spans="1:11" x14ac:dyDescent="0.6">
      <c r="A123" s="1"/>
      <c r="B123" s="2" t="s">
        <v>9</v>
      </c>
      <c r="C123" s="4"/>
      <c r="D123" s="4"/>
      <c r="E123" s="4"/>
      <c r="F123" s="4"/>
      <c r="G123" s="4"/>
      <c r="H123" s="4"/>
      <c r="I123" s="4"/>
      <c r="J123" s="4"/>
      <c r="K123" s="4"/>
    </row>
    <row r="124" spans="1:11" x14ac:dyDescent="0.6">
      <c r="A124" s="1"/>
      <c r="B124" s="2" t="s">
        <v>121</v>
      </c>
      <c r="C124" s="4"/>
      <c r="D124" s="2"/>
      <c r="E124" s="4"/>
      <c r="F124" s="2"/>
      <c r="G124" s="4"/>
      <c r="H124" s="2"/>
      <c r="I124" s="4"/>
      <c r="J124" s="4"/>
      <c r="K124" s="4"/>
    </row>
    <row r="125" spans="1:11" x14ac:dyDescent="0.6">
      <c r="A125" s="8" t="s">
        <v>122</v>
      </c>
      <c r="B125" s="9">
        <v>10677238</v>
      </c>
      <c r="C125" s="12"/>
      <c r="D125" s="15"/>
      <c r="E125" s="12"/>
      <c r="F125" s="12"/>
      <c r="G125" s="12"/>
      <c r="H125" s="15"/>
      <c r="I125" s="12"/>
      <c r="J125" s="12"/>
      <c r="K125" s="12"/>
    </row>
    <row r="126" spans="1:11" x14ac:dyDescent="0.6">
      <c r="A126" s="8" t="s">
        <v>123</v>
      </c>
      <c r="B126" s="9">
        <v>10578834</v>
      </c>
      <c r="C126" s="12"/>
      <c r="D126" s="15"/>
      <c r="E126" s="12"/>
      <c r="F126" s="12"/>
      <c r="G126" s="12"/>
      <c r="H126" s="15"/>
      <c r="I126" s="12"/>
      <c r="J126" s="12"/>
      <c r="K126" s="12"/>
    </row>
    <row r="127" spans="1:11" x14ac:dyDescent="0.6">
      <c r="A127" s="8" t="s">
        <v>124</v>
      </c>
      <c r="B127" s="9">
        <v>11820012</v>
      </c>
      <c r="C127" s="12"/>
      <c r="D127" s="15"/>
      <c r="E127" s="12"/>
      <c r="F127" s="12"/>
      <c r="G127" s="12"/>
      <c r="H127" s="15"/>
      <c r="I127" s="12"/>
      <c r="J127" s="12"/>
      <c r="K127" s="12"/>
    </row>
    <row r="128" spans="1:11" x14ac:dyDescent="0.6">
      <c r="A128" s="8" t="s">
        <v>125</v>
      </c>
      <c r="B128" s="9">
        <v>11546241</v>
      </c>
      <c r="C128" s="12"/>
      <c r="D128" s="15"/>
      <c r="E128" s="12"/>
      <c r="F128" s="12"/>
      <c r="G128" s="12"/>
      <c r="H128" s="15"/>
      <c r="I128" s="12"/>
      <c r="J128" s="12"/>
      <c r="K128" s="12"/>
    </row>
    <row r="129" spans="1:11" x14ac:dyDescent="0.6">
      <c r="A129" s="8" t="s">
        <v>126</v>
      </c>
      <c r="B129" s="9">
        <v>10672009</v>
      </c>
      <c r="C129" s="12"/>
      <c r="D129" s="15"/>
      <c r="E129" s="12"/>
      <c r="F129" s="12"/>
      <c r="G129" s="12"/>
      <c r="H129" s="15"/>
      <c r="I129" s="12"/>
      <c r="J129" s="12"/>
      <c r="K129" s="12"/>
    </row>
    <row r="130" spans="1:11" x14ac:dyDescent="0.6">
      <c r="A130" s="8" t="s">
        <v>127</v>
      </c>
      <c r="B130" s="9">
        <v>10777068</v>
      </c>
      <c r="C130" s="12"/>
      <c r="D130" s="15"/>
      <c r="E130" s="12"/>
      <c r="F130" s="12"/>
      <c r="G130" s="12"/>
      <c r="H130" s="15"/>
      <c r="I130" s="12"/>
      <c r="J130" s="12"/>
      <c r="K130" s="12"/>
    </row>
    <row r="131" spans="1:11" x14ac:dyDescent="0.6">
      <c r="A131" s="8" t="s">
        <v>128</v>
      </c>
      <c r="B131" s="9">
        <v>12003365</v>
      </c>
      <c r="C131" s="12"/>
      <c r="D131" s="15"/>
      <c r="E131" s="12"/>
      <c r="F131" s="12"/>
      <c r="G131" s="12"/>
      <c r="H131" s="15"/>
      <c r="I131" s="12"/>
      <c r="J131" s="12"/>
      <c r="K131" s="12"/>
    </row>
    <row r="132" spans="1:11" x14ac:dyDescent="0.6">
      <c r="A132" s="8" t="s">
        <v>129</v>
      </c>
      <c r="B132" s="9">
        <v>11689469</v>
      </c>
      <c r="C132" s="12"/>
      <c r="D132" s="15"/>
      <c r="E132" s="12"/>
      <c r="F132" s="12"/>
      <c r="G132" s="12"/>
      <c r="H132" s="15"/>
      <c r="I132" s="12"/>
      <c r="J132" s="12"/>
      <c r="K132" s="12"/>
    </row>
    <row r="133" spans="1:11" x14ac:dyDescent="0.6">
      <c r="A133" s="8" t="s">
        <v>130</v>
      </c>
      <c r="B133" s="9">
        <v>10884730</v>
      </c>
      <c r="C133" s="12"/>
      <c r="D133" s="15"/>
      <c r="E133" s="12"/>
      <c r="F133" s="12"/>
      <c r="G133" s="12"/>
      <c r="H133" s="15"/>
      <c r="I133" s="12"/>
      <c r="J133" s="12"/>
      <c r="K133" s="12"/>
    </row>
    <row r="134" spans="1:11" x14ac:dyDescent="0.6">
      <c r="A134" s="34" t="s">
        <v>26</v>
      </c>
      <c r="B134" s="35"/>
      <c r="C134" s="35"/>
      <c r="D134" s="35"/>
      <c r="E134" s="35"/>
      <c r="F134" s="35"/>
      <c r="G134" s="35"/>
      <c r="H134" s="35"/>
      <c r="I134" s="35"/>
      <c r="J134" s="35"/>
      <c r="K134" s="35"/>
    </row>
    <row r="135" spans="1:11" ht="30" customHeight="1" x14ac:dyDescent="0.6">
      <c r="A135" s="34"/>
      <c r="B135" s="35"/>
      <c r="C135" s="35"/>
      <c r="D135" s="35"/>
      <c r="E135" s="35"/>
      <c r="F135" s="35"/>
      <c r="G135" s="35"/>
      <c r="H135" s="35"/>
      <c r="I135" s="35"/>
      <c r="J135" s="35"/>
      <c r="K135" s="35"/>
    </row>
    <row r="136" spans="1:11" ht="65.5" customHeight="1" x14ac:dyDescent="0.6">
      <c r="A136" s="40" t="s">
        <v>131</v>
      </c>
      <c r="B136" s="35"/>
      <c r="C136" s="35"/>
      <c r="D136" s="35"/>
      <c r="E136" s="35"/>
      <c r="F136" s="35"/>
      <c r="G136" s="35"/>
      <c r="H136" s="35"/>
      <c r="I136" s="35"/>
      <c r="J136" s="35"/>
      <c r="K136" s="35"/>
    </row>
  </sheetData>
  <mergeCells count="35">
    <mergeCell ref="A27:K27"/>
    <mergeCell ref="A1:F1"/>
    <mergeCell ref="G1:K1"/>
    <mergeCell ref="A2:F2"/>
    <mergeCell ref="G2:K2"/>
    <mergeCell ref="A3:F3"/>
    <mergeCell ref="G3:K3"/>
    <mergeCell ref="A4:K4"/>
    <mergeCell ref="A5:K5"/>
    <mergeCell ref="J6:K6"/>
    <mergeCell ref="A17:K17"/>
    <mergeCell ref="J18:K18"/>
    <mergeCell ref="A90:K90"/>
    <mergeCell ref="J28:K28"/>
    <mergeCell ref="A33:K33"/>
    <mergeCell ref="J34:K34"/>
    <mergeCell ref="A47:F47"/>
    <mergeCell ref="J47:K47"/>
    <mergeCell ref="A51:K51"/>
    <mergeCell ref="A122:K122"/>
    <mergeCell ref="A134:K134"/>
    <mergeCell ref="A135:K135"/>
    <mergeCell ref="A136:K136"/>
    <mergeCell ref="J12:K12"/>
    <mergeCell ref="J91:K91"/>
    <mergeCell ref="A98:K98"/>
    <mergeCell ref="J99:K99"/>
    <mergeCell ref="A108:K108"/>
    <mergeCell ref="J109:K109"/>
    <mergeCell ref="A120:K120"/>
    <mergeCell ref="J52:K52"/>
    <mergeCell ref="A66:K66"/>
    <mergeCell ref="J67:K67"/>
    <mergeCell ref="A80:K80"/>
    <mergeCell ref="J81:K8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DEC6F-2C39-4FAF-998E-8C7DD31208D3}">
  <dimension ref="A6:C102"/>
  <sheetViews>
    <sheetView topLeftCell="A15" workbookViewId="0">
      <selection activeCell="A18" sqref="A18"/>
    </sheetView>
  </sheetViews>
  <sheetFormatPr defaultRowHeight="13" x14ac:dyDescent="0.6"/>
  <cols>
    <col min="1" max="1" width="79.81640625" customWidth="1"/>
    <col min="6" max="7" width="8.7265625" customWidth="1"/>
  </cols>
  <sheetData>
    <row r="6" spans="2:2" x14ac:dyDescent="0.6">
      <c r="B6">
        <v>10</v>
      </c>
    </row>
    <row r="7" spans="2:2" x14ac:dyDescent="0.6">
      <c r="B7">
        <v>5</v>
      </c>
    </row>
    <row r="8" spans="2:2" x14ac:dyDescent="0.6">
      <c r="B8">
        <v>18</v>
      </c>
    </row>
    <row r="9" spans="2:2" x14ac:dyDescent="0.6">
      <c r="B9">
        <v>15</v>
      </c>
    </row>
    <row r="10" spans="2:2" x14ac:dyDescent="0.6">
      <c r="B10">
        <v>15</v>
      </c>
    </row>
    <row r="11" spans="2:2" x14ac:dyDescent="0.6">
      <c r="B11">
        <v>20</v>
      </c>
    </row>
    <row r="12" spans="2:2" x14ac:dyDescent="0.6">
      <c r="B12">
        <v>25</v>
      </c>
    </row>
    <row r="13" spans="2:2" x14ac:dyDescent="0.6">
      <c r="B13">
        <v>20</v>
      </c>
    </row>
    <row r="14" spans="2:2" x14ac:dyDescent="0.6">
      <c r="B14">
        <v>30</v>
      </c>
    </row>
    <row r="15" spans="2:2" x14ac:dyDescent="0.6">
      <c r="B15">
        <v>90</v>
      </c>
    </row>
    <row r="17" spans="1:3" x14ac:dyDescent="0.6">
      <c r="B17" s="30" t="s">
        <v>259</v>
      </c>
      <c r="C17">
        <f>AVERAGE(B6:B15)</f>
        <v>24.8</v>
      </c>
    </row>
    <row r="18" spans="1:3" x14ac:dyDescent="0.6">
      <c r="B18" s="30" t="s">
        <v>257</v>
      </c>
      <c r="C18">
        <f>MODE(B6:B15)</f>
        <v>15</v>
      </c>
    </row>
    <row r="19" spans="1:3" x14ac:dyDescent="0.6">
      <c r="B19" s="30" t="s">
        <v>258</v>
      </c>
      <c r="C19">
        <f>MEDIAN(B6:B15)</f>
        <v>19</v>
      </c>
    </row>
    <row r="26" spans="1:3" x14ac:dyDescent="0.6">
      <c r="A26" t="s">
        <v>260</v>
      </c>
    </row>
    <row r="28" spans="1:3" x14ac:dyDescent="0.6">
      <c r="A28" t="s">
        <v>261</v>
      </c>
    </row>
    <row r="29" spans="1:3" x14ac:dyDescent="0.6">
      <c r="A29" t="s">
        <v>262</v>
      </c>
    </row>
    <row r="30" spans="1:3" x14ac:dyDescent="0.6">
      <c r="A30" t="s">
        <v>263</v>
      </c>
    </row>
    <row r="31" spans="1:3" x14ac:dyDescent="0.6">
      <c r="A31" t="s">
        <v>264</v>
      </c>
    </row>
    <row r="32" spans="1:3" x14ac:dyDescent="0.6">
      <c r="A32" t="s">
        <v>265</v>
      </c>
    </row>
    <row r="33" spans="1:1" x14ac:dyDescent="0.6">
      <c r="A33" t="s">
        <v>266</v>
      </c>
    </row>
    <row r="34" spans="1:1" x14ac:dyDescent="0.6">
      <c r="A34" t="s">
        <v>267</v>
      </c>
    </row>
    <row r="35" spans="1:1" x14ac:dyDescent="0.6">
      <c r="A35" t="s">
        <v>268</v>
      </c>
    </row>
    <row r="36" spans="1:1" x14ac:dyDescent="0.6">
      <c r="A36" t="s">
        <v>269</v>
      </c>
    </row>
    <row r="37" spans="1:1" x14ac:dyDescent="0.6">
      <c r="A37" t="s">
        <v>270</v>
      </c>
    </row>
    <row r="38" spans="1:1" x14ac:dyDescent="0.6">
      <c r="A38" t="s">
        <v>271</v>
      </c>
    </row>
    <row r="39" spans="1:1" x14ac:dyDescent="0.6">
      <c r="A39" t="s">
        <v>272</v>
      </c>
    </row>
    <row r="40" spans="1:1" x14ac:dyDescent="0.6">
      <c r="A40" t="s">
        <v>273</v>
      </c>
    </row>
    <row r="41" spans="1:1" x14ac:dyDescent="0.6">
      <c r="A41" t="s">
        <v>274</v>
      </c>
    </row>
    <row r="42" spans="1:1" x14ac:dyDescent="0.6">
      <c r="A42" t="s">
        <v>275</v>
      </c>
    </row>
    <row r="43" spans="1:1" x14ac:dyDescent="0.6">
      <c r="A43" t="s">
        <v>276</v>
      </c>
    </row>
    <row r="44" spans="1:1" x14ac:dyDescent="0.6">
      <c r="A44" t="s">
        <v>277</v>
      </c>
    </row>
    <row r="45" spans="1:1" x14ac:dyDescent="0.6">
      <c r="A45" t="s">
        <v>278</v>
      </c>
    </row>
    <row r="46" spans="1:1" x14ac:dyDescent="0.6">
      <c r="A46" t="s">
        <v>279</v>
      </c>
    </row>
    <row r="47" spans="1:1" x14ac:dyDescent="0.6">
      <c r="A47" t="s">
        <v>280</v>
      </c>
    </row>
    <row r="48" spans="1:1" x14ac:dyDescent="0.6">
      <c r="A48" t="s">
        <v>281</v>
      </c>
    </row>
    <row r="49" spans="1:1" x14ac:dyDescent="0.6">
      <c r="A49" t="s">
        <v>282</v>
      </c>
    </row>
    <row r="50" spans="1:1" x14ac:dyDescent="0.6">
      <c r="A50" t="s">
        <v>283</v>
      </c>
    </row>
    <row r="51" spans="1:1" x14ac:dyDescent="0.6">
      <c r="A51" t="s">
        <v>284</v>
      </c>
    </row>
    <row r="52" spans="1:1" x14ac:dyDescent="0.6">
      <c r="A52" t="s">
        <v>285</v>
      </c>
    </row>
    <row r="55" spans="1:1" x14ac:dyDescent="0.6">
      <c r="A55" t="s">
        <v>286</v>
      </c>
    </row>
    <row r="56" spans="1:1" ht="26" x14ac:dyDescent="0.6">
      <c r="A56" s="31" t="s">
        <v>287</v>
      </c>
    </row>
    <row r="57" spans="1:1" x14ac:dyDescent="0.6">
      <c r="A57" t="s">
        <v>288</v>
      </c>
    </row>
    <row r="58" spans="1:1" x14ac:dyDescent="0.6">
      <c r="A58" t="s">
        <v>289</v>
      </c>
    </row>
    <row r="59" spans="1:1" x14ac:dyDescent="0.6">
      <c r="A59" t="s">
        <v>290</v>
      </c>
    </row>
    <row r="60" spans="1:1" ht="78" x14ac:dyDescent="0.6">
      <c r="A60" s="32" t="s">
        <v>291</v>
      </c>
    </row>
    <row r="61" spans="1:1" x14ac:dyDescent="0.6">
      <c r="A61" t="s">
        <v>292</v>
      </c>
    </row>
    <row r="62" spans="1:1" ht="39" x14ac:dyDescent="0.6">
      <c r="A62" s="31" t="s">
        <v>293</v>
      </c>
    </row>
    <row r="63" spans="1:1" x14ac:dyDescent="0.6">
      <c r="A63" t="s">
        <v>294</v>
      </c>
    </row>
    <row r="64" spans="1:1" ht="52" x14ac:dyDescent="0.6">
      <c r="A64" s="32" t="s">
        <v>295</v>
      </c>
    </row>
    <row r="65" spans="1:1" x14ac:dyDescent="0.6">
      <c r="A65" t="s">
        <v>296</v>
      </c>
    </row>
    <row r="66" spans="1:1" ht="52" x14ac:dyDescent="0.6">
      <c r="A66" s="32" t="s">
        <v>297</v>
      </c>
    </row>
    <row r="67" spans="1:1" x14ac:dyDescent="0.6">
      <c r="A67" t="s">
        <v>298</v>
      </c>
    </row>
    <row r="68" spans="1:1" ht="78" x14ac:dyDescent="0.6">
      <c r="A68" s="32" t="s">
        <v>299</v>
      </c>
    </row>
    <row r="69" spans="1:1" x14ac:dyDescent="0.6">
      <c r="A69" s="31" t="s">
        <v>300</v>
      </c>
    </row>
    <row r="70" spans="1:1" ht="39" x14ac:dyDescent="0.6">
      <c r="A70" s="32" t="s">
        <v>301</v>
      </c>
    </row>
    <row r="71" spans="1:1" x14ac:dyDescent="0.6">
      <c r="A71" s="31" t="s">
        <v>302</v>
      </c>
    </row>
    <row r="72" spans="1:1" ht="26" x14ac:dyDescent="0.6">
      <c r="A72" s="32" t="s">
        <v>303</v>
      </c>
    </row>
    <row r="73" spans="1:1" x14ac:dyDescent="0.6">
      <c r="A73" s="31" t="s">
        <v>304</v>
      </c>
    </row>
    <row r="74" spans="1:1" ht="39" x14ac:dyDescent="0.6">
      <c r="A74" s="32" t="s">
        <v>305</v>
      </c>
    </row>
    <row r="75" spans="1:1" x14ac:dyDescent="0.6">
      <c r="A75" s="31" t="s">
        <v>306</v>
      </c>
    </row>
    <row r="76" spans="1:1" ht="26" x14ac:dyDescent="0.6">
      <c r="A76" s="31" t="s">
        <v>307</v>
      </c>
    </row>
    <row r="77" spans="1:1" x14ac:dyDescent="0.6">
      <c r="A77" s="31" t="s">
        <v>308</v>
      </c>
    </row>
    <row r="78" spans="1:1" ht="26" x14ac:dyDescent="0.6">
      <c r="A78" s="32" t="s">
        <v>309</v>
      </c>
    </row>
    <row r="79" spans="1:1" x14ac:dyDescent="0.6">
      <c r="A79" s="31" t="s">
        <v>310</v>
      </c>
    </row>
    <row r="80" spans="1:1" ht="39" x14ac:dyDescent="0.6">
      <c r="A80" s="32" t="s">
        <v>311</v>
      </c>
    </row>
    <row r="81" spans="1:1" x14ac:dyDescent="0.6">
      <c r="A81" s="31" t="s">
        <v>312</v>
      </c>
    </row>
    <row r="82" spans="1:1" ht="39" x14ac:dyDescent="0.6">
      <c r="A82" s="32" t="s">
        <v>313</v>
      </c>
    </row>
    <row r="83" spans="1:1" x14ac:dyDescent="0.6">
      <c r="A83" s="31" t="s">
        <v>314</v>
      </c>
    </row>
    <row r="84" spans="1:1" ht="117" x14ac:dyDescent="0.6">
      <c r="A84" s="32" t="s">
        <v>315</v>
      </c>
    </row>
    <row r="85" spans="1:1" x14ac:dyDescent="0.6">
      <c r="A85" s="31" t="s">
        <v>316</v>
      </c>
    </row>
    <row r="86" spans="1:1" ht="39" x14ac:dyDescent="0.6">
      <c r="A86" s="32" t="s">
        <v>317</v>
      </c>
    </row>
    <row r="87" spans="1:1" x14ac:dyDescent="0.6">
      <c r="A87" s="31"/>
    </row>
    <row r="88" spans="1:1" x14ac:dyDescent="0.6">
      <c r="A88" s="31"/>
    </row>
    <row r="89" spans="1:1" x14ac:dyDescent="0.6">
      <c r="A89" s="31" t="s">
        <v>318</v>
      </c>
    </row>
    <row r="90" spans="1:1" ht="26" x14ac:dyDescent="0.6">
      <c r="A90" s="32" t="s">
        <v>319</v>
      </c>
    </row>
    <row r="91" spans="1:1" x14ac:dyDescent="0.6">
      <c r="A91" s="31" t="s">
        <v>320</v>
      </c>
    </row>
    <row r="92" spans="1:1" ht="78" x14ac:dyDescent="0.6">
      <c r="A92" s="32" t="s">
        <v>321</v>
      </c>
    </row>
    <row r="93" spans="1:1" x14ac:dyDescent="0.6">
      <c r="A93" s="31" t="s">
        <v>322</v>
      </c>
    </row>
    <row r="94" spans="1:1" x14ac:dyDescent="0.6">
      <c r="A94" s="32" t="s">
        <v>323</v>
      </c>
    </row>
    <row r="95" spans="1:1" x14ac:dyDescent="0.6">
      <c r="A95" s="31" t="s">
        <v>324</v>
      </c>
    </row>
    <row r="96" spans="1:1" ht="65" x14ac:dyDescent="0.6">
      <c r="A96" s="32" t="s">
        <v>325</v>
      </c>
    </row>
    <row r="97" spans="1:1" x14ac:dyDescent="0.6">
      <c r="A97" s="31" t="s">
        <v>326</v>
      </c>
    </row>
    <row r="98" spans="1:1" ht="52" x14ac:dyDescent="0.6">
      <c r="A98" s="32" t="s">
        <v>327</v>
      </c>
    </row>
    <row r="99" spans="1:1" x14ac:dyDescent="0.6">
      <c r="A99" s="31" t="s">
        <v>328</v>
      </c>
    </row>
    <row r="100" spans="1:1" x14ac:dyDescent="0.6">
      <c r="A100" s="31" t="s">
        <v>329</v>
      </c>
    </row>
    <row r="101" spans="1:1" x14ac:dyDescent="0.6">
      <c r="A101" s="31" t="s">
        <v>330</v>
      </c>
    </row>
    <row r="102" spans="1:1" ht="39" x14ac:dyDescent="0.6">
      <c r="A102" s="32" t="s">
        <v>331</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5E4E7-4BD2-4115-91DB-2FED01622C60}">
  <dimension ref="B2:H137"/>
  <sheetViews>
    <sheetView topLeftCell="A136" workbookViewId="0">
      <selection activeCell="A127" sqref="A127:XFD127"/>
    </sheetView>
  </sheetViews>
  <sheetFormatPr defaultRowHeight="13" x14ac:dyDescent="0.6"/>
  <cols>
    <col min="2" max="2" width="64.81640625" customWidth="1"/>
    <col min="3" max="3" width="20.6328125" customWidth="1"/>
    <col min="4" max="4" width="11.36328125" customWidth="1"/>
    <col min="5" max="5" width="21.1796875" customWidth="1"/>
    <col min="8" max="8" width="11.7265625" customWidth="1"/>
  </cols>
  <sheetData>
    <row r="2" spans="2:8" x14ac:dyDescent="0.6">
      <c r="B2" s="38" t="s">
        <v>132</v>
      </c>
      <c r="C2" s="35"/>
      <c r="D2" s="35"/>
      <c r="E2" s="35"/>
      <c r="F2" s="39"/>
      <c r="G2" s="35"/>
      <c r="H2" s="35"/>
    </row>
    <row r="3" spans="2:8" x14ac:dyDescent="0.6">
      <c r="B3" s="40" t="s">
        <v>27</v>
      </c>
      <c r="C3" s="35"/>
      <c r="D3" s="35"/>
      <c r="E3" s="35"/>
      <c r="F3" s="38"/>
      <c r="G3" s="35"/>
      <c r="H3" s="35"/>
    </row>
    <row r="4" spans="2:8" x14ac:dyDescent="0.6">
      <c r="B4" s="40" t="s">
        <v>28</v>
      </c>
      <c r="C4" s="35"/>
      <c r="D4" s="35"/>
      <c r="E4" s="35"/>
      <c r="F4" s="38"/>
      <c r="G4" s="35"/>
      <c r="H4" s="35"/>
    </row>
    <row r="5" spans="2:8" ht="15.25" x14ac:dyDescent="0.6">
      <c r="B5" s="34"/>
      <c r="C5" s="35"/>
      <c r="D5" s="35"/>
      <c r="E5" s="35"/>
      <c r="F5" s="35"/>
      <c r="G5" s="35"/>
      <c r="H5" s="35"/>
    </row>
    <row r="6" spans="2:8" x14ac:dyDescent="0.6">
      <c r="B6" s="36" t="s">
        <v>133</v>
      </c>
      <c r="C6" s="35"/>
      <c r="D6" s="35"/>
      <c r="E6" s="35"/>
      <c r="F6" s="35"/>
      <c r="G6" s="35"/>
      <c r="H6" s="35"/>
    </row>
    <row r="7" spans="2:8" ht="23" x14ac:dyDescent="0.6">
      <c r="B7" s="1"/>
      <c r="C7" s="22" t="s">
        <v>231</v>
      </c>
      <c r="D7" s="2"/>
      <c r="E7" s="22" t="s">
        <v>232</v>
      </c>
      <c r="F7" s="2"/>
      <c r="G7" s="39"/>
      <c r="H7" s="35"/>
    </row>
    <row r="8" spans="2:8" x14ac:dyDescent="0.6">
      <c r="B8" s="1"/>
      <c r="C8" s="2"/>
      <c r="D8" s="2"/>
      <c r="E8" s="2"/>
      <c r="F8" s="2"/>
      <c r="G8" s="39"/>
      <c r="H8" s="35"/>
    </row>
    <row r="9" spans="2:8" x14ac:dyDescent="0.6">
      <c r="B9" s="3" t="s">
        <v>136</v>
      </c>
      <c r="C9" s="5">
        <v>143055058</v>
      </c>
      <c r="D9" s="2"/>
      <c r="E9" s="5">
        <v>12162901</v>
      </c>
      <c r="F9" s="2"/>
      <c r="G9" s="39"/>
      <c r="H9" s="35"/>
    </row>
    <row r="10" spans="2:8" x14ac:dyDescent="0.6">
      <c r="B10" s="1"/>
      <c r="C10" s="2"/>
      <c r="D10" s="2"/>
      <c r="E10" s="2"/>
      <c r="F10" s="2"/>
      <c r="G10" s="39"/>
      <c r="H10" s="35"/>
    </row>
    <row r="11" spans="2:8" x14ac:dyDescent="0.6">
      <c r="B11" s="41" t="s">
        <v>234</v>
      </c>
      <c r="C11" s="35"/>
      <c r="D11" s="35"/>
      <c r="E11" s="35"/>
      <c r="F11" s="35"/>
      <c r="G11" s="35"/>
    </row>
    <row r="12" spans="2:8" ht="23" x14ac:dyDescent="0.6">
      <c r="B12" s="1" t="s">
        <v>234</v>
      </c>
      <c r="C12" s="2" t="s">
        <v>134</v>
      </c>
      <c r="D12" s="2" t="s">
        <v>137</v>
      </c>
      <c r="E12" s="2" t="s">
        <v>135</v>
      </c>
      <c r="F12" s="2" t="s">
        <v>12</v>
      </c>
      <c r="G12" s="48" t="s">
        <v>138</v>
      </c>
      <c r="H12" s="35"/>
    </row>
    <row r="13" spans="2:8" x14ac:dyDescent="0.6">
      <c r="B13" s="1"/>
      <c r="C13" s="2"/>
      <c r="D13" s="2"/>
      <c r="E13" s="2"/>
      <c r="F13" s="2"/>
      <c r="G13" s="39"/>
      <c r="H13" s="35"/>
    </row>
    <row r="14" spans="2:8" x14ac:dyDescent="0.6">
      <c r="B14" s="25" t="s">
        <v>203</v>
      </c>
      <c r="C14" s="22">
        <v>1920272</v>
      </c>
      <c r="D14" s="23">
        <v>1.3422999999999999E-2</v>
      </c>
      <c r="E14" s="22">
        <v>322329</v>
      </c>
      <c r="F14" s="23">
        <v>2.6501E-2</v>
      </c>
      <c r="G14" s="47">
        <v>5.9574999999999996</v>
      </c>
      <c r="H14" s="35"/>
    </row>
    <row r="15" spans="2:8" x14ac:dyDescent="0.6">
      <c r="B15" s="3" t="s">
        <v>139</v>
      </c>
      <c r="C15" s="5">
        <v>458270</v>
      </c>
      <c r="D15" s="24">
        <v>3.2000000000000002E-3</v>
      </c>
      <c r="E15" s="5">
        <v>85835</v>
      </c>
      <c r="F15" s="24">
        <v>7.1000000000000004E-3</v>
      </c>
      <c r="G15" s="49">
        <v>5.3390000000000004</v>
      </c>
      <c r="H15" s="35"/>
    </row>
    <row r="16" spans="2:8" x14ac:dyDescent="0.6">
      <c r="B16" s="3" t="s">
        <v>204</v>
      </c>
      <c r="C16" s="5">
        <v>236588</v>
      </c>
      <c r="D16" s="24">
        <v>1.6999999999999999E-3</v>
      </c>
      <c r="E16" s="5">
        <v>42755</v>
      </c>
      <c r="F16" s="24">
        <v>3.5000000000000001E-3</v>
      </c>
      <c r="G16" s="49">
        <v>5.5335999999999999</v>
      </c>
      <c r="H16" s="35"/>
    </row>
    <row r="17" spans="2:8" x14ac:dyDescent="0.6">
      <c r="B17" s="3" t="s">
        <v>140</v>
      </c>
      <c r="C17" s="5">
        <v>1163101</v>
      </c>
      <c r="D17" s="24">
        <v>8.0999999999999996E-3</v>
      </c>
      <c r="E17" s="5">
        <v>185179</v>
      </c>
      <c r="F17" s="24">
        <v>1.52E-2</v>
      </c>
      <c r="G17" s="49">
        <v>6.2809999999999997</v>
      </c>
      <c r="H17" s="35"/>
    </row>
    <row r="18" spans="2:8" x14ac:dyDescent="0.6">
      <c r="B18" s="3" t="s">
        <v>141</v>
      </c>
      <c r="C18" s="5">
        <v>46025</v>
      </c>
      <c r="D18" s="24">
        <v>2.9999999999999997E-4</v>
      </c>
      <c r="E18" s="5">
        <v>6039</v>
      </c>
      <c r="F18" s="24">
        <v>5.0000000000000001E-4</v>
      </c>
      <c r="G18" s="49">
        <v>7.6212999999999997</v>
      </c>
      <c r="H18" s="35"/>
    </row>
    <row r="19" spans="2:8" x14ac:dyDescent="0.6">
      <c r="B19" s="3" t="s">
        <v>142</v>
      </c>
      <c r="C19" s="5">
        <v>16288</v>
      </c>
      <c r="D19" s="24">
        <v>1E-4</v>
      </c>
      <c r="E19" s="5">
        <v>2521</v>
      </c>
      <c r="F19" s="24">
        <v>2.0000000000000001E-4</v>
      </c>
      <c r="G19" s="49">
        <v>6.4608999999999996</v>
      </c>
      <c r="H19" s="35"/>
    </row>
    <row r="20" spans="2:8" x14ac:dyDescent="0.6">
      <c r="B20" s="1"/>
      <c r="C20" s="2"/>
      <c r="D20" s="2"/>
      <c r="E20" s="2"/>
      <c r="F20" s="2"/>
      <c r="G20" s="39"/>
      <c r="H20" s="35"/>
    </row>
    <row r="21" spans="2:8" x14ac:dyDescent="0.6">
      <c r="B21" s="25" t="s">
        <v>205</v>
      </c>
      <c r="C21" s="22">
        <v>623657</v>
      </c>
      <c r="D21" s="23">
        <v>4.3600000000000002E-3</v>
      </c>
      <c r="E21" s="22">
        <v>26712</v>
      </c>
      <c r="F21" s="23">
        <v>2.196E-3</v>
      </c>
      <c r="G21" s="47">
        <v>23.3474</v>
      </c>
      <c r="H21" s="35"/>
    </row>
    <row r="22" spans="2:8" x14ac:dyDescent="0.6">
      <c r="B22" s="3" t="s">
        <v>143</v>
      </c>
      <c r="C22" s="5">
        <v>54455</v>
      </c>
      <c r="D22" s="24">
        <v>4.0000000000000002E-4</v>
      </c>
      <c r="E22" s="5">
        <v>1003</v>
      </c>
      <c r="F22" s="24">
        <v>1E-4</v>
      </c>
      <c r="G22" s="49">
        <v>54.292099999999998</v>
      </c>
      <c r="H22" s="35"/>
    </row>
    <row r="23" spans="2:8" x14ac:dyDescent="0.6">
      <c r="B23" s="3" t="s">
        <v>144</v>
      </c>
      <c r="C23" s="5">
        <v>65338</v>
      </c>
      <c r="D23" s="24">
        <v>5.0000000000000001E-4</v>
      </c>
      <c r="E23" s="5">
        <v>1005</v>
      </c>
      <c r="F23" s="24">
        <v>1E-4</v>
      </c>
      <c r="G23" s="49">
        <v>65.012900000000002</v>
      </c>
      <c r="H23" s="35"/>
    </row>
    <row r="24" spans="2:8" x14ac:dyDescent="0.6">
      <c r="B24" s="3" t="s">
        <v>145</v>
      </c>
      <c r="C24" s="5">
        <v>417822</v>
      </c>
      <c r="D24" s="24">
        <v>2.8999999999999998E-3</v>
      </c>
      <c r="E24" s="5">
        <v>19942</v>
      </c>
      <c r="F24" s="24">
        <v>1.6000000000000001E-3</v>
      </c>
      <c r="G24" s="49">
        <v>20.951899999999998</v>
      </c>
      <c r="H24" s="35"/>
    </row>
    <row r="25" spans="2:8" x14ac:dyDescent="0.6">
      <c r="B25" s="3" t="s">
        <v>206</v>
      </c>
      <c r="C25" s="5">
        <v>86042</v>
      </c>
      <c r="D25" s="24">
        <v>5.9999999999999995E-4</v>
      </c>
      <c r="E25" s="5">
        <v>4762</v>
      </c>
      <c r="F25" s="24">
        <v>4.0000000000000002E-4</v>
      </c>
      <c r="G25" s="49">
        <v>18.0685</v>
      </c>
      <c r="H25" s="35"/>
    </row>
    <row r="26" spans="2:8" x14ac:dyDescent="0.6">
      <c r="B26" s="1"/>
      <c r="C26" s="2"/>
      <c r="D26" s="2"/>
      <c r="E26" s="2"/>
      <c r="F26" s="2"/>
      <c r="G26" s="39"/>
      <c r="H26" s="35"/>
    </row>
    <row r="27" spans="2:8" x14ac:dyDescent="0.6">
      <c r="B27" s="25" t="s">
        <v>207</v>
      </c>
      <c r="C27" s="22">
        <v>6301190</v>
      </c>
      <c r="D27" s="23">
        <v>4.4047000000000003E-2</v>
      </c>
      <c r="E27" s="22">
        <v>791737</v>
      </c>
      <c r="F27" s="23">
        <v>6.5093999999999999E-2</v>
      </c>
      <c r="G27" s="47">
        <v>7.9587000000000003</v>
      </c>
      <c r="H27" s="35"/>
    </row>
    <row r="28" spans="2:8" x14ac:dyDescent="0.6">
      <c r="B28" s="3" t="s">
        <v>208</v>
      </c>
      <c r="C28" s="5">
        <v>1645253</v>
      </c>
      <c r="D28" s="24">
        <v>1.15E-2</v>
      </c>
      <c r="E28" s="5">
        <v>267612</v>
      </c>
      <c r="F28" s="24">
        <v>2.1999999999999999E-2</v>
      </c>
      <c r="G28" s="49">
        <v>6.1478999999999999</v>
      </c>
      <c r="H28" s="35"/>
    </row>
    <row r="29" spans="2:8" x14ac:dyDescent="0.6">
      <c r="B29" s="3" t="s">
        <v>209</v>
      </c>
      <c r="C29" s="5">
        <v>825269</v>
      </c>
      <c r="D29" s="24">
        <v>5.7999999999999996E-3</v>
      </c>
      <c r="E29" s="5">
        <v>40533</v>
      </c>
      <c r="F29" s="24">
        <v>3.3E-3</v>
      </c>
      <c r="G29" s="49">
        <v>20.360399999999998</v>
      </c>
      <c r="H29" s="35"/>
    </row>
    <row r="30" spans="2:8" x14ac:dyDescent="0.6">
      <c r="B30" s="3" t="s">
        <v>146</v>
      </c>
      <c r="C30" s="5">
        <v>3830668</v>
      </c>
      <c r="D30" s="24">
        <v>2.6800000000000001E-2</v>
      </c>
      <c r="E30" s="5">
        <v>483592</v>
      </c>
      <c r="F30" s="24">
        <v>3.9800000000000002E-2</v>
      </c>
      <c r="G30" s="49">
        <v>7.9212999999999996</v>
      </c>
      <c r="H30" s="35"/>
    </row>
    <row r="31" spans="2:8" x14ac:dyDescent="0.6">
      <c r="B31" s="1"/>
      <c r="C31" s="2"/>
      <c r="D31" s="2"/>
      <c r="E31" s="2"/>
      <c r="F31" s="2"/>
      <c r="G31" s="39"/>
      <c r="H31" s="35"/>
    </row>
    <row r="32" spans="2:8" x14ac:dyDescent="0.6">
      <c r="B32" s="25" t="s">
        <v>210</v>
      </c>
      <c r="C32" s="22">
        <v>14249118</v>
      </c>
      <c r="D32" s="23">
        <v>9.9606E-2</v>
      </c>
      <c r="E32" s="22">
        <v>499339</v>
      </c>
      <c r="F32" s="23">
        <v>4.1054E-2</v>
      </c>
      <c r="G32" s="47">
        <v>28.536000000000001</v>
      </c>
      <c r="H32" s="35"/>
    </row>
    <row r="33" spans="2:8" x14ac:dyDescent="0.6">
      <c r="B33" s="3" t="s">
        <v>147</v>
      </c>
      <c r="C33" s="5">
        <v>1424637</v>
      </c>
      <c r="D33" s="24">
        <v>0.01</v>
      </c>
      <c r="E33" s="5">
        <v>39637</v>
      </c>
      <c r="F33" s="24">
        <v>3.3E-3</v>
      </c>
      <c r="G33" s="49">
        <v>35.942100000000003</v>
      </c>
      <c r="H33" s="35"/>
    </row>
    <row r="34" spans="2:8" x14ac:dyDescent="0.6">
      <c r="B34" s="3" t="s">
        <v>148</v>
      </c>
      <c r="C34" s="5">
        <v>17402</v>
      </c>
      <c r="D34" s="24">
        <v>1E-4</v>
      </c>
      <c r="E34" s="5">
        <v>416</v>
      </c>
      <c r="F34" s="24">
        <v>0</v>
      </c>
      <c r="G34" s="49">
        <v>41.831699999999998</v>
      </c>
      <c r="H34" s="35"/>
    </row>
    <row r="35" spans="2:8" x14ac:dyDescent="0.6">
      <c r="B35" s="3" t="s">
        <v>149</v>
      </c>
      <c r="C35" s="5">
        <v>228568</v>
      </c>
      <c r="D35" s="24">
        <v>1.6000000000000001E-3</v>
      </c>
      <c r="E35" s="5">
        <v>7953</v>
      </c>
      <c r="F35" s="24">
        <v>6.9999999999999999E-4</v>
      </c>
      <c r="G35" s="49">
        <v>28.739799999999999</v>
      </c>
      <c r="H35" s="35"/>
    </row>
    <row r="36" spans="2:8" x14ac:dyDescent="0.6">
      <c r="B36" s="3" t="s">
        <v>211</v>
      </c>
      <c r="C36" s="5">
        <v>278880</v>
      </c>
      <c r="D36" s="24">
        <v>1.9E-3</v>
      </c>
      <c r="E36" s="5">
        <v>16808</v>
      </c>
      <c r="F36" s="24">
        <v>1.4E-3</v>
      </c>
      <c r="G36" s="49">
        <v>16.592099999999999</v>
      </c>
      <c r="H36" s="35"/>
    </row>
    <row r="37" spans="2:8" x14ac:dyDescent="0.6">
      <c r="B37" s="3" t="s">
        <v>150</v>
      </c>
      <c r="C37" s="5">
        <v>529924</v>
      </c>
      <c r="D37" s="24">
        <v>3.7000000000000002E-3</v>
      </c>
      <c r="E37" s="5">
        <v>32721</v>
      </c>
      <c r="F37" s="24">
        <v>2.7000000000000001E-3</v>
      </c>
      <c r="G37" s="49">
        <v>16.1952</v>
      </c>
      <c r="H37" s="35"/>
    </row>
    <row r="38" spans="2:8" x14ac:dyDescent="0.6">
      <c r="B38" s="3" t="s">
        <v>151</v>
      </c>
      <c r="C38" s="5">
        <v>293407</v>
      </c>
      <c r="D38" s="24">
        <v>2.0999999999999999E-3</v>
      </c>
      <c r="E38" s="5">
        <v>10068</v>
      </c>
      <c r="F38" s="24">
        <v>8.0000000000000004E-4</v>
      </c>
      <c r="G38" s="49">
        <v>29.142499999999998</v>
      </c>
      <c r="H38" s="35"/>
    </row>
    <row r="39" spans="2:8" x14ac:dyDescent="0.6">
      <c r="B39" s="3" t="s">
        <v>152</v>
      </c>
      <c r="C39" s="5">
        <v>493796</v>
      </c>
      <c r="D39" s="24">
        <v>3.5000000000000001E-3</v>
      </c>
      <c r="E39" s="5">
        <v>8366</v>
      </c>
      <c r="F39" s="24">
        <v>6.9999999999999999E-4</v>
      </c>
      <c r="G39" s="49">
        <v>59.024099999999997</v>
      </c>
      <c r="H39" s="35"/>
    </row>
    <row r="40" spans="2:8" x14ac:dyDescent="0.6">
      <c r="B40" s="3" t="s">
        <v>153</v>
      </c>
      <c r="C40" s="5">
        <v>1031143</v>
      </c>
      <c r="D40" s="24">
        <v>7.1999999999999998E-3</v>
      </c>
      <c r="E40" s="5">
        <v>68398</v>
      </c>
      <c r="F40" s="24">
        <v>5.5999999999999999E-3</v>
      </c>
      <c r="G40" s="49">
        <v>15.0756</v>
      </c>
      <c r="H40" s="35"/>
    </row>
    <row r="41" spans="2:8" x14ac:dyDescent="0.6">
      <c r="B41" s="3" t="s">
        <v>154</v>
      </c>
      <c r="C41" s="5">
        <v>1153251</v>
      </c>
      <c r="D41" s="24">
        <v>8.0999999999999996E-3</v>
      </c>
      <c r="E41" s="5">
        <v>33442</v>
      </c>
      <c r="F41" s="24">
        <v>2.7000000000000001E-3</v>
      </c>
      <c r="G41" s="49">
        <v>34.485100000000003</v>
      </c>
      <c r="H41" s="35"/>
    </row>
    <row r="42" spans="2:8" x14ac:dyDescent="0.6">
      <c r="B42" s="3" t="s">
        <v>155</v>
      </c>
      <c r="C42" s="5">
        <v>102616</v>
      </c>
      <c r="D42" s="24">
        <v>6.9999999999999999E-4</v>
      </c>
      <c r="E42" s="5">
        <v>3452</v>
      </c>
      <c r="F42" s="24">
        <v>2.9999999999999997E-4</v>
      </c>
      <c r="G42" s="49">
        <v>29.726500000000001</v>
      </c>
      <c r="H42" s="35"/>
    </row>
    <row r="43" spans="2:8" x14ac:dyDescent="0.6">
      <c r="B43" s="3" t="s">
        <v>156</v>
      </c>
      <c r="C43" s="5">
        <v>718355</v>
      </c>
      <c r="D43" s="24">
        <v>5.0000000000000001E-3</v>
      </c>
      <c r="E43" s="5">
        <v>15521</v>
      </c>
      <c r="F43" s="24">
        <v>1.2999999999999999E-3</v>
      </c>
      <c r="G43" s="49">
        <v>46.282800000000002</v>
      </c>
      <c r="H43" s="35"/>
    </row>
    <row r="44" spans="2:8" x14ac:dyDescent="0.6">
      <c r="B44" s="3" t="s">
        <v>157</v>
      </c>
      <c r="C44" s="5">
        <v>58401</v>
      </c>
      <c r="D44" s="24">
        <v>4.0000000000000002E-4</v>
      </c>
      <c r="E44" s="5">
        <v>3189</v>
      </c>
      <c r="F44" s="24">
        <v>2.9999999999999997E-4</v>
      </c>
      <c r="G44" s="49">
        <v>18.313300000000002</v>
      </c>
      <c r="H44" s="35"/>
    </row>
    <row r="45" spans="2:8" x14ac:dyDescent="0.6">
      <c r="B45" s="3" t="s">
        <v>158</v>
      </c>
      <c r="C45" s="5">
        <v>478871</v>
      </c>
      <c r="D45" s="24">
        <v>3.3E-3</v>
      </c>
      <c r="E45" s="5">
        <v>18245</v>
      </c>
      <c r="F45" s="24">
        <v>1.5E-3</v>
      </c>
      <c r="G45" s="49">
        <v>26.246700000000001</v>
      </c>
      <c r="H45" s="35"/>
    </row>
    <row r="46" spans="2:8" x14ac:dyDescent="0.6">
      <c r="B46" s="3" t="s">
        <v>159</v>
      </c>
      <c r="C46" s="5">
        <v>496501</v>
      </c>
      <c r="D46" s="24">
        <v>3.5000000000000001E-3</v>
      </c>
      <c r="E46" s="5">
        <v>9840</v>
      </c>
      <c r="F46" s="24">
        <v>8.0000000000000004E-4</v>
      </c>
      <c r="G46" s="49">
        <v>50.4574</v>
      </c>
      <c r="H46" s="35"/>
    </row>
    <row r="47" spans="2:8" x14ac:dyDescent="0.6">
      <c r="B47" s="3" t="s">
        <v>212</v>
      </c>
      <c r="C47" s="5">
        <v>1217828</v>
      </c>
      <c r="D47" s="24">
        <v>8.5000000000000006E-3</v>
      </c>
      <c r="E47" s="5">
        <v>43659</v>
      </c>
      <c r="F47" s="24">
        <v>3.5999999999999999E-3</v>
      </c>
      <c r="G47" s="49">
        <v>27.894100000000002</v>
      </c>
      <c r="H47" s="35"/>
    </row>
    <row r="48" spans="2:8" x14ac:dyDescent="0.6">
      <c r="B48" s="3" t="s">
        <v>213</v>
      </c>
      <c r="C48" s="5">
        <v>1705529</v>
      </c>
      <c r="D48" s="24">
        <v>1.1900000000000001E-2</v>
      </c>
      <c r="E48" s="5">
        <v>63910</v>
      </c>
      <c r="F48" s="24">
        <v>5.3E-3</v>
      </c>
      <c r="G48" s="49">
        <v>26.686399999999999</v>
      </c>
      <c r="H48" s="35"/>
    </row>
    <row r="49" spans="2:8" x14ac:dyDescent="0.6">
      <c r="B49" s="3" t="s">
        <v>214</v>
      </c>
      <c r="C49" s="5">
        <v>1298001</v>
      </c>
      <c r="D49" s="24">
        <v>9.1000000000000004E-3</v>
      </c>
      <c r="E49" s="5">
        <v>30075</v>
      </c>
      <c r="F49" s="24">
        <v>2.5000000000000001E-3</v>
      </c>
      <c r="G49" s="49">
        <v>43.158799999999999</v>
      </c>
      <c r="H49" s="35"/>
    </row>
    <row r="50" spans="2:8" x14ac:dyDescent="0.6">
      <c r="B50" s="3" t="s">
        <v>160</v>
      </c>
      <c r="C50" s="5">
        <v>1165239</v>
      </c>
      <c r="D50" s="24">
        <v>8.0999999999999996E-3</v>
      </c>
      <c r="E50" s="5">
        <v>18612</v>
      </c>
      <c r="F50" s="24">
        <v>1.5E-3</v>
      </c>
      <c r="G50" s="49">
        <v>62.606900000000003</v>
      </c>
      <c r="H50" s="35"/>
    </row>
    <row r="51" spans="2:8" x14ac:dyDescent="0.6">
      <c r="B51" s="3" t="s">
        <v>215</v>
      </c>
      <c r="C51" s="5">
        <v>1132034</v>
      </c>
      <c r="D51" s="24">
        <v>7.9000000000000008E-3</v>
      </c>
      <c r="E51" s="5">
        <v>27685</v>
      </c>
      <c r="F51" s="24">
        <v>2.3E-3</v>
      </c>
      <c r="G51" s="49">
        <v>40.889800000000001</v>
      </c>
      <c r="H51" s="35"/>
    </row>
    <row r="52" spans="2:8" x14ac:dyDescent="0.6">
      <c r="B52" s="3" t="s">
        <v>161</v>
      </c>
      <c r="C52" s="5">
        <v>424735</v>
      </c>
      <c r="D52" s="24">
        <v>3.0000000000000001E-3</v>
      </c>
      <c r="E52" s="5">
        <v>47342</v>
      </c>
      <c r="F52" s="24">
        <v>3.8999999999999998E-3</v>
      </c>
      <c r="G52" s="49">
        <v>8.9716000000000005</v>
      </c>
      <c r="H52" s="35"/>
    </row>
    <row r="53" spans="2:8" x14ac:dyDescent="0.6">
      <c r="B53" s="1"/>
      <c r="C53" s="2"/>
      <c r="D53" s="2"/>
      <c r="E53" s="2"/>
      <c r="F53" s="2"/>
      <c r="G53" s="39"/>
      <c r="H53" s="35"/>
    </row>
    <row r="54" spans="2:8" ht="23" x14ac:dyDescent="0.6">
      <c r="B54" s="25" t="s">
        <v>233</v>
      </c>
      <c r="C54" s="22">
        <v>7760127</v>
      </c>
      <c r="D54" s="23">
        <v>5.4246000000000003E-2</v>
      </c>
      <c r="E54" s="22">
        <v>600275</v>
      </c>
      <c r="F54" s="23">
        <v>4.9353000000000001E-2</v>
      </c>
      <c r="G54" s="47">
        <v>12.9276</v>
      </c>
      <c r="H54" s="35"/>
    </row>
    <row r="55" spans="2:8" x14ac:dyDescent="0.6">
      <c r="B55" s="3" t="s">
        <v>162</v>
      </c>
      <c r="C55" s="5">
        <v>121620</v>
      </c>
      <c r="D55" s="24">
        <v>8.9999999999999998E-4</v>
      </c>
      <c r="E55" s="5">
        <v>2587</v>
      </c>
      <c r="F55" s="24">
        <v>2.0000000000000001E-4</v>
      </c>
      <c r="G55" s="49">
        <v>47.012</v>
      </c>
      <c r="H55" s="35"/>
    </row>
    <row r="56" spans="2:8" x14ac:dyDescent="0.6">
      <c r="B56" s="3" t="s">
        <v>216</v>
      </c>
      <c r="C56" s="5">
        <v>801393</v>
      </c>
      <c r="D56" s="24">
        <v>5.5999999999999999E-3</v>
      </c>
      <c r="E56" s="5">
        <v>45032</v>
      </c>
      <c r="F56" s="24">
        <v>3.7000000000000002E-3</v>
      </c>
      <c r="G56" s="49">
        <v>17.796099999999999</v>
      </c>
      <c r="H56" s="35"/>
    </row>
    <row r="57" spans="2:8" x14ac:dyDescent="0.6">
      <c r="B57" s="3" t="s">
        <v>163</v>
      </c>
      <c r="C57" s="5">
        <v>1855078</v>
      </c>
      <c r="D57" s="24">
        <v>1.2999999999999999E-2</v>
      </c>
      <c r="E57" s="5">
        <v>170612</v>
      </c>
      <c r="F57" s="24">
        <v>1.4E-2</v>
      </c>
      <c r="G57" s="49">
        <v>10.873100000000001</v>
      </c>
      <c r="H57" s="35"/>
    </row>
    <row r="58" spans="2:8" x14ac:dyDescent="0.6">
      <c r="B58" s="3" t="s">
        <v>164</v>
      </c>
      <c r="C58" s="5">
        <v>508625</v>
      </c>
      <c r="D58" s="24">
        <v>3.5999999999999999E-3</v>
      </c>
      <c r="E58" s="5">
        <v>21624</v>
      </c>
      <c r="F58" s="24">
        <v>1.8E-3</v>
      </c>
      <c r="G58" s="49">
        <v>23.5213</v>
      </c>
      <c r="H58" s="35"/>
    </row>
    <row r="59" spans="2:8" x14ac:dyDescent="0.6">
      <c r="B59" s="3" t="s">
        <v>165</v>
      </c>
      <c r="C59" s="5">
        <v>168890</v>
      </c>
      <c r="D59" s="24">
        <v>1.1999999999999999E-3</v>
      </c>
      <c r="E59" s="5">
        <v>14073</v>
      </c>
      <c r="F59" s="24">
        <v>1.1999999999999999E-3</v>
      </c>
      <c r="G59" s="49">
        <v>12.000999999999999</v>
      </c>
      <c r="H59" s="35"/>
    </row>
    <row r="60" spans="2:8" x14ac:dyDescent="0.6">
      <c r="B60" s="3" t="s">
        <v>166</v>
      </c>
      <c r="C60" s="5">
        <v>408005</v>
      </c>
      <c r="D60" s="24">
        <v>2.8999999999999998E-3</v>
      </c>
      <c r="E60" s="5">
        <v>22353</v>
      </c>
      <c r="F60" s="24">
        <v>1.8E-3</v>
      </c>
      <c r="G60" s="49">
        <v>18.252800000000001</v>
      </c>
      <c r="H60" s="35"/>
    </row>
    <row r="61" spans="2:8" x14ac:dyDescent="0.6">
      <c r="B61" s="3" t="s">
        <v>167</v>
      </c>
      <c r="C61" s="5">
        <v>23231</v>
      </c>
      <c r="D61" s="24">
        <v>2.0000000000000001E-4</v>
      </c>
      <c r="E61" s="5">
        <v>1106</v>
      </c>
      <c r="F61" s="24">
        <v>1E-4</v>
      </c>
      <c r="G61" s="49">
        <v>21.0045</v>
      </c>
      <c r="H61" s="35"/>
    </row>
    <row r="62" spans="2:8" x14ac:dyDescent="0.6">
      <c r="B62" s="3" t="s">
        <v>168</v>
      </c>
      <c r="C62" s="5">
        <v>1021510</v>
      </c>
      <c r="D62" s="24">
        <v>7.1000000000000004E-3</v>
      </c>
      <c r="E62" s="5">
        <v>152702</v>
      </c>
      <c r="F62" s="24">
        <v>1.26E-2</v>
      </c>
      <c r="G62" s="49">
        <v>6.6896000000000004</v>
      </c>
      <c r="H62" s="35"/>
    </row>
    <row r="63" spans="2:8" x14ac:dyDescent="0.6">
      <c r="B63" s="3" t="s">
        <v>169</v>
      </c>
      <c r="C63" s="5">
        <v>1535141</v>
      </c>
      <c r="D63" s="24">
        <v>1.0699999999999999E-2</v>
      </c>
      <c r="E63" s="5">
        <v>108544</v>
      </c>
      <c r="F63" s="24">
        <v>8.8999999999999999E-3</v>
      </c>
      <c r="G63" s="49">
        <v>14.143000000000001</v>
      </c>
      <c r="H63" s="35"/>
    </row>
    <row r="64" spans="2:8" x14ac:dyDescent="0.6">
      <c r="B64" s="3" t="s">
        <v>170</v>
      </c>
      <c r="C64" s="5">
        <v>1316634</v>
      </c>
      <c r="D64" s="24">
        <v>9.1999999999999998E-3</v>
      </c>
      <c r="E64" s="5">
        <v>61642</v>
      </c>
      <c r="F64" s="24">
        <v>5.1000000000000004E-3</v>
      </c>
      <c r="G64" s="49">
        <v>21.359400000000001</v>
      </c>
      <c r="H64" s="35"/>
    </row>
    <row r="65" spans="2:8" x14ac:dyDescent="0.6">
      <c r="B65" s="1"/>
      <c r="C65" s="2"/>
      <c r="D65" s="2"/>
      <c r="E65" s="2"/>
      <c r="F65" s="2"/>
      <c r="G65" s="39"/>
      <c r="H65" s="35"/>
    </row>
    <row r="66" spans="2:8" x14ac:dyDescent="0.6">
      <c r="B66" s="25" t="s">
        <v>217</v>
      </c>
      <c r="C66" s="22">
        <v>5884151</v>
      </c>
      <c r="D66" s="23">
        <v>4.1132000000000002E-2</v>
      </c>
      <c r="E66" s="22">
        <v>535776</v>
      </c>
      <c r="F66" s="23">
        <v>4.4049999999999999E-2</v>
      </c>
      <c r="G66" s="47">
        <v>10.9825</v>
      </c>
      <c r="H66" s="35"/>
    </row>
    <row r="67" spans="2:8" x14ac:dyDescent="0.6">
      <c r="B67" s="3" t="s">
        <v>171</v>
      </c>
      <c r="C67" s="5">
        <v>3594537</v>
      </c>
      <c r="D67" s="24">
        <v>2.5100000000000001E-2</v>
      </c>
      <c r="E67" s="5">
        <v>331562</v>
      </c>
      <c r="F67" s="24">
        <v>2.7300000000000001E-2</v>
      </c>
      <c r="G67" s="49">
        <v>10.841200000000001</v>
      </c>
      <c r="H67" s="35"/>
    </row>
    <row r="68" spans="2:8" x14ac:dyDescent="0.6">
      <c r="B68" s="3" t="s">
        <v>172</v>
      </c>
      <c r="C68" s="5">
        <v>2289614</v>
      </c>
      <c r="D68" s="24">
        <v>1.6E-2</v>
      </c>
      <c r="E68" s="5">
        <v>204214</v>
      </c>
      <c r="F68" s="24">
        <v>1.6799999999999999E-2</v>
      </c>
      <c r="G68" s="49">
        <v>11.2118</v>
      </c>
      <c r="H68" s="35"/>
    </row>
    <row r="69" spans="2:8" x14ac:dyDescent="0.6">
      <c r="B69" s="1"/>
      <c r="C69" s="2"/>
      <c r="D69" s="2"/>
      <c r="E69" s="2"/>
      <c r="F69" s="2"/>
      <c r="G69" s="39"/>
      <c r="H69" s="35"/>
    </row>
    <row r="70" spans="2:8" x14ac:dyDescent="0.6">
      <c r="B70" s="25" t="s">
        <v>218</v>
      </c>
      <c r="C70" s="22">
        <v>25584507</v>
      </c>
      <c r="D70" s="23">
        <v>0.178844</v>
      </c>
      <c r="E70" s="22">
        <v>2164716</v>
      </c>
      <c r="F70" s="23">
        <v>0.177977</v>
      </c>
      <c r="G70" s="47">
        <v>11.818899999999999</v>
      </c>
      <c r="H70" s="35"/>
    </row>
    <row r="71" spans="2:8" x14ac:dyDescent="0.6">
      <c r="B71" s="3" t="s">
        <v>219</v>
      </c>
      <c r="C71" s="5">
        <v>1293808</v>
      </c>
      <c r="D71" s="24">
        <v>8.9999999999999993E-3</v>
      </c>
      <c r="E71" s="5">
        <v>87321</v>
      </c>
      <c r="F71" s="24">
        <v>7.1999999999999998E-3</v>
      </c>
      <c r="G71" s="49">
        <v>14.816700000000001</v>
      </c>
      <c r="H71" s="35"/>
    </row>
    <row r="72" spans="2:8" x14ac:dyDescent="0.6">
      <c r="B72" s="3" t="s">
        <v>173</v>
      </c>
      <c r="C72" s="5">
        <v>2703339</v>
      </c>
      <c r="D72" s="24">
        <v>1.89E-2</v>
      </c>
      <c r="E72" s="5">
        <v>59277</v>
      </c>
      <c r="F72" s="24">
        <v>4.8999999999999998E-3</v>
      </c>
      <c r="G72" s="49">
        <v>45.605200000000004</v>
      </c>
      <c r="H72" s="35"/>
    </row>
    <row r="73" spans="2:8" x14ac:dyDescent="0.6">
      <c r="B73" s="3" t="s">
        <v>174</v>
      </c>
      <c r="C73" s="5">
        <v>3331855</v>
      </c>
      <c r="D73" s="24">
        <v>2.3300000000000001E-2</v>
      </c>
      <c r="E73" s="5">
        <v>241518</v>
      </c>
      <c r="F73" s="24">
        <v>1.9900000000000001E-2</v>
      </c>
      <c r="G73" s="49">
        <v>13.795500000000001</v>
      </c>
      <c r="H73" s="35"/>
    </row>
    <row r="74" spans="2:8" x14ac:dyDescent="0.6">
      <c r="B74" s="3" t="s">
        <v>220</v>
      </c>
      <c r="C74" s="5">
        <v>2796239</v>
      </c>
      <c r="D74" s="24">
        <v>1.95E-2</v>
      </c>
      <c r="E74" s="5">
        <v>247624</v>
      </c>
      <c r="F74" s="24">
        <v>2.0400000000000001E-2</v>
      </c>
      <c r="G74" s="49">
        <v>11.292299999999999</v>
      </c>
      <c r="H74" s="35"/>
    </row>
    <row r="75" spans="2:8" x14ac:dyDescent="0.6">
      <c r="B75" s="3" t="s">
        <v>175</v>
      </c>
      <c r="C75" s="5">
        <v>1159396</v>
      </c>
      <c r="D75" s="24">
        <v>8.0999999999999996E-3</v>
      </c>
      <c r="E75" s="5">
        <v>145129</v>
      </c>
      <c r="F75" s="24">
        <v>1.1900000000000001E-2</v>
      </c>
      <c r="G75" s="49">
        <v>7.9886999999999997</v>
      </c>
      <c r="H75" s="35"/>
    </row>
    <row r="76" spans="2:8" x14ac:dyDescent="0.6">
      <c r="B76" s="3" t="s">
        <v>221</v>
      </c>
      <c r="C76" s="5">
        <v>934784</v>
      </c>
      <c r="D76" s="24">
        <v>6.4999999999999997E-3</v>
      </c>
      <c r="E76" s="5">
        <v>137409</v>
      </c>
      <c r="F76" s="24">
        <v>1.1299999999999999E-2</v>
      </c>
      <c r="G76" s="49">
        <v>6.8029000000000002</v>
      </c>
      <c r="H76" s="35"/>
    </row>
    <row r="77" spans="2:8" x14ac:dyDescent="0.6">
      <c r="B77" s="3" t="s">
        <v>176</v>
      </c>
      <c r="C77" s="5">
        <v>9741289</v>
      </c>
      <c r="D77" s="24">
        <v>6.8099999999999994E-2</v>
      </c>
      <c r="E77" s="5">
        <v>711690</v>
      </c>
      <c r="F77" s="24">
        <v>5.8500000000000003E-2</v>
      </c>
      <c r="G77" s="49">
        <v>13.6875</v>
      </c>
      <c r="H77" s="35"/>
    </row>
    <row r="78" spans="2:8" x14ac:dyDescent="0.6">
      <c r="B78" s="3" t="s">
        <v>177</v>
      </c>
      <c r="C78" s="5">
        <v>3623797</v>
      </c>
      <c r="D78" s="24">
        <v>2.53E-2</v>
      </c>
      <c r="E78" s="5">
        <v>534748</v>
      </c>
      <c r="F78" s="24">
        <v>4.3999999999999997E-2</v>
      </c>
      <c r="G78" s="49">
        <v>6.7766000000000002</v>
      </c>
      <c r="H78" s="35"/>
    </row>
    <row r="79" spans="2:8" x14ac:dyDescent="0.6">
      <c r="B79" s="1"/>
      <c r="C79" s="2"/>
      <c r="D79" s="2"/>
      <c r="E79" s="2"/>
      <c r="F79" s="2"/>
      <c r="G79" s="39"/>
      <c r="H79" s="35"/>
    </row>
    <row r="80" spans="2:8" x14ac:dyDescent="0.6">
      <c r="B80" s="25" t="s">
        <v>222</v>
      </c>
      <c r="C80" s="22">
        <v>9104835</v>
      </c>
      <c r="D80" s="23">
        <v>6.3645999999999994E-2</v>
      </c>
      <c r="E80" s="22">
        <v>1159468</v>
      </c>
      <c r="F80" s="23">
        <v>9.5327999999999996E-2</v>
      </c>
      <c r="G80" s="47">
        <v>7.8525999999999998</v>
      </c>
      <c r="H80" s="35"/>
    </row>
    <row r="81" spans="2:8" x14ac:dyDescent="0.6">
      <c r="B81" s="3" t="s">
        <v>178</v>
      </c>
      <c r="C81" s="5">
        <v>1689200</v>
      </c>
      <c r="D81" s="24">
        <v>1.18E-2</v>
      </c>
      <c r="E81" s="5">
        <v>111963</v>
      </c>
      <c r="F81" s="24">
        <v>9.1999999999999998E-3</v>
      </c>
      <c r="G81" s="49">
        <v>15.0871</v>
      </c>
      <c r="H81" s="35"/>
    </row>
    <row r="82" spans="2:8" x14ac:dyDescent="0.6">
      <c r="B82" s="3" t="s">
        <v>179</v>
      </c>
      <c r="C82" s="5">
        <v>559021</v>
      </c>
      <c r="D82" s="24">
        <v>3.8999999999999998E-3</v>
      </c>
      <c r="E82" s="5">
        <v>58639</v>
      </c>
      <c r="F82" s="24">
        <v>4.7999999999999996E-3</v>
      </c>
      <c r="G82" s="49">
        <v>9.5333000000000006</v>
      </c>
      <c r="H82" s="35"/>
    </row>
    <row r="83" spans="2:8" x14ac:dyDescent="0.6">
      <c r="B83" s="3" t="s">
        <v>223</v>
      </c>
      <c r="C83" s="5">
        <v>725354</v>
      </c>
      <c r="D83" s="24">
        <v>5.1000000000000004E-3</v>
      </c>
      <c r="E83" s="5">
        <v>80718</v>
      </c>
      <c r="F83" s="24">
        <v>6.6E-3</v>
      </c>
      <c r="G83" s="49">
        <v>8.9863</v>
      </c>
      <c r="H83" s="35"/>
    </row>
    <row r="84" spans="2:8" x14ac:dyDescent="0.6">
      <c r="B84" s="3" t="s">
        <v>180</v>
      </c>
      <c r="C84" s="5">
        <v>927916</v>
      </c>
      <c r="D84" s="24">
        <v>6.4999999999999997E-3</v>
      </c>
      <c r="E84" s="5">
        <v>30171</v>
      </c>
      <c r="F84" s="24">
        <v>2.5000000000000001E-3</v>
      </c>
      <c r="G84" s="49">
        <v>30.755199999999999</v>
      </c>
      <c r="H84" s="35"/>
    </row>
    <row r="85" spans="2:8" x14ac:dyDescent="0.6">
      <c r="B85" s="3" t="s">
        <v>181</v>
      </c>
      <c r="C85" s="5">
        <v>1182038</v>
      </c>
      <c r="D85" s="24">
        <v>8.3000000000000001E-3</v>
      </c>
      <c r="E85" s="5">
        <v>182886</v>
      </c>
      <c r="F85" s="24">
        <v>1.4999999999999999E-2</v>
      </c>
      <c r="G85" s="49">
        <v>6.4633000000000003</v>
      </c>
      <c r="H85" s="35"/>
    </row>
    <row r="86" spans="2:8" x14ac:dyDescent="0.6">
      <c r="B86" s="3" t="s">
        <v>182</v>
      </c>
      <c r="C86" s="5">
        <v>2950286</v>
      </c>
      <c r="D86" s="24">
        <v>2.06E-2</v>
      </c>
      <c r="E86" s="5">
        <v>532272</v>
      </c>
      <c r="F86" s="24">
        <v>4.3799999999999999E-2</v>
      </c>
      <c r="G86" s="49">
        <v>5.5427999999999997</v>
      </c>
      <c r="H86" s="35"/>
    </row>
    <row r="87" spans="2:8" x14ac:dyDescent="0.6">
      <c r="B87" s="3" t="s">
        <v>183</v>
      </c>
      <c r="C87" s="5">
        <v>1071020</v>
      </c>
      <c r="D87" s="24">
        <v>7.4999999999999997E-3</v>
      </c>
      <c r="E87" s="5">
        <v>162819</v>
      </c>
      <c r="F87" s="24">
        <v>1.34E-2</v>
      </c>
      <c r="G87" s="49">
        <v>6.5780000000000003</v>
      </c>
      <c r="H87" s="35"/>
    </row>
    <row r="88" spans="2:8" x14ac:dyDescent="0.6">
      <c r="B88" s="1"/>
      <c r="C88" s="2"/>
      <c r="D88" s="2"/>
      <c r="E88" s="2"/>
      <c r="F88" s="2"/>
      <c r="G88" s="39"/>
      <c r="H88" s="35"/>
    </row>
    <row r="89" spans="2:8" x14ac:dyDescent="0.6">
      <c r="B89" s="25" t="s">
        <v>224</v>
      </c>
      <c r="C89" s="22">
        <v>60107552</v>
      </c>
      <c r="D89" s="23">
        <v>0.42017100000000002</v>
      </c>
      <c r="E89" s="22">
        <v>5823186</v>
      </c>
      <c r="F89" s="23">
        <v>0.47876600000000002</v>
      </c>
      <c r="G89" s="47">
        <v>10.322100000000001</v>
      </c>
      <c r="H89" s="35"/>
    </row>
    <row r="90" spans="2:8" x14ac:dyDescent="0.6">
      <c r="B90" s="3" t="s">
        <v>225</v>
      </c>
      <c r="C90" s="5">
        <v>2257146</v>
      </c>
      <c r="D90" s="24">
        <v>1.5800000000000002E-2</v>
      </c>
      <c r="E90" s="5">
        <v>104323</v>
      </c>
      <c r="F90" s="24">
        <v>8.6E-3</v>
      </c>
      <c r="G90" s="49">
        <v>21.636099999999999</v>
      </c>
      <c r="H90" s="35"/>
    </row>
    <row r="91" spans="2:8" x14ac:dyDescent="0.6">
      <c r="B91" s="3" t="s">
        <v>184</v>
      </c>
      <c r="C91" s="5">
        <v>1808864</v>
      </c>
      <c r="D91" s="24">
        <v>1.26E-2</v>
      </c>
      <c r="E91" s="5">
        <v>520360</v>
      </c>
      <c r="F91" s="24">
        <v>4.2799999999999998E-2</v>
      </c>
      <c r="G91" s="49">
        <v>3.4762</v>
      </c>
      <c r="H91" s="35"/>
    </row>
    <row r="92" spans="2:8" x14ac:dyDescent="0.6">
      <c r="B92" s="3" t="s">
        <v>185</v>
      </c>
      <c r="C92" s="5">
        <v>8704120</v>
      </c>
      <c r="D92" s="24">
        <v>6.08E-2</v>
      </c>
      <c r="E92" s="5">
        <v>1011750</v>
      </c>
      <c r="F92" s="24">
        <v>8.3199999999999996E-2</v>
      </c>
      <c r="G92" s="49">
        <v>8.6029999999999998</v>
      </c>
      <c r="H92" s="35"/>
    </row>
    <row r="93" spans="2:8" x14ac:dyDescent="0.6">
      <c r="B93" s="3" t="s">
        <v>186</v>
      </c>
      <c r="C93" s="5">
        <v>1406616</v>
      </c>
      <c r="D93" s="24">
        <v>9.7999999999999997E-3</v>
      </c>
      <c r="E93" s="5">
        <v>293240</v>
      </c>
      <c r="F93" s="24">
        <v>2.41E-2</v>
      </c>
      <c r="G93" s="49">
        <v>4.7968000000000002</v>
      </c>
      <c r="H93" s="35"/>
    </row>
    <row r="94" spans="2:8" x14ac:dyDescent="0.6">
      <c r="B94" s="3" t="s">
        <v>187</v>
      </c>
      <c r="C94" s="5">
        <v>683196</v>
      </c>
      <c r="D94" s="24">
        <v>4.7999999999999996E-3</v>
      </c>
      <c r="E94" s="5">
        <v>168778</v>
      </c>
      <c r="F94" s="24">
        <v>1.3899999999999999E-2</v>
      </c>
      <c r="G94" s="49">
        <v>4.0479000000000003</v>
      </c>
      <c r="H94" s="35"/>
    </row>
    <row r="95" spans="2:8" x14ac:dyDescent="0.6">
      <c r="B95" s="3" t="s">
        <v>188</v>
      </c>
      <c r="C95" s="5">
        <v>371937</v>
      </c>
      <c r="D95" s="24">
        <v>2.5999999999999999E-3</v>
      </c>
      <c r="E95" s="5">
        <v>52137</v>
      </c>
      <c r="F95" s="24">
        <v>4.3E-3</v>
      </c>
      <c r="G95" s="49">
        <v>7.1337999999999999</v>
      </c>
      <c r="H95" s="35"/>
    </row>
    <row r="96" spans="2:8" x14ac:dyDescent="0.6">
      <c r="B96" s="3" t="s">
        <v>189</v>
      </c>
      <c r="C96" s="5">
        <v>2253409</v>
      </c>
      <c r="D96" s="24">
        <v>1.5800000000000002E-2</v>
      </c>
      <c r="E96" s="5">
        <v>273953</v>
      </c>
      <c r="F96" s="24">
        <v>2.2499999999999999E-2</v>
      </c>
      <c r="G96" s="49">
        <v>8.2255000000000003</v>
      </c>
      <c r="H96" s="35"/>
    </row>
    <row r="97" spans="2:8" x14ac:dyDescent="0.6">
      <c r="B97" s="3" t="s">
        <v>190</v>
      </c>
      <c r="C97" s="5">
        <v>14668422</v>
      </c>
      <c r="D97" s="24">
        <v>0.10249999999999999</v>
      </c>
      <c r="E97" s="5">
        <v>1085570</v>
      </c>
      <c r="F97" s="24">
        <v>8.9300000000000004E-2</v>
      </c>
      <c r="G97" s="49">
        <v>13.5122</v>
      </c>
      <c r="H97" s="35"/>
    </row>
    <row r="98" spans="2:8" x14ac:dyDescent="0.6">
      <c r="B98" s="3" t="s">
        <v>191</v>
      </c>
      <c r="C98" s="5">
        <v>1517667</v>
      </c>
      <c r="D98" s="24">
        <v>1.06E-2</v>
      </c>
      <c r="E98" s="5">
        <v>268054</v>
      </c>
      <c r="F98" s="24">
        <v>2.1999999999999999E-2</v>
      </c>
      <c r="G98" s="49">
        <v>5.6618000000000004</v>
      </c>
      <c r="H98" s="35"/>
    </row>
    <row r="99" spans="2:8" x14ac:dyDescent="0.6">
      <c r="B99" s="3" t="s">
        <v>192</v>
      </c>
      <c r="C99" s="5">
        <v>12265770</v>
      </c>
      <c r="D99" s="24">
        <v>8.5699999999999998E-2</v>
      </c>
      <c r="E99" s="5">
        <v>312355</v>
      </c>
      <c r="F99" s="24">
        <v>2.5700000000000001E-2</v>
      </c>
      <c r="G99" s="49">
        <v>39.268700000000003</v>
      </c>
      <c r="H99" s="35"/>
    </row>
    <row r="100" spans="2:8" x14ac:dyDescent="0.6">
      <c r="B100" s="3" t="s">
        <v>193</v>
      </c>
      <c r="C100" s="5">
        <v>3609579</v>
      </c>
      <c r="D100" s="24">
        <v>2.52E-2</v>
      </c>
      <c r="E100" s="5">
        <v>306698</v>
      </c>
      <c r="F100" s="24">
        <v>2.52E-2</v>
      </c>
      <c r="G100" s="49">
        <v>11.7692</v>
      </c>
      <c r="H100" s="35"/>
    </row>
    <row r="101" spans="2:8" x14ac:dyDescent="0.6">
      <c r="B101" s="3" t="s">
        <v>226</v>
      </c>
      <c r="C101" s="5">
        <v>204087</v>
      </c>
      <c r="D101" s="24">
        <v>1.4E-3</v>
      </c>
      <c r="E101" s="5">
        <v>28091</v>
      </c>
      <c r="F101" s="24">
        <v>2.3E-3</v>
      </c>
      <c r="G101" s="49">
        <v>7.2652000000000001</v>
      </c>
      <c r="H101" s="35"/>
    </row>
    <row r="102" spans="2:8" x14ac:dyDescent="0.6">
      <c r="B102" s="3" t="s">
        <v>194</v>
      </c>
      <c r="C102" s="5">
        <v>3649725</v>
      </c>
      <c r="D102" s="24">
        <v>2.5499999999999998E-2</v>
      </c>
      <c r="E102" s="5">
        <v>652484</v>
      </c>
      <c r="F102" s="24">
        <v>5.3600000000000002E-2</v>
      </c>
      <c r="G102" s="49">
        <v>5.5936000000000003</v>
      </c>
      <c r="H102" s="35"/>
    </row>
    <row r="103" spans="2:8" x14ac:dyDescent="0.6">
      <c r="B103" s="3" t="s">
        <v>227</v>
      </c>
      <c r="C103" s="5">
        <v>6476389</v>
      </c>
      <c r="D103" s="24">
        <v>4.53E-2</v>
      </c>
      <c r="E103" s="5">
        <v>702405</v>
      </c>
      <c r="F103" s="24">
        <v>5.7700000000000001E-2</v>
      </c>
      <c r="G103" s="49">
        <v>9.2202999999999999</v>
      </c>
      <c r="H103" s="35"/>
    </row>
    <row r="104" spans="2:8" x14ac:dyDescent="0.6">
      <c r="B104" s="3" t="s">
        <v>195</v>
      </c>
      <c r="C104" s="5">
        <v>230625</v>
      </c>
      <c r="D104" s="24">
        <v>1.6000000000000001E-3</v>
      </c>
      <c r="E104" s="5">
        <v>42988</v>
      </c>
      <c r="F104" s="24">
        <v>3.5000000000000001E-3</v>
      </c>
      <c r="G104" s="49">
        <v>5.3648999999999996</v>
      </c>
      <c r="H104" s="35"/>
    </row>
    <row r="105" spans="2:8" x14ac:dyDescent="0.6">
      <c r="B105" s="1"/>
      <c r="C105" s="2"/>
      <c r="D105" s="2"/>
      <c r="E105" s="2"/>
      <c r="F105" s="2"/>
      <c r="G105" s="39"/>
      <c r="H105" s="35"/>
    </row>
    <row r="106" spans="2:8" x14ac:dyDescent="0.6">
      <c r="B106" s="25" t="s">
        <v>228</v>
      </c>
      <c r="C106" s="22">
        <v>11519649</v>
      </c>
      <c r="D106" s="23">
        <v>8.0526E-2</v>
      </c>
      <c r="E106" s="22">
        <v>239363</v>
      </c>
      <c r="F106" s="23">
        <v>1.968E-2</v>
      </c>
      <c r="G106" s="47">
        <v>48.126300000000001</v>
      </c>
      <c r="H106" s="35"/>
    </row>
    <row r="107" spans="2:8" x14ac:dyDescent="0.6">
      <c r="B107" s="3" t="s">
        <v>229</v>
      </c>
      <c r="C107" s="5">
        <v>2592698</v>
      </c>
      <c r="D107" s="24">
        <v>1.8100000000000002E-2</v>
      </c>
      <c r="E107" s="5">
        <v>65803</v>
      </c>
      <c r="F107" s="24">
        <v>5.4000000000000003E-3</v>
      </c>
      <c r="G107" s="49">
        <v>39.4009</v>
      </c>
      <c r="H107" s="35"/>
    </row>
    <row r="108" spans="2:8" x14ac:dyDescent="0.6">
      <c r="B108" s="3" t="s">
        <v>196</v>
      </c>
      <c r="C108" s="5">
        <v>3332534</v>
      </c>
      <c r="D108" s="24">
        <v>2.3300000000000001E-2</v>
      </c>
      <c r="E108" s="5">
        <v>78597</v>
      </c>
      <c r="F108" s="24">
        <v>6.4999999999999997E-3</v>
      </c>
      <c r="G108" s="49">
        <v>42.400300000000001</v>
      </c>
      <c r="H108" s="35"/>
    </row>
    <row r="109" spans="2:8" x14ac:dyDescent="0.6">
      <c r="B109" s="3" t="s">
        <v>197</v>
      </c>
      <c r="C109" s="5">
        <v>351489</v>
      </c>
      <c r="D109" s="24">
        <v>2.5000000000000001E-3</v>
      </c>
      <c r="E109" s="5">
        <v>6930</v>
      </c>
      <c r="F109" s="24">
        <v>5.9999999999999995E-4</v>
      </c>
      <c r="G109" s="49">
        <v>50.719900000000003</v>
      </c>
      <c r="H109" s="35"/>
    </row>
    <row r="110" spans="2:8" x14ac:dyDescent="0.6">
      <c r="B110" s="3" t="s">
        <v>198</v>
      </c>
      <c r="C110" s="5">
        <v>1333791</v>
      </c>
      <c r="D110" s="24">
        <v>9.2999999999999992E-3</v>
      </c>
      <c r="E110" s="5">
        <v>19791</v>
      </c>
      <c r="F110" s="24">
        <v>1.6000000000000001E-3</v>
      </c>
      <c r="G110" s="49">
        <v>67.393799999999999</v>
      </c>
      <c r="H110" s="35"/>
    </row>
    <row r="111" spans="2:8" x14ac:dyDescent="0.6">
      <c r="B111" s="3" t="s">
        <v>230</v>
      </c>
      <c r="C111" s="5">
        <v>899066</v>
      </c>
      <c r="D111" s="24">
        <v>6.3E-3</v>
      </c>
      <c r="E111" s="5">
        <v>27014</v>
      </c>
      <c r="F111" s="24">
        <v>2.2000000000000001E-3</v>
      </c>
      <c r="G111" s="49">
        <v>33.281500000000001</v>
      </c>
      <c r="H111" s="35"/>
    </row>
    <row r="112" spans="2:8" x14ac:dyDescent="0.6">
      <c r="B112" s="3" t="s">
        <v>199</v>
      </c>
      <c r="C112" s="5">
        <v>1251662</v>
      </c>
      <c r="D112" s="24">
        <v>8.6999999999999994E-3</v>
      </c>
      <c r="E112" s="5">
        <v>24186</v>
      </c>
      <c r="F112" s="24">
        <v>2E-3</v>
      </c>
      <c r="G112" s="49">
        <v>51.7515</v>
      </c>
      <c r="H112" s="35"/>
    </row>
    <row r="113" spans="2:8" x14ac:dyDescent="0.6">
      <c r="B113" s="3" t="s">
        <v>200</v>
      </c>
      <c r="C113" s="5">
        <v>1758409</v>
      </c>
      <c r="D113" s="24">
        <v>1.23E-2</v>
      </c>
      <c r="E113" s="5">
        <v>17042</v>
      </c>
      <c r="F113" s="24">
        <v>1.4E-3</v>
      </c>
      <c r="G113" s="49">
        <v>103.18089999999999</v>
      </c>
      <c r="H113" s="35"/>
    </row>
    <row r="114" spans="2:8" x14ac:dyDescent="0.6">
      <c r="B114" s="40" t="s">
        <v>119</v>
      </c>
      <c r="C114" s="35"/>
      <c r="D114" s="35"/>
      <c r="E114" s="35"/>
      <c r="F114" s="35"/>
      <c r="G114" s="35"/>
    </row>
    <row r="115" spans="2:8" ht="46" customHeight="1" x14ac:dyDescent="0.6">
      <c r="B115" s="38" t="s">
        <v>201</v>
      </c>
      <c r="C115" s="35"/>
      <c r="D115" s="35"/>
      <c r="E115" s="35"/>
      <c r="F115" s="35"/>
      <c r="G115" s="35"/>
    </row>
    <row r="116" spans="2:8" x14ac:dyDescent="0.6">
      <c r="B116" s="40" t="s">
        <v>119</v>
      </c>
      <c r="C116" s="35"/>
      <c r="D116" s="35"/>
      <c r="E116" s="35"/>
      <c r="F116" s="35"/>
      <c r="G116" s="35"/>
    </row>
    <row r="117" spans="2:8" x14ac:dyDescent="0.6">
      <c r="B117" s="40" t="s">
        <v>119</v>
      </c>
      <c r="C117" s="35"/>
      <c r="D117" s="35"/>
      <c r="E117" s="35"/>
      <c r="F117" s="35"/>
      <c r="G117" s="35"/>
    </row>
    <row r="118" spans="2:8" x14ac:dyDescent="0.6">
      <c r="B118" s="34" t="s">
        <v>26</v>
      </c>
      <c r="C118" s="35"/>
      <c r="D118" s="35"/>
      <c r="E118" s="35"/>
      <c r="F118" s="35"/>
      <c r="G118" s="35"/>
      <c r="H118" s="35"/>
    </row>
    <row r="119" spans="2:8" ht="15.25" x14ac:dyDescent="0.6">
      <c r="B119" s="34"/>
      <c r="C119" s="35"/>
      <c r="D119" s="35"/>
      <c r="E119" s="35"/>
      <c r="F119" s="35"/>
      <c r="G119" s="35"/>
      <c r="H119" s="35"/>
    </row>
    <row r="120" spans="2:8" ht="52" customHeight="1" x14ac:dyDescent="0.6">
      <c r="B120" s="34" t="s">
        <v>202</v>
      </c>
      <c r="C120" s="35"/>
      <c r="D120" s="35"/>
      <c r="E120" s="35"/>
      <c r="F120" s="35"/>
      <c r="G120" s="35"/>
      <c r="H120" s="35"/>
    </row>
    <row r="126" spans="2:8" ht="23" x14ac:dyDescent="0.6">
      <c r="B126" s="1" t="s">
        <v>234</v>
      </c>
      <c r="C126" s="2" t="s">
        <v>134</v>
      </c>
      <c r="D126" s="2" t="s">
        <v>137</v>
      </c>
      <c r="E126" s="2" t="s">
        <v>135</v>
      </c>
      <c r="F126" s="2" t="s">
        <v>12</v>
      </c>
      <c r="G126" s="48" t="s">
        <v>138</v>
      </c>
      <c r="H126" s="35"/>
    </row>
    <row r="127" spans="2:8" x14ac:dyDescent="0.6">
      <c r="B127" s="25" t="s">
        <v>235</v>
      </c>
      <c r="C127" s="22">
        <v>1920272</v>
      </c>
      <c r="D127" s="23">
        <v>1.3422999999999999E-2</v>
      </c>
      <c r="E127" s="22">
        <v>322329</v>
      </c>
      <c r="F127" s="23">
        <v>2.6501E-2</v>
      </c>
      <c r="G127" s="47">
        <v>5.9574999999999996</v>
      </c>
      <c r="H127" s="35"/>
    </row>
    <row r="128" spans="2:8" x14ac:dyDescent="0.6">
      <c r="B128" s="25" t="s">
        <v>236</v>
      </c>
      <c r="C128" s="22">
        <v>623657</v>
      </c>
      <c r="D128" s="23">
        <v>4.3600000000000002E-3</v>
      </c>
      <c r="E128" s="22">
        <v>26712</v>
      </c>
      <c r="F128" s="23">
        <v>2.196E-3</v>
      </c>
      <c r="G128" s="47">
        <v>23.3474</v>
      </c>
      <c r="H128" s="35"/>
    </row>
    <row r="129" spans="2:8" x14ac:dyDescent="0.6">
      <c r="B129" s="25" t="s">
        <v>237</v>
      </c>
      <c r="C129" s="22">
        <v>6301190</v>
      </c>
      <c r="D129" s="23">
        <v>4.4047000000000003E-2</v>
      </c>
      <c r="E129" s="22">
        <v>791737</v>
      </c>
      <c r="F129" s="23">
        <v>6.5093999999999999E-2</v>
      </c>
      <c r="G129" s="47">
        <v>7.9587000000000003</v>
      </c>
      <c r="H129" s="35"/>
    </row>
    <row r="130" spans="2:8" x14ac:dyDescent="0.6">
      <c r="B130" s="25" t="s">
        <v>238</v>
      </c>
      <c r="C130" s="22">
        <v>14249118</v>
      </c>
      <c r="D130" s="23">
        <v>9.9606E-2</v>
      </c>
      <c r="E130" s="22">
        <v>499339</v>
      </c>
      <c r="F130" s="23">
        <v>4.1054E-2</v>
      </c>
      <c r="G130" s="47">
        <v>28.536000000000001</v>
      </c>
      <c r="H130" s="35"/>
    </row>
    <row r="131" spans="2:8" x14ac:dyDescent="0.6">
      <c r="B131" s="25" t="s">
        <v>239</v>
      </c>
      <c r="C131" s="22">
        <v>7760127</v>
      </c>
      <c r="D131" s="23">
        <v>5.4246000000000003E-2</v>
      </c>
      <c r="E131" s="22">
        <v>600275</v>
      </c>
      <c r="F131" s="23">
        <v>4.9353000000000001E-2</v>
      </c>
      <c r="G131" s="47">
        <v>12.9276</v>
      </c>
      <c r="H131" s="35"/>
    </row>
    <row r="132" spans="2:8" x14ac:dyDescent="0.6">
      <c r="B132" s="25" t="s">
        <v>240</v>
      </c>
      <c r="C132" s="22">
        <v>5884151</v>
      </c>
      <c r="D132" s="23">
        <v>4.1132000000000002E-2</v>
      </c>
      <c r="E132" s="22">
        <v>535776</v>
      </c>
      <c r="F132" s="23">
        <v>4.4049999999999999E-2</v>
      </c>
      <c r="G132" s="47">
        <v>10.9825</v>
      </c>
      <c r="H132" s="35"/>
    </row>
    <row r="133" spans="2:8" x14ac:dyDescent="0.6">
      <c r="B133" s="25" t="s">
        <v>241</v>
      </c>
      <c r="C133" s="22">
        <v>25584507</v>
      </c>
      <c r="D133" s="23">
        <v>0.178844</v>
      </c>
      <c r="E133" s="22">
        <v>2164716</v>
      </c>
      <c r="F133" s="23">
        <v>0.177977</v>
      </c>
      <c r="G133" s="47">
        <v>11.818899999999999</v>
      </c>
      <c r="H133" s="35"/>
    </row>
    <row r="134" spans="2:8" x14ac:dyDescent="0.6">
      <c r="B134" s="25" t="s">
        <v>242</v>
      </c>
      <c r="C134" s="22">
        <v>9104835</v>
      </c>
      <c r="D134" s="23">
        <v>6.3645999999999994E-2</v>
      </c>
      <c r="E134" s="22">
        <v>1159468</v>
      </c>
      <c r="F134" s="23">
        <v>9.5327999999999996E-2</v>
      </c>
      <c r="G134" s="47">
        <v>7.8525999999999998</v>
      </c>
      <c r="H134" s="35"/>
    </row>
    <row r="135" spans="2:8" x14ac:dyDescent="0.6">
      <c r="B135" s="25" t="s">
        <v>243</v>
      </c>
      <c r="C135" s="22">
        <v>60107552</v>
      </c>
      <c r="D135" s="23">
        <v>0.42017100000000002</v>
      </c>
      <c r="E135" s="22">
        <v>5823186</v>
      </c>
      <c r="F135" s="23">
        <v>0.47876600000000002</v>
      </c>
      <c r="G135" s="47">
        <v>10.322100000000001</v>
      </c>
      <c r="H135" s="35"/>
    </row>
    <row r="136" spans="2:8" x14ac:dyDescent="0.6">
      <c r="B136" s="25" t="s">
        <v>244</v>
      </c>
      <c r="C136" s="22">
        <v>11519649</v>
      </c>
      <c r="D136" s="23">
        <v>8.0526E-2</v>
      </c>
      <c r="E136" s="22">
        <v>239363</v>
      </c>
      <c r="F136" s="23">
        <v>1.968E-2</v>
      </c>
      <c r="G136" s="47">
        <v>48.126300000000001</v>
      </c>
      <c r="H136" s="35"/>
    </row>
    <row r="137" spans="2:8" x14ac:dyDescent="0.6">
      <c r="C137" s="28">
        <f>SUM(C127:C136)</f>
        <v>143055058</v>
      </c>
      <c r="D137" s="29">
        <f>SUM(D127:D136)</f>
        <v>1.0000010000000001</v>
      </c>
      <c r="E137" s="28">
        <f>SUM(E127:E136)</f>
        <v>12162901</v>
      </c>
      <c r="F137" s="26">
        <f>SUM(F127:F136)</f>
        <v>0.99999900000000008</v>
      </c>
      <c r="H137" s="27">
        <f>AVERAGE(G127:H136)</f>
        <v>16.782959999999999</v>
      </c>
    </row>
  </sheetData>
  <mergeCells count="133">
    <mergeCell ref="B2:E2"/>
    <mergeCell ref="F2:H2"/>
    <mergeCell ref="B3:E3"/>
    <mergeCell ref="F3:H3"/>
    <mergeCell ref="B4:E4"/>
    <mergeCell ref="F4:H4"/>
    <mergeCell ref="B11:G11"/>
    <mergeCell ref="G12:H12"/>
    <mergeCell ref="G13:H13"/>
    <mergeCell ref="G14:H14"/>
    <mergeCell ref="G15:H15"/>
    <mergeCell ref="G16:H16"/>
    <mergeCell ref="B5:H5"/>
    <mergeCell ref="B6:H6"/>
    <mergeCell ref="G7:H7"/>
    <mergeCell ref="G8:H8"/>
    <mergeCell ref="G9:H9"/>
    <mergeCell ref="G10:H10"/>
    <mergeCell ref="G23:H23"/>
    <mergeCell ref="G24:H24"/>
    <mergeCell ref="G25:H25"/>
    <mergeCell ref="G26:H26"/>
    <mergeCell ref="G27:H27"/>
    <mergeCell ref="G28:H28"/>
    <mergeCell ref="G17:H17"/>
    <mergeCell ref="G18:H18"/>
    <mergeCell ref="G19:H19"/>
    <mergeCell ref="G20:H20"/>
    <mergeCell ref="G21:H21"/>
    <mergeCell ref="G22:H22"/>
    <mergeCell ref="G35:H35"/>
    <mergeCell ref="G36:H36"/>
    <mergeCell ref="G37:H37"/>
    <mergeCell ref="G38:H38"/>
    <mergeCell ref="G39:H39"/>
    <mergeCell ref="G40:H40"/>
    <mergeCell ref="G29:H29"/>
    <mergeCell ref="G30:H30"/>
    <mergeCell ref="G31:H31"/>
    <mergeCell ref="G32:H32"/>
    <mergeCell ref="G33:H33"/>
    <mergeCell ref="G34:H34"/>
    <mergeCell ref="G47:H47"/>
    <mergeCell ref="G48:H48"/>
    <mergeCell ref="G49:H49"/>
    <mergeCell ref="G50:H50"/>
    <mergeCell ref="G51:H51"/>
    <mergeCell ref="G52:H52"/>
    <mergeCell ref="G41:H41"/>
    <mergeCell ref="G42:H42"/>
    <mergeCell ref="G43:H43"/>
    <mergeCell ref="G44:H44"/>
    <mergeCell ref="G45:H45"/>
    <mergeCell ref="G46:H46"/>
    <mergeCell ref="G59:H59"/>
    <mergeCell ref="G60:H60"/>
    <mergeCell ref="G61:H61"/>
    <mergeCell ref="G62:H62"/>
    <mergeCell ref="G63:H63"/>
    <mergeCell ref="G64:H64"/>
    <mergeCell ref="G53:H53"/>
    <mergeCell ref="G54:H54"/>
    <mergeCell ref="G55:H55"/>
    <mergeCell ref="G56:H56"/>
    <mergeCell ref="G57:H57"/>
    <mergeCell ref="G58:H58"/>
    <mergeCell ref="G71:H71"/>
    <mergeCell ref="G72:H72"/>
    <mergeCell ref="G73:H73"/>
    <mergeCell ref="G74:H74"/>
    <mergeCell ref="G75:H75"/>
    <mergeCell ref="G76:H76"/>
    <mergeCell ref="G65:H65"/>
    <mergeCell ref="G66:H66"/>
    <mergeCell ref="G67:H67"/>
    <mergeCell ref="G68:H68"/>
    <mergeCell ref="G69:H69"/>
    <mergeCell ref="G70:H70"/>
    <mergeCell ref="G83:H83"/>
    <mergeCell ref="G84:H84"/>
    <mergeCell ref="G85:H85"/>
    <mergeCell ref="G86:H86"/>
    <mergeCell ref="G87:H87"/>
    <mergeCell ref="G88:H88"/>
    <mergeCell ref="G77:H77"/>
    <mergeCell ref="G78:H78"/>
    <mergeCell ref="G79:H79"/>
    <mergeCell ref="G80:H80"/>
    <mergeCell ref="G81:H81"/>
    <mergeCell ref="G82:H82"/>
    <mergeCell ref="G95:H95"/>
    <mergeCell ref="G96:H96"/>
    <mergeCell ref="G97:H97"/>
    <mergeCell ref="G98:H98"/>
    <mergeCell ref="G99:H99"/>
    <mergeCell ref="G100:H100"/>
    <mergeCell ref="G89:H89"/>
    <mergeCell ref="G90:H90"/>
    <mergeCell ref="G91:H91"/>
    <mergeCell ref="G92:H92"/>
    <mergeCell ref="G93:H93"/>
    <mergeCell ref="G94:H94"/>
    <mergeCell ref="G107:H107"/>
    <mergeCell ref="G108:H108"/>
    <mergeCell ref="G109:H109"/>
    <mergeCell ref="G110:H110"/>
    <mergeCell ref="G111:H111"/>
    <mergeCell ref="G112:H112"/>
    <mergeCell ref="G101:H101"/>
    <mergeCell ref="G102:H102"/>
    <mergeCell ref="G103:H103"/>
    <mergeCell ref="G104:H104"/>
    <mergeCell ref="G105:H105"/>
    <mergeCell ref="G106:H106"/>
    <mergeCell ref="B119:H119"/>
    <mergeCell ref="B120:H120"/>
    <mergeCell ref="G126:H126"/>
    <mergeCell ref="G127:H127"/>
    <mergeCell ref="G113:H113"/>
    <mergeCell ref="B114:G114"/>
    <mergeCell ref="B115:G115"/>
    <mergeCell ref="B116:G116"/>
    <mergeCell ref="B117:G117"/>
    <mergeCell ref="B118:H118"/>
    <mergeCell ref="G136:H136"/>
    <mergeCell ref="G135:H135"/>
    <mergeCell ref="G134:H134"/>
    <mergeCell ref="G133:H133"/>
    <mergeCell ref="G132:H132"/>
    <mergeCell ref="G131:H131"/>
    <mergeCell ref="G130:H130"/>
    <mergeCell ref="G129:H129"/>
    <mergeCell ref="G128:H12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Sex</vt:lpstr>
      <vt:lpstr>Text</vt:lpstr>
      <vt:lpstr>2024</vt:lpstr>
      <vt:lpstr>definitions</vt:lpstr>
      <vt:lpstr>Business</vt:lpstr>
    </vt:vector>
  </TitlesOfParts>
  <Company>Alteryx,Inc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SYSTEM</dc:creator>
  <dc:description>SRC Composer Report</dc:description>
  <cp:lastModifiedBy>Wm M Cunningham</cp:lastModifiedBy>
  <cp:revision>1</cp:revision>
  <dcterms:created xsi:type="dcterms:W3CDTF">2020-08-11T02:03:15Z</dcterms:created>
  <dcterms:modified xsi:type="dcterms:W3CDTF">2021-07-27T02:33:23Z</dcterms:modified>
</cp:coreProperties>
</file>