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45621"/>
</workbook>
</file>

<file path=xl/calcChain.xml><?xml version="1.0" encoding="utf-8"?>
<calcChain xmlns="http://schemas.openxmlformats.org/spreadsheetml/2006/main">
  <c r="H7" i="8" l="1"/>
  <c r="G7" i="8"/>
  <c r="C8" i="8" s="1"/>
  <c r="F7" i="8"/>
  <c r="D7" i="8"/>
  <c r="D7" i="7"/>
  <c r="C7" i="7"/>
  <c r="B8" i="7" s="1"/>
  <c r="C15" i="6"/>
  <c r="E14" i="6"/>
  <c r="F4" i="6"/>
  <c r="G4" i="6" s="1"/>
  <c r="E5" i="6" s="1"/>
  <c r="C15" i="5"/>
  <c r="C16" i="5" s="1"/>
  <c r="F14" i="5"/>
  <c r="G14" i="5" s="1"/>
  <c r="H14" i="5" s="1"/>
  <c r="E14" i="5"/>
  <c r="F4" i="5"/>
  <c r="G4" i="5" s="1"/>
  <c r="E5" i="5" s="1"/>
  <c r="G13" i="4"/>
  <c r="G18" i="4" s="1"/>
  <c r="F13" i="4"/>
  <c r="F18" i="4" s="1"/>
  <c r="E13" i="4"/>
  <c r="E18" i="4" s="1"/>
  <c r="D13" i="4"/>
  <c r="D18" i="4" s="1"/>
  <c r="C13" i="4"/>
  <c r="C18" i="4" s="1"/>
  <c r="G12" i="4"/>
  <c r="F12" i="4"/>
  <c r="F17" i="4" s="1"/>
  <c r="F22" i="4" s="1"/>
  <c r="E12" i="4"/>
  <c r="E17" i="4" s="1"/>
  <c r="D12" i="4"/>
  <c r="D17" i="4" s="1"/>
  <c r="D22" i="4" s="1"/>
  <c r="C12" i="4"/>
  <c r="G11" i="4"/>
  <c r="G16" i="4" s="1"/>
  <c r="F11" i="4"/>
  <c r="F16" i="4" s="1"/>
  <c r="E11" i="4"/>
  <c r="E16" i="4" s="1"/>
  <c r="D11" i="4"/>
  <c r="F15" i="4" s="1"/>
  <c r="C11" i="4"/>
  <c r="C16" i="4" s="1"/>
  <c r="G10" i="4"/>
  <c r="G15" i="4" s="1"/>
  <c r="F10" i="4"/>
  <c r="E10" i="4"/>
  <c r="D10" i="4"/>
  <c r="D15" i="4" s="1"/>
  <c r="C10" i="4"/>
  <c r="C15" i="4" s="1"/>
  <c r="E8" i="8" l="1"/>
  <c r="H8" i="8" s="1"/>
  <c r="D8" i="7"/>
  <c r="C8" i="7"/>
  <c r="B9" i="7" s="1"/>
  <c r="F15" i="6"/>
  <c r="F5" i="6"/>
  <c r="G5" i="6"/>
  <c r="E6" i="6" s="1"/>
  <c r="D15" i="6"/>
  <c r="G15" i="6"/>
  <c r="F14" i="6"/>
  <c r="G14" i="6" s="1"/>
  <c r="H14" i="6" s="1"/>
  <c r="E15" i="6"/>
  <c r="C16" i="6"/>
  <c r="F5" i="5"/>
  <c r="G5" i="5"/>
  <c r="E6" i="5" s="1"/>
  <c r="D15" i="5"/>
  <c r="E15" i="5"/>
  <c r="C23" i="4"/>
  <c r="C28" i="4" s="1"/>
  <c r="E21" i="4"/>
  <c r="E26" i="4" s="1"/>
  <c r="F23" i="4"/>
  <c r="F28" i="4" s="1"/>
  <c r="E20" i="4"/>
  <c r="C21" i="4"/>
  <c r="D23" i="4"/>
  <c r="D28" i="4" s="1"/>
  <c r="E22" i="4"/>
  <c r="F21" i="4"/>
  <c r="F26" i="4" s="1"/>
  <c r="F27" i="4"/>
  <c r="E23" i="4"/>
  <c r="E28" i="4" s="1"/>
  <c r="E15" i="4"/>
  <c r="C20" i="4" s="1"/>
  <c r="D16" i="4"/>
  <c r="D21" i="4" s="1"/>
  <c r="D26" i="4" s="1"/>
  <c r="C17" i="4"/>
  <c r="C22" i="4" s="1"/>
  <c r="G17" i="4"/>
  <c r="G22" i="4" s="1"/>
  <c r="D8" i="8" l="1"/>
  <c r="F8" i="8" s="1"/>
  <c r="C9" i="7"/>
  <c r="D9" i="7"/>
  <c r="B10" i="7" s="1"/>
  <c r="H15" i="6"/>
  <c r="D16" i="6" s="1"/>
  <c r="F6" i="6"/>
  <c r="G6" i="6" s="1"/>
  <c r="E7" i="6" s="1"/>
  <c r="H15" i="5"/>
  <c r="F15" i="5"/>
  <c r="G15" i="5" s="1"/>
  <c r="F6" i="5"/>
  <c r="G6" i="5" s="1"/>
  <c r="E7" i="5" s="1"/>
  <c r="C25" i="4"/>
  <c r="G20" i="4"/>
  <c r="D20" i="4"/>
  <c r="G27" i="4"/>
  <c r="D27" i="4"/>
  <c r="C26" i="4"/>
  <c r="G23" i="4"/>
  <c r="G28" i="4" s="1"/>
  <c r="C27" i="4"/>
  <c r="E27" i="4"/>
  <c r="G21" i="4"/>
  <c r="F20" i="4"/>
  <c r="F25" i="4" s="1"/>
  <c r="G8" i="8" l="1"/>
  <c r="E9" i="8" s="1"/>
  <c r="H9" i="8" s="1"/>
  <c r="C9" i="8"/>
  <c r="D9" i="8" s="1"/>
  <c r="F9" i="8" s="1"/>
  <c r="D10" i="7"/>
  <c r="C10" i="7"/>
  <c r="B11" i="7"/>
  <c r="E16" i="6"/>
  <c r="F16" i="6" s="1"/>
  <c r="G16" i="6" s="1"/>
  <c r="H16" i="6" s="1"/>
  <c r="F7" i="6"/>
  <c r="G7" i="6" s="1"/>
  <c r="E8" i="6" s="1"/>
  <c r="F7" i="5"/>
  <c r="G7" i="5"/>
  <c r="E8" i="5" s="1"/>
  <c r="D16" i="5"/>
  <c r="D25" i="4"/>
  <c r="G26" i="4"/>
  <c r="G25" i="4"/>
  <c r="E25" i="4"/>
  <c r="G9" i="8" l="1"/>
  <c r="E10" i="8" s="1"/>
  <c r="H10" i="8" s="1"/>
  <c r="D11" i="7"/>
  <c r="E7" i="7"/>
  <c r="C11" i="7"/>
  <c r="G8" i="6"/>
  <c r="E9" i="6" s="1"/>
  <c r="F8" i="6"/>
  <c r="E16" i="5"/>
  <c r="F16" i="5" s="1"/>
  <c r="G16" i="5" s="1"/>
  <c r="H16" i="5" s="1"/>
  <c r="F8" i="5"/>
  <c r="G8" i="5" s="1"/>
  <c r="E9" i="5" s="1"/>
  <c r="C10" i="8" l="1"/>
  <c r="D10" i="8" s="1"/>
  <c r="F10" i="8" s="1"/>
  <c r="G9" i="6"/>
  <c r="E10" i="6" s="1"/>
  <c r="F9" i="6"/>
  <c r="F9" i="5"/>
  <c r="G9" i="5" s="1"/>
  <c r="E10" i="5" s="1"/>
  <c r="G10" i="8" l="1"/>
  <c r="E11" i="8" s="1"/>
  <c r="H11" i="8" s="1"/>
  <c r="F10" i="6"/>
  <c r="G10" i="6"/>
  <c r="E11" i="6" s="1"/>
  <c r="F10" i="5"/>
  <c r="G10" i="5" s="1"/>
  <c r="E11" i="5" s="1"/>
  <c r="C11" i="8" l="1"/>
  <c r="D11" i="8" s="1"/>
  <c r="F11" i="8" s="1"/>
  <c r="F11" i="6"/>
  <c r="G11" i="6" s="1"/>
  <c r="F11" i="5"/>
  <c r="G11" i="5"/>
  <c r="G11" i="8" l="1"/>
  <c r="E12" i="8" s="1"/>
  <c r="H12" i="8" s="1"/>
  <c r="C12" i="8" l="1"/>
  <c r="D12" i="8" s="1"/>
  <c r="F12" i="8" s="1"/>
  <c r="G12" i="8" s="1"/>
  <c r="D63" i="3" l="1"/>
  <c r="D57" i="3"/>
  <c r="D18" i="2" l="1"/>
  <c r="B19" i="2"/>
  <c r="D19" i="2" s="1"/>
  <c r="C18" i="2"/>
  <c r="I13" i="2"/>
  <c r="H13" i="2"/>
  <c r="G13" i="2"/>
  <c r="F13" i="2"/>
  <c r="E13" i="2"/>
  <c r="D13" i="2"/>
  <c r="I12" i="2"/>
  <c r="H12" i="2"/>
  <c r="G12" i="2"/>
  <c r="F12" i="2"/>
  <c r="D12" i="2"/>
  <c r="I11" i="2"/>
  <c r="H11" i="2"/>
  <c r="G11" i="2"/>
  <c r="F11" i="2"/>
  <c r="D11" i="2"/>
  <c r="I10" i="2"/>
  <c r="H10" i="2"/>
  <c r="G10" i="2"/>
  <c r="F10" i="2"/>
  <c r="D10" i="2"/>
  <c r="I9" i="2"/>
  <c r="H9" i="2"/>
  <c r="G9" i="2"/>
  <c r="F9" i="2"/>
  <c r="D9" i="2"/>
  <c r="I8" i="2"/>
  <c r="H8" i="2"/>
  <c r="G8" i="2"/>
  <c r="F8" i="2"/>
  <c r="D8" i="2"/>
  <c r="I7" i="2"/>
  <c r="H7" i="2"/>
  <c r="G7" i="2"/>
  <c r="F7" i="2"/>
  <c r="D7" i="2"/>
  <c r="I6" i="2"/>
  <c r="H6" i="2"/>
  <c r="G6" i="2"/>
  <c r="F6" i="2"/>
  <c r="D6" i="2"/>
  <c r="I5" i="2"/>
  <c r="H5" i="2"/>
  <c r="G5" i="2"/>
  <c r="F5" i="2"/>
  <c r="E5" i="2"/>
  <c r="D5" i="2"/>
  <c r="I4" i="2"/>
  <c r="H4" i="2"/>
  <c r="G4" i="2"/>
  <c r="F4" i="2"/>
  <c r="E4" i="2"/>
  <c r="D4" i="2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I13" i="1"/>
  <c r="H13" i="1"/>
  <c r="G13" i="1"/>
  <c r="D13" i="1"/>
  <c r="I12" i="1"/>
  <c r="H12" i="1"/>
  <c r="G12" i="1"/>
  <c r="E12" i="1"/>
  <c r="D12" i="1"/>
  <c r="I11" i="1"/>
  <c r="H11" i="1"/>
  <c r="G11" i="1"/>
  <c r="E11" i="1"/>
  <c r="D11" i="1"/>
  <c r="I10" i="1"/>
  <c r="H10" i="1"/>
  <c r="G10" i="1"/>
  <c r="E10" i="1"/>
  <c r="D10" i="1"/>
  <c r="I9" i="1"/>
  <c r="H9" i="1"/>
  <c r="G9" i="1"/>
  <c r="E9" i="1"/>
  <c r="D9" i="1"/>
  <c r="H8" i="1"/>
  <c r="D8" i="1"/>
  <c r="G8" i="1" s="1"/>
  <c r="I8" i="1" s="1"/>
  <c r="H7" i="1"/>
  <c r="D7" i="1"/>
  <c r="G7" i="1" s="1"/>
  <c r="I7" i="1" s="1"/>
  <c r="E6" i="1"/>
  <c r="H6" i="1" s="1"/>
  <c r="D6" i="1"/>
  <c r="G6" i="1" s="1"/>
  <c r="I6" i="1" s="1"/>
  <c r="G5" i="1"/>
  <c r="F5" i="1"/>
  <c r="H5" i="1" s="1"/>
  <c r="E5" i="1"/>
  <c r="I5" i="1" s="1"/>
  <c r="D5" i="1"/>
  <c r="D18" i="1"/>
  <c r="C18" i="1"/>
  <c r="C19" i="2" l="1"/>
  <c r="B20" i="2" s="1"/>
  <c r="E4" i="1"/>
  <c r="F4" i="1"/>
  <c r="D4" i="1"/>
  <c r="G4" i="1" s="1"/>
  <c r="I4" i="1" s="1"/>
  <c r="D20" i="2" l="1"/>
  <c r="C20" i="2"/>
  <c r="H4" i="1"/>
  <c r="B21" i="2" l="1"/>
  <c r="C21" i="2" s="1"/>
  <c r="D21" i="2"/>
  <c r="B22" i="2" l="1"/>
  <c r="C22" i="2" s="1"/>
  <c r="D22" i="2" l="1"/>
  <c r="B23" i="2" s="1"/>
  <c r="D23" i="2" l="1"/>
  <c r="C23" i="2"/>
  <c r="B24" i="2" s="1"/>
  <c r="C24" i="2" l="1"/>
  <c r="D24" i="2"/>
  <c r="B25" i="2" l="1"/>
  <c r="D25" i="2" l="1"/>
  <c r="C25" i="2"/>
  <c r="B26" i="2" s="1"/>
  <c r="C26" i="2" l="1"/>
  <c r="B27" i="2" s="1"/>
  <c r="D26" i="2"/>
  <c r="C27" i="2" l="1"/>
  <c r="D27" i="2"/>
</calcChain>
</file>

<file path=xl/sharedStrings.xml><?xml version="1.0" encoding="utf-8"?>
<sst xmlns="http://schemas.openxmlformats.org/spreadsheetml/2006/main" count="148" uniqueCount="80">
  <si>
    <t>a</t>
  </si>
  <si>
    <t>b</t>
  </si>
  <si>
    <t>m</t>
  </si>
  <si>
    <t>f(b)</t>
  </si>
  <si>
    <t>f(a)</t>
  </si>
  <si>
    <t>f(m)</t>
  </si>
  <si>
    <t>f(a)*f(b)</t>
  </si>
  <si>
    <t>f(a)*f(m)</t>
  </si>
  <si>
    <t>3x^3+5x-1.5556</t>
  </si>
  <si>
    <t>x</t>
  </si>
  <si>
    <t>9x^2+5</t>
  </si>
  <si>
    <t>f(x)=</t>
  </si>
  <si>
    <t>f'(x)=</t>
  </si>
  <si>
    <t>B. Metode Newton</t>
  </si>
  <si>
    <t>A. Metode Biseksi</t>
  </si>
  <si>
    <t xml:space="preserve">akar persamaan = </t>
  </si>
  <si>
    <t>akar persamaan =</t>
  </si>
  <si>
    <t>UJIAN TENGAH SEMESTER 2009 / 2010 NO. 3</t>
  </si>
  <si>
    <t>PERSAMAAN =</t>
  </si>
  <si>
    <t>7x^2-8x+1</t>
  </si>
  <si>
    <t>14x-8</t>
  </si>
  <si>
    <t>SOAL R1 NO 3</t>
  </si>
  <si>
    <t>x1 - x2 + x3 + 2x4 = 5</t>
  </si>
  <si>
    <t>3x1 + 2x2 +2x3 +x4 = 12</t>
  </si>
  <si>
    <t>2x1-3x2+2x3+5x4 = 10</t>
  </si>
  <si>
    <t>x1+x2-3x3-x4 = -8</t>
  </si>
  <si>
    <t>r2+r1</t>
  </si>
  <si>
    <t>r3-r1</t>
  </si>
  <si>
    <t>r4-r2</t>
  </si>
  <si>
    <t>r4+r2</t>
  </si>
  <si>
    <t>r3+2r4</t>
  </si>
  <si>
    <t>r4-r1</t>
  </si>
  <si>
    <t>r3-11r1</t>
  </si>
  <si>
    <t>r2-4r1</t>
  </si>
  <si>
    <t>r2-2r4</t>
  </si>
  <si>
    <t>SOAL UJIAN AKHIR SEMESTER R1 2010/2011 NO 2</t>
  </si>
  <si>
    <t>Eliminasi Gauss</t>
  </si>
  <si>
    <t>x1</t>
  </si>
  <si>
    <t>x2</t>
  </si>
  <si>
    <t>x3</t>
  </si>
  <si>
    <t>x4</t>
  </si>
  <si>
    <t>Baris 1</t>
  </si>
  <si>
    <t>Baris 2</t>
  </si>
  <si>
    <t>Baris 3</t>
  </si>
  <si>
    <t>Baris 4</t>
  </si>
  <si>
    <t>Eliminasi 1</t>
  </si>
  <si>
    <t>Eliminasi 2</t>
  </si>
  <si>
    <t>Eliminasi 3</t>
  </si>
  <si>
    <t>Eliminasi 4</t>
  </si>
  <si>
    <t>SOAL UJIAN AKHIR SEMESTER 2010/2011 R2 No 2</t>
  </si>
  <si>
    <t>SOAL UJIAN AKHIR SEMESTER R1 2010/2011 NO 3</t>
  </si>
  <si>
    <t>i</t>
  </si>
  <si>
    <t>xn</t>
  </si>
  <si>
    <t>xn-1</t>
  </si>
  <si>
    <t>yn-1</t>
  </si>
  <si>
    <t>y!</t>
  </si>
  <si>
    <t>y</t>
  </si>
  <si>
    <t>h=</t>
  </si>
  <si>
    <t>y =</t>
  </si>
  <si>
    <t>X+2Y</t>
  </si>
  <si>
    <t>y0=</t>
  </si>
  <si>
    <t>k1</t>
  </si>
  <si>
    <t>k2</t>
  </si>
  <si>
    <t>k3</t>
  </si>
  <si>
    <t>k4</t>
  </si>
  <si>
    <t>SOAL UJIAN AKHIR SEMESTER 2010/2011 R2 No 3</t>
  </si>
  <si>
    <t>1+XY</t>
  </si>
  <si>
    <t>SOAL UJIAN AKHIR SEMESTER 2012/2013 NO 1</t>
  </si>
  <si>
    <t>y(x) = x^2-5</t>
  </si>
  <si>
    <t>xo = 2</t>
  </si>
  <si>
    <t>y(x)=0</t>
  </si>
  <si>
    <t>x0</t>
  </si>
  <si>
    <t>y(x)</t>
  </si>
  <si>
    <t>y1(x)</t>
  </si>
  <si>
    <t>Galat</t>
  </si>
  <si>
    <t>SOAL UJIAN TENGAH SEMESTER 2014/2015 NO 2</t>
  </si>
  <si>
    <t xml:space="preserve">Fungsi = f(x) = x^3-6x^2+11x-6 </t>
  </si>
  <si>
    <t>range (0,2)</t>
  </si>
  <si>
    <t>Iterasi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</si>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</sst>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2" fontId="0" fillId="0" borderId="1" xfId="0" applyNumberFormat="1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Border="1"/>
    <xf numFmtId="0" fontId="1" fillId="0" borderId="1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G12" sqref="G12"/>
    </sheetView>
  </sheetViews>
  <sheetFormatPr defaultRowHeight="15" x14ac:dyDescent="0.25"/>
  <cols>
    <col min="3" max="3" width="17.140625" customWidth="1"/>
    <col min="4" max="4" width="16" customWidth="1"/>
    <col min="5" max="5" width="9.42578125" customWidth="1"/>
    <col min="6" max="8" width="9.140625" customWidth="1"/>
    <col min="9" max="9" width="18.28515625" customWidth="1"/>
  </cols>
  <sheetData>
    <row r="1" spans="1:14" x14ac:dyDescent="0.25">
      <c r="A1" t="s">
        <v>17</v>
      </c>
    </row>
    <row r="2" spans="1:14" x14ac:dyDescent="0.25">
      <c r="A2" t="s">
        <v>14</v>
      </c>
      <c r="L2" t="s">
        <v>18</v>
      </c>
    </row>
    <row r="3" spans="1:14" x14ac:dyDescent="0.25">
      <c r="A3" s="1"/>
      <c r="B3" s="1" t="s">
        <v>0</v>
      </c>
      <c r="C3" s="1" t="s">
        <v>1</v>
      </c>
      <c r="D3" s="1" t="s">
        <v>2</v>
      </c>
      <c r="E3" s="1" t="s">
        <v>4</v>
      </c>
      <c r="F3" s="1" t="s">
        <v>3</v>
      </c>
      <c r="G3" s="1" t="s">
        <v>5</v>
      </c>
      <c r="H3" s="1" t="s">
        <v>6</v>
      </c>
      <c r="I3" s="1" t="s">
        <v>7</v>
      </c>
      <c r="L3" s="1" t="s">
        <v>11</v>
      </c>
      <c r="M3" s="1" t="s">
        <v>8</v>
      </c>
      <c r="N3" s="1"/>
    </row>
    <row r="4" spans="1:14" x14ac:dyDescent="0.25">
      <c r="A4">
        <v>1</v>
      </c>
      <c r="B4">
        <v>0</v>
      </c>
      <c r="C4">
        <v>1</v>
      </c>
      <c r="D4">
        <f t="shared" ref="D4:D13" si="0">(B4+C4)/2</f>
        <v>0.5</v>
      </c>
      <c r="E4">
        <f t="shared" ref="E4:G5" si="1">(3*B4)^3+5*B4-1.5556</f>
        <v>-1.5556000000000001</v>
      </c>
      <c r="F4">
        <f t="shared" si="1"/>
        <v>30.444400000000002</v>
      </c>
      <c r="G4">
        <f t="shared" si="1"/>
        <v>4.3193999999999999</v>
      </c>
      <c r="H4">
        <f t="shared" ref="H4:H13" si="2">E4*F4</f>
        <v>-47.359308640000009</v>
      </c>
      <c r="I4">
        <f t="shared" ref="I4:I13" si="3">E4*G4</f>
        <v>-6.7192586400000005</v>
      </c>
      <c r="L4" s="1" t="s">
        <v>12</v>
      </c>
      <c r="M4" s="1" t="s">
        <v>10</v>
      </c>
      <c r="N4" s="1"/>
    </row>
    <row r="5" spans="1:14" x14ac:dyDescent="0.25">
      <c r="A5">
        <v>2</v>
      </c>
      <c r="B5">
        <v>0</v>
      </c>
      <c r="C5">
        <v>0.5</v>
      </c>
      <c r="D5">
        <f t="shared" si="0"/>
        <v>0.25</v>
      </c>
      <c r="E5">
        <f t="shared" si="1"/>
        <v>-1.5556000000000001</v>
      </c>
      <c r="F5">
        <f t="shared" si="1"/>
        <v>4.3193999999999999</v>
      </c>
      <c r="G5">
        <f t="shared" si="1"/>
        <v>0.11627499999999991</v>
      </c>
      <c r="H5">
        <f t="shared" si="2"/>
        <v>-6.7192586400000005</v>
      </c>
      <c r="I5">
        <f t="shared" si="3"/>
        <v>-0.18087738999999986</v>
      </c>
    </row>
    <row r="6" spans="1:14" x14ac:dyDescent="0.25">
      <c r="A6">
        <v>3</v>
      </c>
      <c r="B6">
        <v>0</v>
      </c>
      <c r="C6">
        <v>0.25</v>
      </c>
      <c r="D6">
        <f t="shared" si="0"/>
        <v>0.125</v>
      </c>
      <c r="E6">
        <f>(3*B6)^3+5*B6-1.5556</f>
        <v>-1.5556000000000001</v>
      </c>
      <c r="F6">
        <v>0.11627499999999991</v>
      </c>
      <c r="G6">
        <f t="shared" ref="G6:G13" si="4">(3*D6)^3+5*D6-1.5556</f>
        <v>-0.87786562500000009</v>
      </c>
      <c r="H6">
        <f t="shared" si="2"/>
        <v>-0.18087738999999986</v>
      </c>
      <c r="I6">
        <f t="shared" si="3"/>
        <v>1.3656077662500001</v>
      </c>
    </row>
    <row r="7" spans="1:14" x14ac:dyDescent="0.25">
      <c r="A7">
        <v>4</v>
      </c>
      <c r="B7">
        <v>0.125</v>
      </c>
      <c r="C7">
        <v>0.25</v>
      </c>
      <c r="D7">
        <f t="shared" si="0"/>
        <v>0.1875</v>
      </c>
      <c r="E7">
        <v>-0.87786562500000009</v>
      </c>
      <c r="F7">
        <v>0.11627499999999991</v>
      </c>
      <c r="G7">
        <f t="shared" si="4"/>
        <v>-0.44012148437500009</v>
      </c>
      <c r="H7">
        <f t="shared" si="2"/>
        <v>-0.10207382554687493</v>
      </c>
      <c r="I7">
        <f t="shared" si="3"/>
        <v>0.38636752195678725</v>
      </c>
    </row>
    <row r="8" spans="1:14" x14ac:dyDescent="0.25">
      <c r="A8">
        <v>5</v>
      </c>
      <c r="B8">
        <v>0.1875</v>
      </c>
      <c r="C8">
        <v>0.25</v>
      </c>
      <c r="D8">
        <f t="shared" si="0"/>
        <v>0.21875</v>
      </c>
      <c r="E8">
        <v>-0.44012148437500009</v>
      </c>
      <c r="F8">
        <v>0.11627499999999991</v>
      </c>
      <c r="G8">
        <f t="shared" si="4"/>
        <v>-0.17922670898437509</v>
      </c>
      <c r="H8">
        <f t="shared" si="2"/>
        <v>-5.1175125595703093E-2</v>
      </c>
      <c r="I8">
        <f t="shared" si="3"/>
        <v>7.8881525197849328E-2</v>
      </c>
    </row>
    <row r="9" spans="1:14" x14ac:dyDescent="0.25">
      <c r="A9">
        <v>6</v>
      </c>
      <c r="B9">
        <v>0.21875</v>
      </c>
      <c r="C9">
        <v>0.25</v>
      </c>
      <c r="D9">
        <f t="shared" si="0"/>
        <v>0.234375</v>
      </c>
      <c r="E9">
        <f>(3*B9)^3+5*B9-1.5556</f>
        <v>-0.17922670898437509</v>
      </c>
      <c r="F9">
        <v>0.11627499999999991</v>
      </c>
      <c r="G9">
        <f t="shared" si="4"/>
        <v>-3.6110711669921969E-2</v>
      </c>
      <c r="H9">
        <f t="shared" si="2"/>
        <v>-2.0839585587158198E-2</v>
      </c>
      <c r="I9">
        <f t="shared" si="3"/>
        <v>6.4720040116837824E-3</v>
      </c>
    </row>
    <row r="10" spans="1:14" x14ac:dyDescent="0.25">
      <c r="A10">
        <v>7</v>
      </c>
      <c r="B10">
        <v>0.234375</v>
      </c>
      <c r="C10">
        <v>0.25</v>
      </c>
      <c r="D10">
        <f t="shared" si="0"/>
        <v>0.2421875</v>
      </c>
      <c r="E10">
        <f>(3*B10)^3+5*B10-1.5556</f>
        <v>-3.6110711669921969E-2</v>
      </c>
      <c r="F10">
        <v>0.11627499999999991</v>
      </c>
      <c r="G10">
        <f t="shared" si="4"/>
        <v>3.8884806060790922E-2</v>
      </c>
      <c r="H10">
        <f t="shared" si="2"/>
        <v>-4.1987729994201733E-3</v>
      </c>
      <c r="I10">
        <f t="shared" si="3"/>
        <v>-1.4041580200020553E-3</v>
      </c>
    </row>
    <row r="11" spans="1:14" x14ac:dyDescent="0.25">
      <c r="A11">
        <v>8</v>
      </c>
      <c r="B11">
        <v>0.234375</v>
      </c>
      <c r="C11">
        <v>0.2421875</v>
      </c>
      <c r="D11">
        <f t="shared" si="0"/>
        <v>0.23828125</v>
      </c>
      <c r="E11">
        <f>(3*B11)^3+5*B11-1.5556</f>
        <v>-3.6110711669921969E-2</v>
      </c>
      <c r="F11">
        <v>3.8884806060790922E-2</v>
      </c>
      <c r="G11">
        <f t="shared" si="4"/>
        <v>1.0925406455992714E-3</v>
      </c>
      <c r="H11">
        <f t="shared" si="2"/>
        <v>-1.4041580200020553E-3</v>
      </c>
      <c r="I11">
        <f t="shared" si="3"/>
        <v>-3.9452420240905694E-5</v>
      </c>
    </row>
    <row r="12" spans="1:14" x14ac:dyDescent="0.25">
      <c r="A12">
        <v>9</v>
      </c>
      <c r="B12">
        <v>0.234375</v>
      </c>
      <c r="C12">
        <v>0.23828125</v>
      </c>
      <c r="D12">
        <f t="shared" si="0"/>
        <v>0.236328125</v>
      </c>
      <c r="E12">
        <f>(3*B12)^3+5*B12-1.5556</f>
        <v>-3.6110711669921969E-2</v>
      </c>
      <c r="F12">
        <v>1.0925406455992714E-3</v>
      </c>
      <c r="G12">
        <f t="shared" si="4"/>
        <v>-1.7582108652591799E-2</v>
      </c>
      <c r="H12">
        <f t="shared" si="2"/>
        <v>-3.9452420240905694E-5</v>
      </c>
      <c r="I12">
        <f t="shared" si="3"/>
        <v>6.3490245610298265E-4</v>
      </c>
    </row>
    <row r="13" spans="1:14" x14ac:dyDescent="0.25">
      <c r="A13">
        <v>10</v>
      </c>
      <c r="B13">
        <v>0.236328125</v>
      </c>
      <c r="C13">
        <v>0.23828125</v>
      </c>
      <c r="D13">
        <f t="shared" si="0"/>
        <v>0.2373046875</v>
      </c>
      <c r="E13">
        <v>-1.7582108652591799E-2</v>
      </c>
      <c r="F13">
        <v>1.0925406455992714E-3</v>
      </c>
      <c r="G13" s="1">
        <f t="shared" si="4"/>
        <v>-8.2631152257324203E-3</v>
      </c>
      <c r="H13">
        <f t="shared" si="2"/>
        <v>-1.920916833829918E-5</v>
      </c>
      <c r="I13">
        <f t="shared" si="3"/>
        <v>1.4528298970771302E-4</v>
      </c>
    </row>
    <row r="14" spans="1:14" x14ac:dyDescent="0.25">
      <c r="E14" t="s">
        <v>16</v>
      </c>
      <c r="G14" s="2">
        <v>-8.2631152257324203E-3</v>
      </c>
    </row>
    <row r="16" spans="1:14" x14ac:dyDescent="0.25">
      <c r="A16" t="s">
        <v>13</v>
      </c>
    </row>
    <row r="17" spans="1:4" x14ac:dyDescent="0.25">
      <c r="A17" s="1"/>
      <c r="B17" s="1" t="s">
        <v>9</v>
      </c>
      <c r="C17" s="1" t="s">
        <v>8</v>
      </c>
      <c r="D17" s="1" t="s">
        <v>10</v>
      </c>
    </row>
    <row r="18" spans="1:4" x14ac:dyDescent="0.25">
      <c r="A18">
        <v>1</v>
      </c>
      <c r="B18">
        <v>0</v>
      </c>
      <c r="C18">
        <f t="shared" ref="C18:C27" si="5">3*B18^3+5*-1.5556</f>
        <v>-7.7780000000000005</v>
      </c>
      <c r="D18">
        <f t="shared" ref="D18:D27" si="6">9*B18^2+5</f>
        <v>5</v>
      </c>
    </row>
    <row r="19" spans="1:4" x14ac:dyDescent="0.25">
      <c r="A19">
        <v>2</v>
      </c>
      <c r="B19">
        <f t="shared" ref="B19:B27" si="7">(B18-C18)/D18</f>
        <v>1.5556000000000001</v>
      </c>
      <c r="C19">
        <f t="shared" si="5"/>
        <v>3.5151489988480016</v>
      </c>
      <c r="D19">
        <f t="shared" si="6"/>
        <v>26.779022240000003</v>
      </c>
    </row>
    <row r="20" spans="1:4" x14ac:dyDescent="0.25">
      <c r="A20">
        <v>3</v>
      </c>
      <c r="B20">
        <f t="shared" si="7"/>
        <v>-7.3174777678066613E-2</v>
      </c>
      <c r="C20">
        <f t="shared" si="5"/>
        <v>-7.7791754535977695</v>
      </c>
      <c r="D20">
        <f t="shared" si="6"/>
        <v>5.0481909327941104</v>
      </c>
    </row>
    <row r="21" spans="1:4" x14ac:dyDescent="0.25">
      <c r="A21">
        <v>4</v>
      </c>
      <c r="B21">
        <f t="shared" si="7"/>
        <v>1.5264875632694281</v>
      </c>
      <c r="C21">
        <f t="shared" si="5"/>
        <v>2.8929003851219068</v>
      </c>
      <c r="D21">
        <f t="shared" si="6"/>
        <v>25.971478527346129</v>
      </c>
    </row>
    <row r="22" spans="1:4" x14ac:dyDescent="0.25">
      <c r="A22">
        <v>5</v>
      </c>
      <c r="B22">
        <f t="shared" si="7"/>
        <v>-5.2612053657774729E-2</v>
      </c>
      <c r="C22">
        <f t="shared" si="5"/>
        <v>-7.7784368949429901</v>
      </c>
      <c r="D22">
        <f t="shared" si="6"/>
        <v>5.0249122537107969</v>
      </c>
    </row>
    <row r="23" spans="1:4" x14ac:dyDescent="0.25">
      <c r="A23">
        <v>6</v>
      </c>
      <c r="B23">
        <f t="shared" si="7"/>
        <v>1.5375044281777952</v>
      </c>
      <c r="C23">
        <f t="shared" si="5"/>
        <v>3.125611788570831</v>
      </c>
      <c r="D23">
        <f t="shared" si="6"/>
        <v>26.275278799996961</v>
      </c>
    </row>
    <row r="24" spans="1:4" x14ac:dyDescent="0.25">
      <c r="A24">
        <v>7</v>
      </c>
      <c r="B24">
        <f t="shared" si="7"/>
        <v>-6.0441123098310165E-2</v>
      </c>
      <c r="C24">
        <f t="shared" si="5"/>
        <v>-7.7786623977242773</v>
      </c>
      <c r="D24">
        <f t="shared" si="6"/>
        <v>5.032878164252466</v>
      </c>
    </row>
    <row r="25" spans="1:4" x14ac:dyDescent="0.25">
      <c r="A25">
        <v>8</v>
      </c>
      <c r="B25">
        <f t="shared" si="7"/>
        <v>1.5335601265786563</v>
      </c>
      <c r="C25">
        <f t="shared" si="5"/>
        <v>3.0419107660225695</v>
      </c>
      <c r="D25">
        <f t="shared" si="6"/>
        <v>26.166259956487497</v>
      </c>
    </row>
    <row r="26" spans="1:4" x14ac:dyDescent="0.25">
      <c r="A26">
        <v>9</v>
      </c>
      <c r="B26">
        <f t="shared" si="7"/>
        <v>-5.7644869459838197E-2</v>
      </c>
      <c r="C26">
        <f t="shared" si="5"/>
        <v>-7.7785746497668411</v>
      </c>
      <c r="D26">
        <f t="shared" si="6"/>
        <v>5.0299063787753759</v>
      </c>
    </row>
    <row r="27" spans="1:4" x14ac:dyDescent="0.25">
      <c r="A27">
        <v>10</v>
      </c>
      <c r="B27" s="1">
        <f t="shared" si="7"/>
        <v>1.5350046698457251</v>
      </c>
      <c r="C27">
        <f t="shared" si="5"/>
        <v>3.0725151541664637</v>
      </c>
      <c r="D27">
        <f t="shared" si="6"/>
        <v>26.206154028033652</v>
      </c>
    </row>
    <row r="29" spans="1:4" x14ac:dyDescent="0.25">
      <c r="B29" t="s">
        <v>15</v>
      </c>
      <c r="D29" s="2">
        <v>1.5350046698457251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J11" sqref="J11"/>
    </sheetView>
  </sheetViews>
  <sheetFormatPr defaultRowHeight="15" x14ac:dyDescent="0.25"/>
  <sheetData>
    <row r="1" spans="1:14" x14ac:dyDescent="0.25">
      <c r="A1" t="s">
        <v>21</v>
      </c>
    </row>
    <row r="2" spans="1:14" x14ac:dyDescent="0.25">
      <c r="A2" t="s">
        <v>14</v>
      </c>
      <c r="L2" t="s">
        <v>18</v>
      </c>
    </row>
    <row r="3" spans="1:14" x14ac:dyDescent="0.25">
      <c r="A3" s="1"/>
      <c r="B3" s="1" t="s">
        <v>0</v>
      </c>
      <c r="C3" s="1" t="s">
        <v>1</v>
      </c>
      <c r="D3" s="1" t="s">
        <v>2</v>
      </c>
      <c r="E3" s="1" t="s">
        <v>4</v>
      </c>
      <c r="F3" s="1" t="s">
        <v>3</v>
      </c>
      <c r="G3" s="1" t="s">
        <v>5</v>
      </c>
      <c r="H3" s="1" t="s">
        <v>6</v>
      </c>
      <c r="I3" s="1" t="s">
        <v>7</v>
      </c>
      <c r="L3" s="1" t="s">
        <v>11</v>
      </c>
      <c r="M3" s="1" t="s">
        <v>19</v>
      </c>
      <c r="N3" s="1"/>
    </row>
    <row r="4" spans="1:14" x14ac:dyDescent="0.25">
      <c r="A4">
        <v>1</v>
      </c>
      <c r="B4">
        <v>0</v>
      </c>
      <c r="C4">
        <v>0.5</v>
      </c>
      <c r="D4">
        <f t="shared" ref="D4:D13" si="0">(B4+C4)/2</f>
        <v>0.25</v>
      </c>
      <c r="E4">
        <f t="shared" ref="E4:G5" si="1">(7*B4)^2-8*B4+1</f>
        <v>1</v>
      </c>
      <c r="F4">
        <f t="shared" si="1"/>
        <v>9.25</v>
      </c>
      <c r="G4">
        <f t="shared" si="1"/>
        <v>2.0625</v>
      </c>
      <c r="H4">
        <f t="shared" ref="H4:H13" si="2">E4*F4</f>
        <v>9.25</v>
      </c>
      <c r="I4">
        <f t="shared" ref="I4:I13" si="3">E4*G4</f>
        <v>2.0625</v>
      </c>
      <c r="L4" s="1" t="s">
        <v>12</v>
      </c>
      <c r="M4" s="1" t="s">
        <v>20</v>
      </c>
      <c r="N4" s="1"/>
    </row>
    <row r="5" spans="1:14" x14ac:dyDescent="0.25">
      <c r="A5">
        <v>2</v>
      </c>
      <c r="B5">
        <v>0.25</v>
      </c>
      <c r="C5">
        <v>0.5</v>
      </c>
      <c r="D5">
        <f t="shared" si="0"/>
        <v>0.375</v>
      </c>
      <c r="E5">
        <f t="shared" si="1"/>
        <v>2.0625</v>
      </c>
      <c r="F5">
        <f t="shared" si="1"/>
        <v>9.25</v>
      </c>
      <c r="G5">
        <f t="shared" si="1"/>
        <v>4.890625</v>
      </c>
      <c r="H5">
        <f t="shared" si="2"/>
        <v>19.078125</v>
      </c>
      <c r="I5">
        <f t="shared" si="3"/>
        <v>10.0869140625</v>
      </c>
    </row>
    <row r="6" spans="1:14" x14ac:dyDescent="0.25">
      <c r="A6">
        <v>3</v>
      </c>
      <c r="B6">
        <v>0.375</v>
      </c>
      <c r="C6">
        <v>0.5</v>
      </c>
      <c r="D6">
        <f t="shared" si="0"/>
        <v>0.4375</v>
      </c>
      <c r="E6">
        <v>4.890625</v>
      </c>
      <c r="F6">
        <f t="shared" ref="F6:G13" si="4">(7*C6)^2-8*C6+1</f>
        <v>9.25</v>
      </c>
      <c r="G6">
        <f t="shared" si="4"/>
        <v>6.87890625</v>
      </c>
      <c r="H6">
        <f t="shared" si="2"/>
        <v>45.23828125</v>
      </c>
      <c r="I6">
        <f t="shared" si="3"/>
        <v>33.64215087890625</v>
      </c>
    </row>
    <row r="7" spans="1:14" x14ac:dyDescent="0.25">
      <c r="A7">
        <v>4</v>
      </c>
      <c r="B7">
        <v>6.87890625</v>
      </c>
      <c r="C7">
        <v>0.5</v>
      </c>
      <c r="D7">
        <f t="shared" si="0"/>
        <v>3.689453125</v>
      </c>
      <c r="E7">
        <v>6.87890625</v>
      </c>
      <c r="F7">
        <f t="shared" si="4"/>
        <v>9.25</v>
      </c>
      <c r="G7">
        <f t="shared" si="4"/>
        <v>638.47552871704102</v>
      </c>
      <c r="H7">
        <f t="shared" si="2"/>
        <v>63.6298828125</v>
      </c>
      <c r="I7">
        <f t="shared" si="3"/>
        <v>4392.0133049637079</v>
      </c>
    </row>
    <row r="8" spans="1:14" x14ac:dyDescent="0.25">
      <c r="A8">
        <v>5</v>
      </c>
      <c r="B8">
        <v>3.689453125</v>
      </c>
      <c r="C8">
        <v>0.5</v>
      </c>
      <c r="D8">
        <f t="shared" si="0"/>
        <v>2.0947265625</v>
      </c>
      <c r="E8">
        <v>638.47552871704102</v>
      </c>
      <c r="F8">
        <f t="shared" si="4"/>
        <v>9.25</v>
      </c>
      <c r="G8">
        <f t="shared" si="4"/>
        <v>199.24827671051025</v>
      </c>
      <c r="H8">
        <f t="shared" si="2"/>
        <v>5905.8986406326294</v>
      </c>
      <c r="I8">
        <f t="shared" si="3"/>
        <v>127215.14881870232</v>
      </c>
    </row>
    <row r="9" spans="1:14" x14ac:dyDescent="0.25">
      <c r="A9">
        <v>6</v>
      </c>
      <c r="B9">
        <v>2.0947265625</v>
      </c>
      <c r="C9">
        <v>0.5</v>
      </c>
      <c r="D9">
        <f t="shared" si="0"/>
        <v>1.29736328125</v>
      </c>
      <c r="E9">
        <v>199.24827671051025</v>
      </c>
      <c r="F9">
        <f t="shared" si="4"/>
        <v>9.25</v>
      </c>
      <c r="G9">
        <f t="shared" si="4"/>
        <v>73.095516443252563</v>
      </c>
      <c r="H9">
        <f t="shared" si="2"/>
        <v>1843.0465595722198</v>
      </c>
      <c r="I9">
        <f t="shared" si="3"/>
        <v>14564.155686582839</v>
      </c>
    </row>
    <row r="10" spans="1:14" x14ac:dyDescent="0.25">
      <c r="A10">
        <v>7</v>
      </c>
      <c r="B10">
        <v>1.29736328125</v>
      </c>
      <c r="C10">
        <v>0.5</v>
      </c>
      <c r="D10">
        <f t="shared" si="0"/>
        <v>0.898681640625</v>
      </c>
      <c r="E10">
        <v>73.095516443252563</v>
      </c>
      <c r="F10">
        <f t="shared" si="4"/>
        <v>9.25</v>
      </c>
      <c r="G10">
        <f t="shared" si="4"/>
        <v>33.384352743625641</v>
      </c>
      <c r="H10">
        <f t="shared" si="2"/>
        <v>676.13352710008621</v>
      </c>
      <c r="I10">
        <f t="shared" si="3"/>
        <v>2440.2465049190318</v>
      </c>
    </row>
    <row r="11" spans="1:14" x14ac:dyDescent="0.25">
      <c r="A11">
        <v>8</v>
      </c>
      <c r="B11">
        <v>0.898681640625</v>
      </c>
      <c r="C11">
        <v>0.5</v>
      </c>
      <c r="D11">
        <f t="shared" si="0"/>
        <v>0.6993408203125</v>
      </c>
      <c r="E11">
        <v>33.384352743625641</v>
      </c>
      <c r="F11">
        <f t="shared" si="4"/>
        <v>9.25</v>
      </c>
      <c r="G11">
        <f t="shared" si="4"/>
        <v>19.37007500231266</v>
      </c>
      <c r="H11">
        <f t="shared" si="2"/>
        <v>308.80526287853718</v>
      </c>
      <c r="I11">
        <f t="shared" si="3"/>
        <v>646.65741654769113</v>
      </c>
    </row>
    <row r="12" spans="1:14" x14ac:dyDescent="0.25">
      <c r="A12">
        <v>9</v>
      </c>
      <c r="B12">
        <v>0.6993408203125</v>
      </c>
      <c r="C12">
        <v>0.5</v>
      </c>
      <c r="D12">
        <f t="shared" si="0"/>
        <v>0.59967041015625</v>
      </c>
      <c r="E12">
        <v>19.37007500231266</v>
      </c>
      <c r="F12">
        <f t="shared" si="4"/>
        <v>9.25</v>
      </c>
      <c r="G12">
        <f t="shared" si="4"/>
        <v>13.82326215878129</v>
      </c>
      <c r="H12">
        <f t="shared" si="2"/>
        <v>179.17319377139211</v>
      </c>
      <c r="I12">
        <f t="shared" si="3"/>
        <v>267.75762479222402</v>
      </c>
    </row>
    <row r="13" spans="1:14" x14ac:dyDescent="0.25">
      <c r="A13">
        <v>10</v>
      </c>
      <c r="B13">
        <v>0.59967041015625</v>
      </c>
      <c r="C13">
        <v>0.5</v>
      </c>
      <c r="D13">
        <f t="shared" si="0"/>
        <v>0.549835205078125</v>
      </c>
      <c r="E13">
        <f>(7*B13)^2-8*B13+1</f>
        <v>13.82326215878129</v>
      </c>
      <c r="F13">
        <f t="shared" si="4"/>
        <v>9.25</v>
      </c>
      <c r="G13" s="1">
        <f t="shared" si="4"/>
        <v>11.414937243796885</v>
      </c>
      <c r="H13">
        <f t="shared" si="2"/>
        <v>127.86517496872693</v>
      </c>
      <c r="I13">
        <f t="shared" si="3"/>
        <v>157.79167004704067</v>
      </c>
    </row>
    <row r="14" spans="1:14" x14ac:dyDescent="0.25">
      <c r="E14" t="s">
        <v>16</v>
      </c>
      <c r="G14">
        <v>11.414937243796885</v>
      </c>
    </row>
    <row r="16" spans="1:14" x14ac:dyDescent="0.25">
      <c r="A16" t="s">
        <v>13</v>
      </c>
    </row>
    <row r="17" spans="1:8" x14ac:dyDescent="0.25">
      <c r="A17" s="1"/>
      <c r="B17" s="1" t="s">
        <v>9</v>
      </c>
      <c r="C17" s="1" t="s">
        <v>19</v>
      </c>
      <c r="D17" s="1" t="s">
        <v>20</v>
      </c>
    </row>
    <row r="18" spans="1:8" x14ac:dyDescent="0.25">
      <c r="A18">
        <v>1</v>
      </c>
      <c r="B18">
        <v>0</v>
      </c>
      <c r="C18">
        <f>7*B18^2-8*B18+1</f>
        <v>1</v>
      </c>
      <c r="D18">
        <f>14*B18-8</f>
        <v>-8</v>
      </c>
    </row>
    <row r="19" spans="1:8" x14ac:dyDescent="0.25">
      <c r="A19">
        <v>2</v>
      </c>
      <c r="B19">
        <f t="shared" ref="B19:B27" si="5">(B18-C18)/D18</f>
        <v>0.125</v>
      </c>
      <c r="C19">
        <f t="shared" ref="C19:C27" si="6">3*B19^3+5*-1.5556</f>
        <v>-7.7721406250000005</v>
      </c>
      <c r="D19">
        <f t="shared" ref="D19:D27" si="7">9*B19^2+5</f>
        <v>5.140625</v>
      </c>
    </row>
    <row r="20" spans="1:8" x14ac:dyDescent="0.25">
      <c r="A20">
        <v>3</v>
      </c>
      <c r="B20">
        <f t="shared" si="5"/>
        <v>1.5362218844984803</v>
      </c>
      <c r="C20">
        <f t="shared" si="6"/>
        <v>3.0983480695135803</v>
      </c>
      <c r="D20">
        <f t="shared" si="7"/>
        <v>26.23979910570856</v>
      </c>
      <c r="H20" s="3"/>
    </row>
    <row r="21" spans="1:8" x14ac:dyDescent="0.25">
      <c r="A21">
        <v>4</v>
      </c>
      <c r="B21">
        <f t="shared" si="5"/>
        <v>-5.9532703688850046E-2</v>
      </c>
      <c r="C21">
        <f t="shared" si="6"/>
        <v>-7.7786329772109495</v>
      </c>
      <c r="D21">
        <f t="shared" si="7"/>
        <v>5.03189728527654</v>
      </c>
    </row>
    <row r="22" spans="1:8" x14ac:dyDescent="0.25">
      <c r="A22">
        <v>5</v>
      </c>
      <c r="B22">
        <f t="shared" si="5"/>
        <v>1.5340337522604812</v>
      </c>
      <c r="C22">
        <f t="shared" si="6"/>
        <v>3.0519387467365036</v>
      </c>
      <c r="D22">
        <f t="shared" si="7"/>
        <v>26.179335977669346</v>
      </c>
    </row>
    <row r="23" spans="1:8" x14ac:dyDescent="0.25">
      <c r="A23">
        <v>6</v>
      </c>
      <c r="B23">
        <f t="shared" si="5"/>
        <v>-5.7981034957142408E-2</v>
      </c>
      <c r="C23">
        <f t="shared" si="6"/>
        <v>-7.778584762002092</v>
      </c>
      <c r="D23">
        <f t="shared" si="7"/>
        <v>5.0302562037323124</v>
      </c>
    </row>
    <row r="24" spans="1:8" x14ac:dyDescent="0.25">
      <c r="A24">
        <v>7</v>
      </c>
      <c r="B24">
        <f t="shared" si="5"/>
        <v>1.5348331008103469</v>
      </c>
      <c r="C24">
        <f t="shared" si="6"/>
        <v>3.0688772414193028</v>
      </c>
      <c r="D24">
        <f t="shared" si="7"/>
        <v>26.20141382608794</v>
      </c>
    </row>
    <row r="25" spans="1:8" x14ac:dyDescent="0.25">
      <c r="A25">
        <v>8</v>
      </c>
      <c r="B25">
        <f t="shared" si="5"/>
        <v>-5.8548143653284673E-2</v>
      </c>
      <c r="C25">
        <f t="shared" si="6"/>
        <v>-7.77860208893222</v>
      </c>
      <c r="D25">
        <f t="shared" si="7"/>
        <v>5.0308509661272112</v>
      </c>
    </row>
    <row r="26" spans="1:8" x14ac:dyDescent="0.25">
      <c r="A26">
        <v>9</v>
      </c>
      <c r="B26">
        <f t="shared" si="5"/>
        <v>1.5345423661440509</v>
      </c>
      <c r="C26">
        <f t="shared" si="6"/>
        <v>3.0627144229805001</v>
      </c>
      <c r="D26">
        <f t="shared" si="7"/>
        <v>26.193382461418842</v>
      </c>
    </row>
    <row r="27" spans="1:8" x14ac:dyDescent="0.25">
      <c r="A27">
        <v>10</v>
      </c>
      <c r="B27" s="1">
        <f t="shared" si="5"/>
        <v>-5.8341913614530228E-2</v>
      </c>
      <c r="C27">
        <f t="shared" si="6"/>
        <v>-7.7785957489208766</v>
      </c>
      <c r="D27">
        <f t="shared" si="7"/>
        <v>5.0306340099578479</v>
      </c>
    </row>
    <row r="29" spans="1:8" x14ac:dyDescent="0.25">
      <c r="B29" t="s">
        <v>15</v>
      </c>
      <c r="D29" s="2">
        <v>-5.8341913614530228E-2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55" workbookViewId="0">
      <selection activeCell="B76" sqref="B76"/>
    </sheetView>
  </sheetViews>
  <sheetFormatPr defaultRowHeight="15" x14ac:dyDescent="0.25"/>
  <cols>
    <col min="4" max="4" width="9.140625" customWidth="1"/>
  </cols>
  <sheetData>
    <row r="1" spans="1:11" x14ac:dyDescent="0.25">
      <c r="A1" s="31" t="s">
        <v>35</v>
      </c>
      <c r="B1" s="31"/>
      <c r="C1" s="31"/>
      <c r="D1" s="31"/>
      <c r="E1" s="31"/>
    </row>
    <row r="2" spans="1:11" x14ac:dyDescent="0.25">
      <c r="B2" t="s">
        <v>36</v>
      </c>
    </row>
    <row r="3" spans="1:11" x14ac:dyDescent="0.25">
      <c r="C3">
        <v>1</v>
      </c>
      <c r="D3">
        <v>-1</v>
      </c>
      <c r="E3">
        <v>1</v>
      </c>
      <c r="F3">
        <v>2</v>
      </c>
      <c r="H3">
        <v>5</v>
      </c>
      <c r="K3" t="s">
        <v>22</v>
      </c>
    </row>
    <row r="4" spans="1:11" x14ac:dyDescent="0.25">
      <c r="C4">
        <v>3</v>
      </c>
      <c r="D4">
        <v>2</v>
      </c>
      <c r="E4">
        <v>2</v>
      </c>
      <c r="F4">
        <v>1</v>
      </c>
      <c r="H4">
        <v>12</v>
      </c>
      <c r="K4" t="s">
        <v>23</v>
      </c>
    </row>
    <row r="5" spans="1:11" x14ac:dyDescent="0.25">
      <c r="C5">
        <v>2</v>
      </c>
      <c r="D5">
        <v>-3</v>
      </c>
      <c r="E5">
        <v>2</v>
      </c>
      <c r="F5">
        <v>5</v>
      </c>
      <c r="H5">
        <v>10</v>
      </c>
      <c r="K5" t="s">
        <v>24</v>
      </c>
    </row>
    <row r="6" spans="1:11" x14ac:dyDescent="0.25">
      <c r="C6">
        <v>1</v>
      </c>
      <c r="D6">
        <v>1</v>
      </c>
      <c r="E6">
        <v>-3</v>
      </c>
      <c r="F6">
        <v>1</v>
      </c>
      <c r="H6">
        <v>-8</v>
      </c>
      <c r="K6" t="s">
        <v>25</v>
      </c>
    </row>
    <row r="9" spans="1:11" x14ac:dyDescent="0.25">
      <c r="C9" s="1">
        <v>1</v>
      </c>
      <c r="D9">
        <v>-1</v>
      </c>
      <c r="E9">
        <v>1</v>
      </c>
      <c r="F9">
        <v>2</v>
      </c>
      <c r="H9">
        <v>5</v>
      </c>
    </row>
    <row r="10" spans="1:11" x14ac:dyDescent="0.25">
      <c r="C10">
        <v>3</v>
      </c>
      <c r="D10">
        <v>2</v>
      </c>
      <c r="E10">
        <v>2</v>
      </c>
      <c r="F10">
        <v>1</v>
      </c>
      <c r="H10">
        <v>12</v>
      </c>
    </row>
    <row r="11" spans="1:11" x14ac:dyDescent="0.25">
      <c r="C11">
        <v>2</v>
      </c>
      <c r="D11">
        <v>-3</v>
      </c>
      <c r="E11">
        <v>2</v>
      </c>
      <c r="F11">
        <v>5</v>
      </c>
      <c r="H11">
        <v>10</v>
      </c>
    </row>
    <row r="12" spans="1:11" x14ac:dyDescent="0.25">
      <c r="C12">
        <v>1</v>
      </c>
      <c r="D12">
        <v>1</v>
      </c>
      <c r="E12">
        <v>-3</v>
      </c>
      <c r="F12">
        <v>1</v>
      </c>
      <c r="H12">
        <v>-8</v>
      </c>
    </row>
    <row r="14" spans="1:11" x14ac:dyDescent="0.25">
      <c r="C14">
        <v>1</v>
      </c>
      <c r="D14">
        <v>-1</v>
      </c>
      <c r="E14">
        <v>1</v>
      </c>
      <c r="F14">
        <v>2</v>
      </c>
      <c r="H14">
        <v>5</v>
      </c>
    </row>
    <row r="15" spans="1:11" x14ac:dyDescent="0.25">
      <c r="B15" t="s">
        <v>26</v>
      </c>
      <c r="C15">
        <v>4</v>
      </c>
      <c r="D15" s="1">
        <v>1</v>
      </c>
      <c r="E15">
        <v>3</v>
      </c>
      <c r="F15">
        <v>3</v>
      </c>
      <c r="H15">
        <v>17</v>
      </c>
    </row>
    <row r="16" spans="1:11" x14ac:dyDescent="0.25">
      <c r="C16">
        <v>2</v>
      </c>
      <c r="D16">
        <v>-3</v>
      </c>
      <c r="E16">
        <v>2</v>
      </c>
      <c r="F16">
        <v>5</v>
      </c>
      <c r="H16">
        <v>10</v>
      </c>
    </row>
    <row r="17" spans="2:8" x14ac:dyDescent="0.25">
      <c r="C17">
        <v>1</v>
      </c>
      <c r="D17">
        <v>1</v>
      </c>
      <c r="E17">
        <v>-3</v>
      </c>
      <c r="F17">
        <v>1</v>
      </c>
      <c r="H17">
        <v>-8</v>
      </c>
    </row>
    <row r="20" spans="2:8" x14ac:dyDescent="0.25">
      <c r="C20">
        <v>1</v>
      </c>
      <c r="D20">
        <v>-1</v>
      </c>
      <c r="E20">
        <v>1</v>
      </c>
      <c r="F20">
        <v>2</v>
      </c>
      <c r="H20">
        <v>5</v>
      </c>
    </row>
    <row r="21" spans="2:8" x14ac:dyDescent="0.25">
      <c r="C21">
        <v>4</v>
      </c>
      <c r="D21">
        <v>1</v>
      </c>
      <c r="E21">
        <v>3</v>
      </c>
      <c r="F21">
        <v>3</v>
      </c>
      <c r="H21">
        <v>17</v>
      </c>
    </row>
    <row r="22" spans="2:8" x14ac:dyDescent="0.25">
      <c r="B22" t="s">
        <v>27</v>
      </c>
      <c r="C22">
        <v>1</v>
      </c>
      <c r="D22">
        <v>-4</v>
      </c>
      <c r="E22" s="1">
        <v>1</v>
      </c>
      <c r="F22">
        <v>3</v>
      </c>
      <c r="H22">
        <v>5</v>
      </c>
    </row>
    <row r="23" spans="2:8" x14ac:dyDescent="0.25">
      <c r="C23">
        <v>1</v>
      </c>
      <c r="D23">
        <v>1</v>
      </c>
      <c r="E23">
        <v>-3</v>
      </c>
      <c r="F23">
        <v>1</v>
      </c>
      <c r="H23">
        <v>-8</v>
      </c>
    </row>
    <row r="26" spans="2:8" x14ac:dyDescent="0.25">
      <c r="C26">
        <v>1</v>
      </c>
      <c r="D26">
        <v>-1</v>
      </c>
      <c r="E26">
        <v>1</v>
      </c>
      <c r="F26">
        <v>2</v>
      </c>
      <c r="H26">
        <v>5</v>
      </c>
    </row>
    <row r="27" spans="2:8" x14ac:dyDescent="0.25">
      <c r="C27">
        <v>4</v>
      </c>
      <c r="D27">
        <v>1</v>
      </c>
      <c r="E27">
        <v>3</v>
      </c>
      <c r="F27">
        <v>3</v>
      </c>
      <c r="H27">
        <v>17</v>
      </c>
    </row>
    <row r="28" spans="2:8" x14ac:dyDescent="0.25">
      <c r="C28">
        <v>1</v>
      </c>
      <c r="D28">
        <v>-4</v>
      </c>
      <c r="E28">
        <v>1</v>
      </c>
      <c r="F28">
        <v>3</v>
      </c>
      <c r="H28">
        <v>5</v>
      </c>
    </row>
    <row r="29" spans="2:8" x14ac:dyDescent="0.25">
      <c r="B29" t="s">
        <v>29</v>
      </c>
      <c r="C29">
        <v>5</v>
      </c>
      <c r="D29">
        <v>2</v>
      </c>
      <c r="E29" s="1">
        <v>0</v>
      </c>
      <c r="F29" s="1">
        <v>4</v>
      </c>
      <c r="H29">
        <v>9</v>
      </c>
    </row>
    <row r="32" spans="2:8" x14ac:dyDescent="0.25">
      <c r="C32">
        <v>1</v>
      </c>
      <c r="D32">
        <v>-1</v>
      </c>
      <c r="E32">
        <v>1</v>
      </c>
      <c r="F32">
        <v>2</v>
      </c>
      <c r="H32">
        <v>5</v>
      </c>
    </row>
    <row r="33" spans="2:8" x14ac:dyDescent="0.25">
      <c r="C33">
        <v>4</v>
      </c>
      <c r="D33">
        <v>1</v>
      </c>
      <c r="E33">
        <v>3</v>
      </c>
      <c r="F33">
        <v>3</v>
      </c>
      <c r="H33">
        <v>17</v>
      </c>
    </row>
    <row r="34" spans="2:8" x14ac:dyDescent="0.25">
      <c r="B34" t="s">
        <v>30</v>
      </c>
      <c r="C34">
        <v>11</v>
      </c>
      <c r="D34" s="1">
        <v>0</v>
      </c>
      <c r="E34">
        <v>1</v>
      </c>
      <c r="F34">
        <v>11</v>
      </c>
      <c r="H34">
        <v>23</v>
      </c>
    </row>
    <row r="35" spans="2:8" x14ac:dyDescent="0.25">
      <c r="C35">
        <v>5</v>
      </c>
      <c r="D35">
        <v>2</v>
      </c>
      <c r="E35">
        <v>0</v>
      </c>
      <c r="F35">
        <v>4</v>
      </c>
      <c r="H35">
        <v>9</v>
      </c>
    </row>
    <row r="38" spans="2:8" x14ac:dyDescent="0.25">
      <c r="C38">
        <v>1</v>
      </c>
      <c r="D38">
        <v>-1</v>
      </c>
      <c r="E38">
        <v>1</v>
      </c>
      <c r="F38">
        <v>2</v>
      </c>
      <c r="H38">
        <v>5</v>
      </c>
    </row>
    <row r="39" spans="2:8" x14ac:dyDescent="0.25">
      <c r="C39">
        <v>4</v>
      </c>
      <c r="D39">
        <v>1</v>
      </c>
      <c r="E39">
        <v>3</v>
      </c>
      <c r="F39">
        <v>3</v>
      </c>
      <c r="H39">
        <v>17</v>
      </c>
    </row>
    <row r="40" spans="2:8" x14ac:dyDescent="0.25">
      <c r="C40">
        <v>11</v>
      </c>
      <c r="D40">
        <v>0</v>
      </c>
      <c r="E40">
        <v>1</v>
      </c>
      <c r="F40">
        <v>11</v>
      </c>
      <c r="H40">
        <v>23</v>
      </c>
    </row>
    <row r="41" spans="2:8" x14ac:dyDescent="0.25">
      <c r="B41" t="s">
        <v>28</v>
      </c>
      <c r="C41">
        <v>1</v>
      </c>
      <c r="D41" s="1">
        <v>1</v>
      </c>
      <c r="E41">
        <v>-3</v>
      </c>
      <c r="F41">
        <v>1</v>
      </c>
      <c r="H41">
        <v>-8</v>
      </c>
    </row>
    <row r="44" spans="2:8" x14ac:dyDescent="0.25">
      <c r="C44">
        <v>1</v>
      </c>
      <c r="D44">
        <v>-1</v>
      </c>
      <c r="E44">
        <v>1</v>
      </c>
      <c r="F44">
        <v>2</v>
      </c>
      <c r="H44">
        <v>5</v>
      </c>
    </row>
    <row r="45" spans="2:8" x14ac:dyDescent="0.25">
      <c r="C45">
        <v>4</v>
      </c>
      <c r="D45">
        <v>1</v>
      </c>
      <c r="E45">
        <v>3</v>
      </c>
      <c r="F45">
        <v>3</v>
      </c>
      <c r="H45">
        <v>17</v>
      </c>
    </row>
    <row r="46" spans="2:8" x14ac:dyDescent="0.25">
      <c r="C46">
        <v>11</v>
      </c>
      <c r="D46">
        <v>0</v>
      </c>
      <c r="E46">
        <v>1</v>
      </c>
      <c r="F46">
        <v>11</v>
      </c>
      <c r="H46">
        <v>23</v>
      </c>
    </row>
    <row r="47" spans="2:8" x14ac:dyDescent="0.25">
      <c r="B47" t="s">
        <v>31</v>
      </c>
      <c r="C47" s="1">
        <v>0</v>
      </c>
      <c r="D47">
        <v>2</v>
      </c>
      <c r="E47">
        <v>4</v>
      </c>
      <c r="F47">
        <v>-1</v>
      </c>
      <c r="H47">
        <v>-13</v>
      </c>
    </row>
    <row r="50" spans="2:8" x14ac:dyDescent="0.25">
      <c r="C50">
        <v>1</v>
      </c>
      <c r="D50">
        <v>-1</v>
      </c>
      <c r="E50">
        <v>1</v>
      </c>
      <c r="F50">
        <v>2</v>
      </c>
      <c r="H50">
        <v>5</v>
      </c>
    </row>
    <row r="51" spans="2:8" x14ac:dyDescent="0.25">
      <c r="C51">
        <v>4</v>
      </c>
      <c r="D51">
        <v>1</v>
      </c>
      <c r="E51">
        <v>3</v>
      </c>
      <c r="F51">
        <v>3</v>
      </c>
      <c r="H51">
        <v>17</v>
      </c>
    </row>
    <row r="52" spans="2:8" x14ac:dyDescent="0.25">
      <c r="B52" t="s">
        <v>32</v>
      </c>
      <c r="C52" s="1">
        <v>0</v>
      </c>
      <c r="D52">
        <v>11</v>
      </c>
      <c r="E52">
        <v>-10</v>
      </c>
      <c r="F52">
        <v>-11</v>
      </c>
      <c r="H52">
        <v>-32</v>
      </c>
    </row>
    <row r="53" spans="2:8" x14ac:dyDescent="0.25">
      <c r="C53">
        <v>0</v>
      </c>
      <c r="D53">
        <v>2</v>
      </c>
      <c r="E53">
        <v>4</v>
      </c>
      <c r="F53">
        <v>-1</v>
      </c>
      <c r="H53">
        <v>-13</v>
      </c>
    </row>
    <row r="56" spans="2:8" x14ac:dyDescent="0.25">
      <c r="C56">
        <v>1</v>
      </c>
      <c r="D56">
        <v>-1</v>
      </c>
      <c r="E56">
        <v>1</v>
      </c>
      <c r="F56">
        <v>2</v>
      </c>
      <c r="H56">
        <v>5</v>
      </c>
    </row>
    <row r="57" spans="2:8" x14ac:dyDescent="0.25">
      <c r="B57" t="s">
        <v>33</v>
      </c>
      <c r="C57" s="1">
        <v>0</v>
      </c>
      <c r="D57">
        <f>1-(4*D56)</f>
        <v>5</v>
      </c>
      <c r="E57">
        <v>-1</v>
      </c>
      <c r="F57">
        <v>-5</v>
      </c>
      <c r="H57">
        <v>-3</v>
      </c>
    </row>
    <row r="58" spans="2:8" x14ac:dyDescent="0.25">
      <c r="C58">
        <v>0</v>
      </c>
      <c r="D58">
        <v>11</v>
      </c>
      <c r="E58">
        <v>-10</v>
      </c>
      <c r="F58">
        <v>-11</v>
      </c>
      <c r="H58">
        <v>-32</v>
      </c>
    </row>
    <row r="59" spans="2:8" x14ac:dyDescent="0.25">
      <c r="C59">
        <v>0</v>
      </c>
      <c r="D59">
        <v>2</v>
      </c>
      <c r="E59">
        <v>4</v>
      </c>
      <c r="F59">
        <v>-1</v>
      </c>
      <c r="H59">
        <v>-13</v>
      </c>
    </row>
    <row r="62" spans="2:8" x14ac:dyDescent="0.25">
      <c r="C62" s="1">
        <v>1</v>
      </c>
      <c r="D62">
        <v>-1</v>
      </c>
      <c r="E62">
        <v>1</v>
      </c>
      <c r="F62">
        <v>2</v>
      </c>
      <c r="H62">
        <v>5</v>
      </c>
    </row>
    <row r="63" spans="2:8" x14ac:dyDescent="0.25">
      <c r="C63">
        <v>0</v>
      </c>
      <c r="D63">
        <f>1-(4*D62)</f>
        <v>5</v>
      </c>
      <c r="E63">
        <v>-1</v>
      </c>
      <c r="F63">
        <v>-5</v>
      </c>
      <c r="H63">
        <v>-3</v>
      </c>
    </row>
    <row r="64" spans="2:8" x14ac:dyDescent="0.25">
      <c r="C64">
        <v>0</v>
      </c>
      <c r="D64">
        <v>11</v>
      </c>
      <c r="E64">
        <v>-10</v>
      </c>
      <c r="F64">
        <v>-11</v>
      </c>
      <c r="H64">
        <v>-32</v>
      </c>
    </row>
    <row r="65" spans="2:8" x14ac:dyDescent="0.25">
      <c r="C65">
        <v>0</v>
      </c>
      <c r="D65">
        <v>2</v>
      </c>
      <c r="E65">
        <v>4</v>
      </c>
      <c r="F65">
        <v>-1</v>
      </c>
      <c r="H65">
        <v>-13</v>
      </c>
    </row>
    <row r="68" spans="2:8" x14ac:dyDescent="0.25">
      <c r="C68">
        <v>1</v>
      </c>
      <c r="D68">
        <v>-1</v>
      </c>
      <c r="E68">
        <v>1</v>
      </c>
      <c r="F68">
        <v>2</v>
      </c>
      <c r="H68">
        <v>5</v>
      </c>
    </row>
    <row r="69" spans="2:8" x14ac:dyDescent="0.25">
      <c r="B69" t="s">
        <v>34</v>
      </c>
      <c r="C69" s="3">
        <v>0</v>
      </c>
      <c r="D69" s="1">
        <v>1</v>
      </c>
      <c r="E69">
        <v>-1</v>
      </c>
      <c r="F69">
        <v>-3</v>
      </c>
      <c r="H69">
        <v>23</v>
      </c>
    </row>
    <row r="70" spans="2:8" x14ac:dyDescent="0.25">
      <c r="C70">
        <v>0</v>
      </c>
      <c r="D70">
        <v>11</v>
      </c>
      <c r="E70">
        <v>-10</v>
      </c>
      <c r="F70">
        <v>-11</v>
      </c>
      <c r="H70">
        <v>-32</v>
      </c>
    </row>
    <row r="71" spans="2:8" x14ac:dyDescent="0.25">
      <c r="C71">
        <v>0</v>
      </c>
      <c r="D71">
        <v>2</v>
      </c>
      <c r="E71">
        <v>4</v>
      </c>
      <c r="F71">
        <v>-1</v>
      </c>
      <c r="H71">
        <v>-13</v>
      </c>
    </row>
    <row r="74" spans="2:8" x14ac:dyDescent="0.25">
      <c r="C74">
        <v>1</v>
      </c>
      <c r="D74">
        <v>-1</v>
      </c>
      <c r="E74">
        <v>1</v>
      </c>
      <c r="F74">
        <v>2</v>
      </c>
      <c r="H74">
        <v>5</v>
      </c>
    </row>
    <row r="75" spans="2:8" x14ac:dyDescent="0.25">
      <c r="C75" s="3">
        <v>0</v>
      </c>
      <c r="D75">
        <v>1</v>
      </c>
      <c r="E75">
        <v>-1</v>
      </c>
      <c r="F75">
        <v>-3</v>
      </c>
      <c r="H75">
        <v>23</v>
      </c>
    </row>
    <row r="76" spans="2:8" x14ac:dyDescent="0.25">
      <c r="C76">
        <v>0</v>
      </c>
      <c r="D76">
        <v>11</v>
      </c>
      <c r="E76">
        <v>-10</v>
      </c>
      <c r="F76">
        <v>-11</v>
      </c>
      <c r="H76">
        <v>-32</v>
      </c>
    </row>
    <row r="77" spans="2:8" x14ac:dyDescent="0.25">
      <c r="C77">
        <v>0</v>
      </c>
      <c r="D77">
        <v>2</v>
      </c>
      <c r="E77">
        <v>4</v>
      </c>
      <c r="F77">
        <v>-1</v>
      </c>
      <c r="H77">
        <v>-13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G14" sqref="G14"/>
    </sheetView>
  </sheetViews>
  <sheetFormatPr defaultRowHeight="15" x14ac:dyDescent="0.25"/>
  <sheetData>
    <row r="1" spans="1:10" x14ac:dyDescent="0.25">
      <c r="A1" s="36" t="s">
        <v>49</v>
      </c>
      <c r="B1" s="36"/>
      <c r="C1" s="36"/>
      <c r="D1" s="36"/>
      <c r="E1" s="36"/>
    </row>
    <row r="2" spans="1:10" x14ac:dyDescent="0.25">
      <c r="B2" t="s">
        <v>36</v>
      </c>
    </row>
    <row r="3" spans="1:10" x14ac:dyDescent="0.25">
      <c r="B3" s="32" t="s">
        <v>36</v>
      </c>
      <c r="C3" s="33"/>
      <c r="D3" s="33"/>
      <c r="E3" s="33"/>
      <c r="F3" s="33"/>
      <c r="G3" s="33"/>
      <c r="H3" s="33"/>
      <c r="I3" s="4"/>
      <c r="J3" s="5"/>
    </row>
    <row r="4" spans="1:10" x14ac:dyDescent="0.25">
      <c r="B4" s="6"/>
      <c r="C4" s="7" t="s">
        <v>37</v>
      </c>
      <c r="D4" s="7" t="s">
        <v>38</v>
      </c>
      <c r="E4" s="7" t="s">
        <v>39</v>
      </c>
      <c r="F4" s="8" t="s">
        <v>40</v>
      </c>
      <c r="G4" s="7"/>
      <c r="H4" s="7"/>
      <c r="I4" s="9"/>
      <c r="J4" s="10"/>
    </row>
    <row r="5" spans="1:10" x14ac:dyDescent="0.25">
      <c r="B5" s="6" t="s">
        <v>41</v>
      </c>
      <c r="C5" s="13">
        <v>1</v>
      </c>
      <c r="D5" s="7">
        <v>-1</v>
      </c>
      <c r="E5" s="7">
        <v>1</v>
      </c>
      <c r="F5" s="7">
        <v>2</v>
      </c>
      <c r="G5" s="8">
        <v>4</v>
      </c>
      <c r="H5" s="7"/>
      <c r="I5" s="11" t="s">
        <v>37</v>
      </c>
      <c r="J5" s="12">
        <v>0</v>
      </c>
    </row>
    <row r="6" spans="1:10" x14ac:dyDescent="0.25">
      <c r="B6" s="6" t="s">
        <v>42</v>
      </c>
      <c r="C6" s="8">
        <v>3</v>
      </c>
      <c r="D6" s="7">
        <v>2</v>
      </c>
      <c r="E6" s="7">
        <v>2</v>
      </c>
      <c r="F6" s="7">
        <v>1</v>
      </c>
      <c r="G6" s="7">
        <v>9</v>
      </c>
      <c r="H6" s="7"/>
      <c r="I6" s="11" t="s">
        <v>38</v>
      </c>
      <c r="J6" s="12">
        <v>1</v>
      </c>
    </row>
    <row r="7" spans="1:10" x14ac:dyDescent="0.25">
      <c r="B7" s="6" t="s">
        <v>43</v>
      </c>
      <c r="C7" s="8">
        <v>2</v>
      </c>
      <c r="D7" s="7">
        <v>-3</v>
      </c>
      <c r="E7" s="7">
        <v>2</v>
      </c>
      <c r="F7" s="7">
        <v>5</v>
      </c>
      <c r="G7" s="7">
        <v>8</v>
      </c>
      <c r="H7" s="7"/>
      <c r="I7" s="11" t="s">
        <v>39</v>
      </c>
      <c r="J7" s="12">
        <v>3</v>
      </c>
    </row>
    <row r="8" spans="1:10" x14ac:dyDescent="0.25">
      <c r="B8" s="6" t="s">
        <v>44</v>
      </c>
      <c r="C8" s="38">
        <v>1</v>
      </c>
      <c r="D8" s="8">
        <v>1</v>
      </c>
      <c r="E8" s="8">
        <v>-3</v>
      </c>
      <c r="F8" s="8">
        <v>-1</v>
      </c>
      <c r="G8" s="8">
        <v>-9</v>
      </c>
      <c r="H8" s="7"/>
      <c r="I8" s="11" t="s">
        <v>40</v>
      </c>
      <c r="J8" s="12">
        <v>1</v>
      </c>
    </row>
    <row r="9" spans="1:10" x14ac:dyDescent="0.25">
      <c r="B9" s="6"/>
      <c r="C9" s="7"/>
      <c r="D9" s="14"/>
      <c r="E9" s="14"/>
      <c r="F9" s="7"/>
      <c r="G9" s="7"/>
      <c r="H9" s="7"/>
      <c r="I9" s="9"/>
      <c r="J9" s="10"/>
    </row>
    <row r="10" spans="1:10" x14ac:dyDescent="0.25">
      <c r="B10" s="6" t="s">
        <v>41</v>
      </c>
      <c r="C10" s="7">
        <f>C5</f>
        <v>1</v>
      </c>
      <c r="D10" s="8">
        <f>D5</f>
        <v>-1</v>
      </c>
      <c r="E10" s="7">
        <f>E5</f>
        <v>1</v>
      </c>
      <c r="F10" s="14">
        <f>F5</f>
        <v>2</v>
      </c>
      <c r="G10" s="7">
        <f>G5</f>
        <v>4</v>
      </c>
      <c r="H10" s="34" t="s">
        <v>45</v>
      </c>
      <c r="I10" s="34"/>
      <c r="J10" s="10"/>
    </row>
    <row r="11" spans="1:10" x14ac:dyDescent="0.25">
      <c r="B11" s="6" t="s">
        <v>42</v>
      </c>
      <c r="C11" s="7">
        <f>C5*C6-C6*C5</f>
        <v>0</v>
      </c>
      <c r="D11" s="13">
        <f>(C5*D6)-(C6*D5)</f>
        <v>5</v>
      </c>
      <c r="E11" s="14">
        <f>(C5*E6)-(C6*E5)</f>
        <v>-1</v>
      </c>
      <c r="F11" s="14">
        <f>(C5*F6)-(C6*F5)</f>
        <v>-5</v>
      </c>
      <c r="G11" s="7">
        <f>C5*G6-C6*G5</f>
        <v>-3</v>
      </c>
      <c r="H11" s="34"/>
      <c r="I11" s="34"/>
      <c r="J11" s="10"/>
    </row>
    <row r="12" spans="1:10" x14ac:dyDescent="0.25">
      <c r="B12" s="6" t="s">
        <v>43</v>
      </c>
      <c r="C12" s="7">
        <f>C5*C7-C7*C5</f>
        <v>0</v>
      </c>
      <c r="D12" s="8">
        <f>(C5*D7)-(C7*D5)</f>
        <v>-1</v>
      </c>
      <c r="E12" s="14">
        <f>(C5*E7)-(C7*E5)</f>
        <v>0</v>
      </c>
      <c r="F12" s="14">
        <f>(C5*F7)-(C7*F5)</f>
        <v>1</v>
      </c>
      <c r="G12" s="7">
        <f>C5*G7-C7*G5</f>
        <v>0</v>
      </c>
      <c r="H12" s="34"/>
      <c r="I12" s="34"/>
      <c r="J12" s="10"/>
    </row>
    <row r="13" spans="1:10" x14ac:dyDescent="0.25">
      <c r="B13" s="6" t="s">
        <v>44</v>
      </c>
      <c r="C13" s="7">
        <f>C5*C8-C8*C5</f>
        <v>0</v>
      </c>
      <c r="D13" s="8">
        <f>(C5*D8)-(C8*D5)</f>
        <v>2</v>
      </c>
      <c r="E13" s="14">
        <f>(C5*E8)-(C8*E5)</f>
        <v>-4</v>
      </c>
      <c r="F13" s="14">
        <f>(C5*F8)-(C8*F5)</f>
        <v>-3</v>
      </c>
      <c r="G13" s="7">
        <f>C5*G8-C8*G5</f>
        <v>-13</v>
      </c>
      <c r="H13" s="34"/>
      <c r="I13" s="34"/>
      <c r="J13" s="10"/>
    </row>
    <row r="14" spans="1:10" x14ac:dyDescent="0.25">
      <c r="B14" s="6"/>
      <c r="C14" s="7"/>
      <c r="D14" s="8"/>
      <c r="E14" s="14"/>
      <c r="F14" s="7"/>
      <c r="G14" s="7"/>
      <c r="H14" s="7"/>
      <c r="I14" s="9"/>
      <c r="J14" s="10"/>
    </row>
    <row r="15" spans="1:10" x14ac:dyDescent="0.25">
      <c r="B15" s="6" t="s">
        <v>41</v>
      </c>
      <c r="C15" s="7">
        <f>D11*C10-D10*C11</f>
        <v>5</v>
      </c>
      <c r="D15" s="14">
        <f>D11*D10-D10*D11</f>
        <v>0</v>
      </c>
      <c r="E15" s="8">
        <f>D11*E10-D10*E11</f>
        <v>4</v>
      </c>
      <c r="F15" s="7">
        <f>D11*F10-D10*F11</f>
        <v>5</v>
      </c>
      <c r="G15" s="7">
        <f>D11*G10-D10*G11</f>
        <v>17</v>
      </c>
      <c r="H15" s="34" t="s">
        <v>46</v>
      </c>
      <c r="I15" s="34"/>
      <c r="J15" s="10"/>
    </row>
    <row r="16" spans="1:10" x14ac:dyDescent="0.25">
      <c r="B16" s="6" t="s">
        <v>42</v>
      </c>
      <c r="C16" s="7">
        <f>C11</f>
        <v>0</v>
      </c>
      <c r="D16" s="7">
        <f>D11</f>
        <v>5</v>
      </c>
      <c r="E16" s="8">
        <f>E11</f>
        <v>-1</v>
      </c>
      <c r="F16" s="7">
        <f>F11</f>
        <v>-5</v>
      </c>
      <c r="G16" s="7">
        <f>G11</f>
        <v>-3</v>
      </c>
      <c r="H16" s="34"/>
      <c r="I16" s="34"/>
      <c r="J16" s="10"/>
    </row>
    <row r="17" spans="2:10" x14ac:dyDescent="0.25">
      <c r="B17" s="6" t="s">
        <v>43</v>
      </c>
      <c r="C17" s="7">
        <f>D11*C12-C11*D12</f>
        <v>0</v>
      </c>
      <c r="D17" s="7">
        <f>D12*D11-D11*D12</f>
        <v>0</v>
      </c>
      <c r="E17" s="13">
        <f>D11*E12-E11*D12</f>
        <v>-1</v>
      </c>
      <c r="F17" s="7">
        <f>D11*F12-D12*F11</f>
        <v>0</v>
      </c>
      <c r="G17" s="7">
        <f>D11*G12-D12*G11</f>
        <v>-3</v>
      </c>
      <c r="H17" s="34"/>
      <c r="I17" s="34"/>
      <c r="J17" s="10"/>
    </row>
    <row r="18" spans="2:10" x14ac:dyDescent="0.25">
      <c r="B18" s="6" t="s">
        <v>44</v>
      </c>
      <c r="C18" s="7">
        <f>C13*D11-D13*C11</f>
        <v>0</v>
      </c>
      <c r="D18" s="7">
        <f>D13*D11-D11*D13</f>
        <v>0</v>
      </c>
      <c r="E18" s="8">
        <f>E13*D11-D13*E11</f>
        <v>-18</v>
      </c>
      <c r="F18" s="7">
        <f>F13*D11-D13*F11</f>
        <v>-5</v>
      </c>
      <c r="G18" s="7">
        <f>G13*D11-D13*G11</f>
        <v>-59</v>
      </c>
      <c r="H18" s="34"/>
      <c r="I18" s="34"/>
      <c r="J18" s="10"/>
    </row>
    <row r="19" spans="2:10" x14ac:dyDescent="0.25">
      <c r="B19" s="6"/>
      <c r="C19" s="7"/>
      <c r="D19" s="7"/>
      <c r="E19" s="7"/>
      <c r="F19" s="7"/>
      <c r="G19" s="7"/>
      <c r="H19" s="7"/>
      <c r="I19" s="9"/>
      <c r="J19" s="10"/>
    </row>
    <row r="20" spans="2:10" x14ac:dyDescent="0.25">
      <c r="B20" s="6" t="s">
        <v>41</v>
      </c>
      <c r="C20" s="7">
        <f>C15*E17-E15*C17</f>
        <v>-5</v>
      </c>
      <c r="D20" s="7">
        <f>E17*D15-D17*E15</f>
        <v>0</v>
      </c>
      <c r="E20" s="7">
        <f>E17*E15-E15*E17</f>
        <v>0</v>
      </c>
      <c r="F20" s="8">
        <f>E17*F15-F17*E15</f>
        <v>-5</v>
      </c>
      <c r="G20" s="7">
        <f>E17*G15-G17*E15</f>
        <v>-5</v>
      </c>
      <c r="H20" s="34" t="s">
        <v>47</v>
      </c>
      <c r="I20" s="34"/>
      <c r="J20" s="10"/>
    </row>
    <row r="21" spans="2:10" x14ac:dyDescent="0.25">
      <c r="B21" s="6" t="s">
        <v>42</v>
      </c>
      <c r="C21" s="7">
        <f>E17*C16-C17*E16</f>
        <v>0</v>
      </c>
      <c r="D21" s="7">
        <f>E17*D16-D17*E16</f>
        <v>-5</v>
      </c>
      <c r="E21" s="7">
        <f>E17*E16-E16*E17</f>
        <v>0</v>
      </c>
      <c r="F21" s="8">
        <f>E17*F16-F17*E16</f>
        <v>5</v>
      </c>
      <c r="G21" s="7">
        <f>E17*G16-G17*E16</f>
        <v>0</v>
      </c>
      <c r="H21" s="34"/>
      <c r="I21" s="34"/>
      <c r="J21" s="10"/>
    </row>
    <row r="22" spans="2:10" x14ac:dyDescent="0.25">
      <c r="B22" s="6" t="s">
        <v>43</v>
      </c>
      <c r="C22" s="7">
        <f>C17</f>
        <v>0</v>
      </c>
      <c r="D22" s="7">
        <f>D17</f>
        <v>0</v>
      </c>
      <c r="E22" s="7">
        <f>E17</f>
        <v>-1</v>
      </c>
      <c r="F22" s="8">
        <f>F17</f>
        <v>0</v>
      </c>
      <c r="G22" s="7">
        <f>G17</f>
        <v>-3</v>
      </c>
      <c r="H22" s="34"/>
      <c r="I22" s="34"/>
      <c r="J22" s="10"/>
    </row>
    <row r="23" spans="2:10" x14ac:dyDescent="0.25">
      <c r="B23" s="6" t="s">
        <v>44</v>
      </c>
      <c r="C23" s="7">
        <f>E17*C18-C17*E18</f>
        <v>0</v>
      </c>
      <c r="D23" s="7">
        <f>E17*D18-D17*E18</f>
        <v>0</v>
      </c>
      <c r="E23" s="7">
        <f>E18*E17-E17*E18</f>
        <v>0</v>
      </c>
      <c r="F23" s="13">
        <f>E17*F18-F17*E18</f>
        <v>5</v>
      </c>
      <c r="G23" s="7">
        <f>E17*G18-G17*E18</f>
        <v>5</v>
      </c>
      <c r="H23" s="34"/>
      <c r="I23" s="34"/>
      <c r="J23" s="10"/>
    </row>
    <row r="24" spans="2:10" x14ac:dyDescent="0.25">
      <c r="B24" s="15"/>
      <c r="C24" s="9"/>
      <c r="D24" s="9"/>
      <c r="E24" s="9"/>
      <c r="F24" s="9"/>
      <c r="G24" s="9"/>
      <c r="H24" s="9"/>
      <c r="I24" s="9"/>
      <c r="J24" s="10"/>
    </row>
    <row r="25" spans="2:10" x14ac:dyDescent="0.25">
      <c r="B25" s="6" t="s">
        <v>41</v>
      </c>
      <c r="C25" s="7">
        <f>C20*F23-F20*C23</f>
        <v>-25</v>
      </c>
      <c r="D25" s="7">
        <f>D20*F23-F20*D23</f>
        <v>0</v>
      </c>
      <c r="E25" s="7">
        <f>E20*F23-F20*E23</f>
        <v>0</v>
      </c>
      <c r="F25" s="7">
        <f>F20*F23-F23*F20</f>
        <v>0</v>
      </c>
      <c r="G25" s="7">
        <f>G20*F23-F20*G23</f>
        <v>0</v>
      </c>
      <c r="H25" s="34" t="s">
        <v>48</v>
      </c>
      <c r="I25" s="34"/>
      <c r="J25" s="10"/>
    </row>
    <row r="26" spans="2:10" x14ac:dyDescent="0.25">
      <c r="B26" s="6" t="s">
        <v>42</v>
      </c>
      <c r="C26" s="7">
        <f>C21*F23-F21*C23</f>
        <v>0</v>
      </c>
      <c r="D26" s="7">
        <f>D21*F23-F21*D23</f>
        <v>-25</v>
      </c>
      <c r="E26" s="7">
        <f>E21*F23-F21*E23</f>
        <v>0</v>
      </c>
      <c r="F26" s="7">
        <f>F21*F23-F23*F21</f>
        <v>0</v>
      </c>
      <c r="G26" s="7">
        <f>G21*F23-F21*G23</f>
        <v>-25</v>
      </c>
      <c r="H26" s="34"/>
      <c r="I26" s="34"/>
      <c r="J26" s="10"/>
    </row>
    <row r="27" spans="2:10" x14ac:dyDescent="0.25">
      <c r="B27" s="6" t="s">
        <v>43</v>
      </c>
      <c r="C27" s="7">
        <f>C22*F23-F22*C23</f>
        <v>0</v>
      </c>
      <c r="D27" s="7">
        <f>D22*F23-F22*D23</f>
        <v>0</v>
      </c>
      <c r="E27" s="7">
        <f>E22*F23-F22*E23</f>
        <v>-5</v>
      </c>
      <c r="F27" s="7">
        <f>F22*F23-F23*F22</f>
        <v>0</v>
      </c>
      <c r="G27" s="7">
        <f>G22*F23-F22*G23</f>
        <v>-15</v>
      </c>
      <c r="H27" s="34"/>
      <c r="I27" s="34"/>
      <c r="J27" s="10"/>
    </row>
    <row r="28" spans="2:10" x14ac:dyDescent="0.25">
      <c r="B28" s="16" t="s">
        <v>44</v>
      </c>
      <c r="C28" s="17">
        <f>C23</f>
        <v>0</v>
      </c>
      <c r="D28" s="17">
        <f>D23</f>
        <v>0</v>
      </c>
      <c r="E28" s="17">
        <f>E23</f>
        <v>0</v>
      </c>
      <c r="F28" s="17">
        <f>F23</f>
        <v>5</v>
      </c>
      <c r="G28" s="17">
        <f>G23</f>
        <v>5</v>
      </c>
      <c r="H28" s="35"/>
      <c r="I28" s="35"/>
      <c r="J28" s="18"/>
    </row>
  </sheetData>
  <mergeCells count="6">
    <mergeCell ref="A1:E1"/>
    <mergeCell ref="B3:H3"/>
    <mergeCell ref="H10:I13"/>
    <mergeCell ref="H15:I18"/>
    <mergeCell ref="H20:I23"/>
    <mergeCell ref="H25:I28"/>
  </mergeCells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26" sqref="D26"/>
    </sheetView>
  </sheetViews>
  <sheetFormatPr defaultRowHeight="15" x14ac:dyDescent="0.25"/>
  <sheetData>
    <row r="1" spans="1:9" x14ac:dyDescent="0.25">
      <c r="A1" s="36" t="s">
        <v>50</v>
      </c>
      <c r="B1" s="36"/>
      <c r="C1" s="36"/>
      <c r="D1" s="36"/>
      <c r="E1" s="36"/>
    </row>
    <row r="3" spans="1:9" x14ac:dyDescent="0.25">
      <c r="B3" s="19" t="s">
        <v>51</v>
      </c>
      <c r="C3" s="19" t="s">
        <v>52</v>
      </c>
      <c r="D3" s="19" t="s">
        <v>53</v>
      </c>
      <c r="E3" s="19" t="s">
        <v>54</v>
      </c>
      <c r="F3" s="19" t="s">
        <v>55</v>
      </c>
      <c r="G3" s="19" t="s">
        <v>56</v>
      </c>
    </row>
    <row r="4" spans="1:9" x14ac:dyDescent="0.25">
      <c r="B4" s="11">
        <v>1</v>
      </c>
      <c r="C4" s="11">
        <v>0.125</v>
      </c>
      <c r="D4" s="11">
        <v>0</v>
      </c>
      <c r="E4" s="11">
        <v>1</v>
      </c>
      <c r="F4" s="11">
        <f t="shared" ref="F4:F11" si="0">D4+2*E4</f>
        <v>2</v>
      </c>
      <c r="G4" s="11">
        <f>E4+I4*F4</f>
        <v>1.25</v>
      </c>
      <c r="H4" s="11" t="s">
        <v>57</v>
      </c>
      <c r="I4" s="11">
        <v>0.125</v>
      </c>
    </row>
    <row r="5" spans="1:9" x14ac:dyDescent="0.25">
      <c r="B5" s="11">
        <v>2</v>
      </c>
      <c r="C5" s="11">
        <v>0.25</v>
      </c>
      <c r="D5" s="11">
        <v>0.125</v>
      </c>
      <c r="E5" s="11">
        <f t="shared" ref="E5:E11" si="1">G4</f>
        <v>1.25</v>
      </c>
      <c r="F5" s="11">
        <f t="shared" si="0"/>
        <v>2.625</v>
      </c>
      <c r="G5" s="11">
        <f>E5+I4*F5</f>
        <v>1.578125</v>
      </c>
      <c r="H5" s="11" t="s">
        <v>58</v>
      </c>
      <c r="I5" s="11" t="s">
        <v>59</v>
      </c>
    </row>
    <row r="6" spans="1:9" x14ac:dyDescent="0.25">
      <c r="B6" s="11">
        <v>3</v>
      </c>
      <c r="C6" s="11">
        <v>0.375</v>
      </c>
      <c r="D6" s="11">
        <v>0.25</v>
      </c>
      <c r="E6" s="11">
        <f t="shared" si="1"/>
        <v>1.578125</v>
      </c>
      <c r="F6" s="11">
        <f t="shared" si="0"/>
        <v>3.40625</v>
      </c>
      <c r="G6" s="11">
        <f>E6+I4*F6</f>
        <v>2.00390625</v>
      </c>
    </row>
    <row r="7" spans="1:9" x14ac:dyDescent="0.25">
      <c r="B7" s="11">
        <v>4</v>
      </c>
      <c r="C7" s="11">
        <v>0.5</v>
      </c>
      <c r="D7" s="11">
        <v>0.375</v>
      </c>
      <c r="E7" s="11">
        <f t="shared" si="1"/>
        <v>2.00390625</v>
      </c>
      <c r="F7" s="11">
        <f t="shared" si="0"/>
        <v>4.3828125</v>
      </c>
      <c r="G7" s="11">
        <f>E7+I4*F7</f>
        <v>2.5517578125</v>
      </c>
    </row>
    <row r="8" spans="1:9" x14ac:dyDescent="0.25">
      <c r="B8" s="11">
        <v>5</v>
      </c>
      <c r="C8" s="11">
        <v>0.625</v>
      </c>
      <c r="D8" s="11">
        <v>0.5</v>
      </c>
      <c r="E8" s="11">
        <f t="shared" si="1"/>
        <v>2.5517578125</v>
      </c>
      <c r="F8" s="11">
        <f t="shared" si="0"/>
        <v>5.603515625</v>
      </c>
      <c r="G8" s="11">
        <f>E8+I4*F8</f>
        <v>3.252197265625</v>
      </c>
    </row>
    <row r="9" spans="1:9" x14ac:dyDescent="0.25">
      <c r="B9" s="11">
        <v>6</v>
      </c>
      <c r="C9" s="11">
        <v>0.75</v>
      </c>
      <c r="D9" s="11">
        <v>0.625</v>
      </c>
      <c r="E9" s="11">
        <f t="shared" si="1"/>
        <v>3.252197265625</v>
      </c>
      <c r="F9" s="11">
        <f t="shared" si="0"/>
        <v>7.12939453125</v>
      </c>
      <c r="G9" s="11">
        <f>E9+I4*F9</f>
        <v>4.14337158203125</v>
      </c>
      <c r="H9" s="11" t="s">
        <v>57</v>
      </c>
      <c r="I9" s="11">
        <v>0.5</v>
      </c>
    </row>
    <row r="10" spans="1:9" x14ac:dyDescent="0.25">
      <c r="B10" s="11">
        <v>7</v>
      </c>
      <c r="C10" s="11">
        <v>0.875</v>
      </c>
      <c r="D10" s="11">
        <v>0.75</v>
      </c>
      <c r="E10" s="11">
        <f t="shared" si="1"/>
        <v>4.14337158203125</v>
      </c>
      <c r="F10" s="11">
        <f t="shared" si="0"/>
        <v>9.0367431640625</v>
      </c>
      <c r="G10" s="11">
        <f>E10+I4*F10</f>
        <v>5.2729644775390625</v>
      </c>
      <c r="H10" s="11" t="s">
        <v>60</v>
      </c>
      <c r="I10" s="11">
        <v>1</v>
      </c>
    </row>
    <row r="11" spans="1:9" x14ac:dyDescent="0.25">
      <c r="B11" s="20">
        <v>8</v>
      </c>
      <c r="C11" s="20">
        <v>1</v>
      </c>
      <c r="D11" s="20">
        <v>0.875</v>
      </c>
      <c r="E11" s="20">
        <f t="shared" si="1"/>
        <v>5.2729644775390625</v>
      </c>
      <c r="F11" s="20">
        <f t="shared" si="0"/>
        <v>11.420928955078125</v>
      </c>
      <c r="G11" s="20">
        <f>E11+I4*F11</f>
        <v>6.7005805969238281</v>
      </c>
    </row>
    <row r="13" spans="1:9" x14ac:dyDescent="0.25">
      <c r="B13" s="11" t="s">
        <v>51</v>
      </c>
      <c r="C13" s="11" t="s">
        <v>9</v>
      </c>
      <c r="D13" s="11" t="s">
        <v>56</v>
      </c>
      <c r="E13" s="11" t="s">
        <v>61</v>
      </c>
      <c r="F13" s="11" t="s">
        <v>62</v>
      </c>
      <c r="G13" s="11" t="s">
        <v>63</v>
      </c>
      <c r="H13" s="11" t="s">
        <v>64</v>
      </c>
    </row>
    <row r="14" spans="1:9" x14ac:dyDescent="0.25">
      <c r="B14" s="11">
        <v>0</v>
      </c>
      <c r="C14" s="11">
        <v>0</v>
      </c>
      <c r="D14" s="11">
        <v>1</v>
      </c>
      <c r="E14" s="11">
        <f>C14+2*D14</f>
        <v>2</v>
      </c>
      <c r="F14" s="11">
        <f>(C14+0.5*I9)+(2*D14+0.5*I9*E14)</f>
        <v>2.75</v>
      </c>
      <c r="G14" s="11">
        <f>(C14+0.5*I9)+(2*D14+0.5*I9*F14)</f>
        <v>2.9375</v>
      </c>
      <c r="H14" s="20">
        <f>(C14+I9)+(2*D14+I9*G14)</f>
        <v>3.96875</v>
      </c>
    </row>
    <row r="15" spans="1:9" x14ac:dyDescent="0.25">
      <c r="B15" s="11">
        <v>1</v>
      </c>
      <c r="C15" s="11">
        <f>C14+I9</f>
        <v>0.5</v>
      </c>
      <c r="D15" s="11">
        <f>D14+I9*(E14+2*F14+2*G14+H14)/6</f>
        <v>2.4453125</v>
      </c>
      <c r="E15" s="11">
        <f>C15+2*D15</f>
        <v>5.390625</v>
      </c>
      <c r="F15" s="11">
        <f>(C15+0.5*I9)+(2*D15+0.5*I9*E15)</f>
        <v>6.98828125</v>
      </c>
      <c r="G15" s="11">
        <f>(C15+0.5*I9)+(2*D15+0.5*I9*F15)</f>
        <v>7.3876953125</v>
      </c>
      <c r="H15" s="20">
        <f>(C15+I9)+(2*D15+I9*G15)</f>
        <v>9.58447265625</v>
      </c>
    </row>
    <row r="16" spans="1:9" x14ac:dyDescent="0.25">
      <c r="B16" s="11">
        <v>2</v>
      </c>
      <c r="C16" s="11">
        <f>C15+I9</f>
        <v>1</v>
      </c>
      <c r="D16" s="11">
        <f>D15+I9*(E15+2*F15+2*G15+H15)/6</f>
        <v>6.0892333984375</v>
      </c>
      <c r="E16" s="11">
        <f>C16+2*D16</f>
        <v>13.178466796875</v>
      </c>
      <c r="F16" s="11">
        <f>(C16+0.5*I9)+(2*D16+0.5*I9*E16)</f>
        <v>16.72308349609375</v>
      </c>
      <c r="G16" s="11">
        <f>(C16+0.5*I9)+(2*D16+0.5*I9*F16)</f>
        <v>17.609237670898438</v>
      </c>
      <c r="H16" s="20">
        <f>(C16+I9)+(2*D16+I9*G16)</f>
        <v>22.483085632324219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20" sqref="H20"/>
    </sheetView>
  </sheetViews>
  <sheetFormatPr defaultRowHeight="15" x14ac:dyDescent="0.25"/>
  <sheetData>
    <row r="1" spans="1:9" x14ac:dyDescent="0.25">
      <c r="A1" s="36" t="s">
        <v>65</v>
      </c>
      <c r="B1" s="36"/>
      <c r="C1" s="36"/>
      <c r="D1" s="36"/>
      <c r="E1" s="36"/>
    </row>
    <row r="3" spans="1:9" x14ac:dyDescent="0.25">
      <c r="B3" s="19" t="s">
        <v>51</v>
      </c>
      <c r="C3" s="19" t="s">
        <v>52</v>
      </c>
      <c r="D3" s="19" t="s">
        <v>53</v>
      </c>
      <c r="E3" s="19" t="s">
        <v>54</v>
      </c>
      <c r="F3" s="19" t="s">
        <v>55</v>
      </c>
      <c r="G3" s="19" t="s">
        <v>56</v>
      </c>
    </row>
    <row r="4" spans="1:9" x14ac:dyDescent="0.25">
      <c r="B4" s="11">
        <v>1</v>
      </c>
      <c r="C4" s="11">
        <v>0.125</v>
      </c>
      <c r="D4" s="11">
        <v>0</v>
      </c>
      <c r="E4" s="11">
        <v>1</v>
      </c>
      <c r="F4" s="11">
        <f>D4+2*E4</f>
        <v>2</v>
      </c>
      <c r="G4" s="11">
        <f>E4+I4*F4</f>
        <v>1.25</v>
      </c>
      <c r="H4" s="11" t="s">
        <v>57</v>
      </c>
      <c r="I4" s="11">
        <v>0.125</v>
      </c>
    </row>
    <row r="5" spans="1:9" x14ac:dyDescent="0.25">
      <c r="B5" s="11">
        <v>2</v>
      </c>
      <c r="C5" s="11">
        <v>0.25</v>
      </c>
      <c r="D5" s="11">
        <v>0.125</v>
      </c>
      <c r="E5" s="11">
        <f t="shared" ref="E5:E11" si="0">G4</f>
        <v>1.25</v>
      </c>
      <c r="F5" s="11">
        <f>1+D5*E5</f>
        <v>1.15625</v>
      </c>
      <c r="G5" s="11">
        <f>E5+I4*F5</f>
        <v>1.39453125</v>
      </c>
      <c r="H5" s="11" t="s">
        <v>58</v>
      </c>
      <c r="I5" s="11" t="s">
        <v>66</v>
      </c>
    </row>
    <row r="6" spans="1:9" x14ac:dyDescent="0.25">
      <c r="B6" s="11">
        <v>3</v>
      </c>
      <c r="C6" s="11">
        <v>0.375</v>
      </c>
      <c r="D6" s="11">
        <v>0.25</v>
      </c>
      <c r="E6" s="11">
        <f t="shared" si="0"/>
        <v>1.39453125</v>
      </c>
      <c r="F6" s="11">
        <f t="shared" ref="F6:F11" si="1">1+D6*E6</f>
        <v>1.3486328125</v>
      </c>
      <c r="G6" s="11">
        <f>E6+I4*F6</f>
        <v>1.5631103515625</v>
      </c>
    </row>
    <row r="7" spans="1:9" x14ac:dyDescent="0.25">
      <c r="B7" s="11">
        <v>4</v>
      </c>
      <c r="C7" s="11">
        <v>0.5</v>
      </c>
      <c r="D7" s="11">
        <v>0.375</v>
      </c>
      <c r="E7" s="11">
        <f t="shared" si="0"/>
        <v>1.5631103515625</v>
      </c>
      <c r="F7" s="11">
        <f t="shared" si="1"/>
        <v>1.5861663818359375</v>
      </c>
      <c r="G7" s="11">
        <f>E7+I4*F7</f>
        <v>1.7613811492919922</v>
      </c>
    </row>
    <row r="8" spans="1:9" x14ac:dyDescent="0.25">
      <c r="B8" s="11">
        <v>5</v>
      </c>
      <c r="C8" s="11">
        <v>0.625</v>
      </c>
      <c r="D8" s="11">
        <v>0.5</v>
      </c>
      <c r="E8" s="11">
        <f t="shared" si="0"/>
        <v>1.7613811492919922</v>
      </c>
      <c r="F8" s="11">
        <f t="shared" si="1"/>
        <v>1.8806905746459961</v>
      </c>
      <c r="G8" s="11">
        <f>E8+I4*F8</f>
        <v>1.9964674711227417</v>
      </c>
    </row>
    <row r="9" spans="1:9" x14ac:dyDescent="0.25">
      <c r="B9" s="11">
        <v>6</v>
      </c>
      <c r="C9" s="11">
        <v>0.75</v>
      </c>
      <c r="D9" s="11">
        <v>0.625</v>
      </c>
      <c r="E9" s="11">
        <f t="shared" si="0"/>
        <v>1.9964674711227417</v>
      </c>
      <c r="F9" s="11">
        <f t="shared" si="1"/>
        <v>2.2477921694517136</v>
      </c>
      <c r="G9" s="11">
        <f>E9+I4*F9</f>
        <v>2.2774414923042059</v>
      </c>
      <c r="H9" s="11" t="s">
        <v>57</v>
      </c>
      <c r="I9" s="11">
        <v>0.5</v>
      </c>
    </row>
    <row r="10" spans="1:9" x14ac:dyDescent="0.25">
      <c r="B10" s="11">
        <v>7</v>
      </c>
      <c r="C10" s="11">
        <v>0.875</v>
      </c>
      <c r="D10" s="11">
        <v>0.75</v>
      </c>
      <c r="E10" s="11">
        <f t="shared" si="0"/>
        <v>2.2774414923042059</v>
      </c>
      <c r="F10" s="11">
        <f t="shared" si="1"/>
        <v>2.7080811192281544</v>
      </c>
      <c r="G10" s="11">
        <f>E10+I4*F10</f>
        <v>2.6159516322077252</v>
      </c>
      <c r="H10" s="11" t="s">
        <v>60</v>
      </c>
      <c r="I10" s="11">
        <v>1</v>
      </c>
    </row>
    <row r="11" spans="1:9" x14ac:dyDescent="0.25">
      <c r="B11" s="20">
        <v>8</v>
      </c>
      <c r="C11" s="20">
        <v>1</v>
      </c>
      <c r="D11" s="20">
        <v>0.875</v>
      </c>
      <c r="E11" s="20">
        <f t="shared" si="0"/>
        <v>2.6159516322077252</v>
      </c>
      <c r="F11" s="20">
        <f t="shared" si="1"/>
        <v>3.2889576781817595</v>
      </c>
      <c r="G11" s="20">
        <f>E11+I4*F11</f>
        <v>3.0270713419804451</v>
      </c>
    </row>
    <row r="13" spans="1:9" x14ac:dyDescent="0.25">
      <c r="B13" s="11" t="s">
        <v>51</v>
      </c>
      <c r="C13" s="11" t="s">
        <v>9</v>
      </c>
      <c r="D13" s="11" t="s">
        <v>56</v>
      </c>
      <c r="E13" s="11" t="s">
        <v>61</v>
      </c>
      <c r="F13" s="11" t="s">
        <v>62</v>
      </c>
      <c r="G13" s="11" t="s">
        <v>63</v>
      </c>
      <c r="H13" s="11" t="s">
        <v>64</v>
      </c>
    </row>
    <row r="14" spans="1:9" x14ac:dyDescent="0.25">
      <c r="B14" s="11">
        <v>0</v>
      </c>
      <c r="C14" s="11">
        <v>0</v>
      </c>
      <c r="D14" s="11">
        <v>1</v>
      </c>
      <c r="E14" s="11">
        <f>1+C14*D14</f>
        <v>1</v>
      </c>
      <c r="F14" s="11">
        <f>1+(C14+0.5*I9)*(D14+0.5*I9*E14)</f>
        <v>1.3125</v>
      </c>
      <c r="G14" s="11">
        <f>1+(C14+0.5*I9)*(D14+0.5*I9*F14)</f>
        <v>1.33203125</v>
      </c>
      <c r="H14" s="20">
        <f>1+(C14+I9)*(D14+I9*G14)</f>
        <v>1.8330078125</v>
      </c>
    </row>
    <row r="15" spans="1:9" x14ac:dyDescent="0.25">
      <c r="B15" s="11">
        <v>1</v>
      </c>
      <c r="C15" s="11">
        <f>C14+I9</f>
        <v>0.5</v>
      </c>
      <c r="D15" s="11">
        <f>D14+I9*(E14+2*F14+2*G14+H14)/6</f>
        <v>1.6768391927083335</v>
      </c>
      <c r="E15" s="11">
        <f>1+C15*D15</f>
        <v>1.8384195963541667</v>
      </c>
      <c r="F15" s="11">
        <f>1+(C15+0.5*I9)*(D15+0.5*I9*E15)</f>
        <v>2.6023330688476562</v>
      </c>
      <c r="G15" s="11">
        <f>1+(C15+0.5*I9)*(D15+0.5*I9*F15)</f>
        <v>2.7455668449401855</v>
      </c>
      <c r="H15" s="20">
        <f>(C15+I9)+(D15+I9*G15)</f>
        <v>4.0496226151784267</v>
      </c>
    </row>
    <row r="16" spans="1:9" x14ac:dyDescent="0.25">
      <c r="B16" s="11">
        <v>2</v>
      </c>
      <c r="C16" s="11">
        <f>C15+I9</f>
        <v>1</v>
      </c>
      <c r="D16" s="11">
        <f>D15+I9*(E15+2*F15+2*G15+H15)/6</f>
        <v>3.0588260293006897</v>
      </c>
      <c r="E16" s="11">
        <f>1+C16*D16</f>
        <v>4.0588260293006897</v>
      </c>
      <c r="F16" s="11">
        <f>1+(C16+0.5*I9)*(D16+0.5*I9*E16)</f>
        <v>6.0919156707823277</v>
      </c>
      <c r="G16" s="11">
        <f>1+(C16+0.5*I9)*(D16+0.5*I9*F16)</f>
        <v>6.7272561837453395</v>
      </c>
      <c r="H16" s="20">
        <f>(C16+I9)+(D16+I9*G16)</f>
        <v>7.9224541211733595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5" sqref="B15"/>
    </sheetView>
  </sheetViews>
  <sheetFormatPr defaultRowHeight="15" x14ac:dyDescent="0.25"/>
  <sheetData>
    <row r="1" spans="1:6" x14ac:dyDescent="0.25">
      <c r="A1" s="36" t="s">
        <v>67</v>
      </c>
      <c r="B1" s="36"/>
      <c r="C1" s="36"/>
      <c r="D1" s="36"/>
      <c r="E1" s="36"/>
      <c r="F1" s="9"/>
    </row>
    <row r="2" spans="1:6" x14ac:dyDescent="0.25">
      <c r="A2" s="9"/>
      <c r="B2" s="9"/>
      <c r="C2" s="9"/>
      <c r="D2" s="9"/>
      <c r="E2" s="9"/>
      <c r="F2" s="9"/>
    </row>
    <row r="3" spans="1:6" ht="15.75" x14ac:dyDescent="0.25">
      <c r="A3" s="9"/>
      <c r="B3" s="37" t="s">
        <v>68</v>
      </c>
      <c r="C3" s="37"/>
      <c r="D3" s="21"/>
      <c r="E3" s="22"/>
      <c r="F3" s="9"/>
    </row>
    <row r="4" spans="1:6" ht="15.75" x14ac:dyDescent="0.25">
      <c r="A4" s="9"/>
      <c r="B4" s="21" t="s">
        <v>69</v>
      </c>
      <c r="C4" s="21"/>
      <c r="D4" s="21"/>
      <c r="E4" s="22"/>
      <c r="F4" s="9"/>
    </row>
    <row r="5" spans="1:6" ht="15.75" x14ac:dyDescent="0.25">
      <c r="A5" s="9"/>
      <c r="B5" s="23" t="s">
        <v>70</v>
      </c>
      <c r="C5" s="23"/>
      <c r="D5" s="23"/>
      <c r="E5" s="24"/>
      <c r="F5" s="9"/>
    </row>
    <row r="6" spans="1:6" ht="15.75" x14ac:dyDescent="0.25">
      <c r="A6" s="9"/>
      <c r="B6" s="23" t="s">
        <v>71</v>
      </c>
      <c r="C6" s="23" t="s">
        <v>72</v>
      </c>
      <c r="D6" s="23" t="s">
        <v>73</v>
      </c>
      <c r="E6" s="23" t="s">
        <v>74</v>
      </c>
      <c r="F6" s="9"/>
    </row>
    <row r="7" spans="1:6" ht="15.75" x14ac:dyDescent="0.25">
      <c r="A7" s="9"/>
      <c r="B7" s="21">
        <v>2</v>
      </c>
      <c r="C7" s="21">
        <f>B7^2-5</f>
        <v>-1</v>
      </c>
      <c r="D7" s="21">
        <f>2*B7</f>
        <v>4</v>
      </c>
      <c r="E7" s="21">
        <f>B11-B10/B11</f>
        <v>1.2360679773137426</v>
      </c>
      <c r="F7" s="9"/>
    </row>
    <row r="8" spans="1:6" ht="15.75" x14ac:dyDescent="0.25">
      <c r="A8" s="9"/>
      <c r="B8" s="25">
        <f>B7-C7/D7</f>
        <v>2.25</v>
      </c>
      <c r="C8" s="21">
        <f>B8^2-5</f>
        <v>6.25E-2</v>
      </c>
      <c r="D8" s="21">
        <f>2*B8</f>
        <v>4.5</v>
      </c>
      <c r="E8" s="26"/>
      <c r="F8" s="9"/>
    </row>
    <row r="9" spans="1:6" ht="15.75" x14ac:dyDescent="0.25">
      <c r="A9" s="9"/>
      <c r="B9" s="25">
        <f t="shared" ref="B9:B11" si="0">B8-C8/D8</f>
        <v>2.2361111111111112</v>
      </c>
      <c r="C9" s="21">
        <f t="shared" ref="C9:C11" si="1">B9^2-5</f>
        <v>1.9290123456805475E-4</v>
      </c>
      <c r="D9" s="21">
        <f t="shared" ref="D9:D11" si="2">2*B9</f>
        <v>4.4722222222222223</v>
      </c>
      <c r="E9" s="22"/>
      <c r="F9" s="9"/>
    </row>
    <row r="10" spans="1:6" ht="15.75" x14ac:dyDescent="0.25">
      <c r="A10" s="9"/>
      <c r="B10" s="25">
        <f t="shared" si="0"/>
        <v>2.2360679779158041</v>
      </c>
      <c r="C10" s="21">
        <f t="shared" si="1"/>
        <v>1.8604735529947902E-9</v>
      </c>
      <c r="D10" s="21">
        <f t="shared" si="2"/>
        <v>4.4721359558316083</v>
      </c>
      <c r="E10" s="9"/>
      <c r="F10" s="9"/>
    </row>
    <row r="11" spans="1:6" ht="15.75" x14ac:dyDescent="0.25">
      <c r="A11" s="28"/>
      <c r="B11" s="27">
        <f t="shared" si="0"/>
        <v>2.2360679774997898</v>
      </c>
      <c r="C11" s="27">
        <f t="shared" si="1"/>
        <v>0</v>
      </c>
      <c r="D11" s="27">
        <f t="shared" si="2"/>
        <v>4.4721359549995796</v>
      </c>
      <c r="E11" s="28"/>
      <c r="F11" s="28"/>
    </row>
  </sheetData>
  <mergeCells count="2">
    <mergeCell ref="A1:E1"/>
    <mergeCell ref="B3:C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B25" sqref="B25"/>
    </sheetView>
  </sheetViews>
  <sheetFormatPr defaultRowHeight="15" x14ac:dyDescent="0.25"/>
  <sheetData>
    <row r="1" spans="1:8" x14ac:dyDescent="0.25">
      <c r="A1" s="36" t="s">
        <v>75</v>
      </c>
      <c r="B1" s="36"/>
      <c r="C1" s="36"/>
      <c r="D1" s="36"/>
      <c r="E1" s="36"/>
    </row>
    <row r="3" spans="1:8" ht="15.75" x14ac:dyDescent="0.25">
      <c r="B3" s="37" t="s">
        <v>76</v>
      </c>
      <c r="C3" s="37"/>
      <c r="D3" s="22"/>
      <c r="E3" s="22"/>
      <c r="F3" s="22"/>
      <c r="G3" s="22"/>
      <c r="H3" s="22"/>
    </row>
    <row r="4" spans="1:8" ht="15.75" x14ac:dyDescent="0.25">
      <c r="B4" s="21" t="s">
        <v>77</v>
      </c>
      <c r="C4" s="21"/>
      <c r="D4" s="22"/>
      <c r="E4" s="22"/>
      <c r="F4" s="22"/>
      <c r="G4" s="22"/>
      <c r="H4" s="22"/>
    </row>
    <row r="5" spans="1:8" ht="15.75" x14ac:dyDescent="0.25">
      <c r="B5" s="23"/>
      <c r="C5" s="23"/>
      <c r="D5" s="24"/>
      <c r="E5" s="24"/>
      <c r="F5" s="22"/>
      <c r="G5" s="22"/>
      <c r="H5" s="22"/>
    </row>
    <row r="6" spans="1:8" ht="15.75" x14ac:dyDescent="0.25">
      <c r="B6" s="23" t="s">
        <v>78</v>
      </c>
      <c r="C6" s="23" t="s">
        <v>0</v>
      </c>
      <c r="D6" s="29" t="s">
        <v>9</v>
      </c>
      <c r="E6" s="23" t="s">
        <v>1</v>
      </c>
      <c r="F6" s="23" t="s">
        <v>4</v>
      </c>
      <c r="G6" s="21" t="s">
        <v>79</v>
      </c>
      <c r="H6" s="30" t="s">
        <v>3</v>
      </c>
    </row>
    <row r="7" spans="1:8" ht="15.75" x14ac:dyDescent="0.25">
      <c r="B7" s="21">
        <v>1</v>
      </c>
      <c r="C7" s="21">
        <v>0</v>
      </c>
      <c r="D7" s="21">
        <f>(C7+E7)/2</f>
        <v>1</v>
      </c>
      <c r="E7" s="21">
        <v>2</v>
      </c>
      <c r="F7" s="21">
        <f>C7^3-6*C7^2+11*C7-6</f>
        <v>-6</v>
      </c>
      <c r="G7" s="21">
        <f>D7^3-6*D7^2+11*D7-6</f>
        <v>0</v>
      </c>
      <c r="H7" s="21">
        <f>E7^3-6*E7^2+11*E7-6</f>
        <v>0</v>
      </c>
    </row>
    <row r="8" spans="1:8" ht="15.75" x14ac:dyDescent="0.25">
      <c r="B8" s="25">
        <v>2</v>
      </c>
      <c r="C8" s="25">
        <f>IF(F7*G7&gt;=0,C7,D7)</f>
        <v>0</v>
      </c>
      <c r="D8" s="25">
        <f>(C8+E8)/2</f>
        <v>0.5</v>
      </c>
      <c r="E8" s="25">
        <f>IF(G7*H7&lt;0,E7,D7)</f>
        <v>1</v>
      </c>
      <c r="F8" s="25">
        <f t="shared" ref="F8:F12" si="0">D8^3-6*D8^2+11*D8-6</f>
        <v>-1.875</v>
      </c>
      <c r="G8" s="25">
        <f>(F8+H8)/2</f>
        <v>20.0625</v>
      </c>
      <c r="H8" s="25">
        <f t="shared" ref="H8:H12" si="1">(7*E8)^2-(8*E8)+1</f>
        <v>42</v>
      </c>
    </row>
    <row r="9" spans="1:8" ht="15.75" x14ac:dyDescent="0.25">
      <c r="B9" s="21">
        <v>3</v>
      </c>
      <c r="C9" s="21">
        <f>IF(F8*G8&lt;0,C8,D8)</f>
        <v>0</v>
      </c>
      <c r="D9" s="21">
        <f>(C9+E9)/2</f>
        <v>0.25</v>
      </c>
      <c r="E9" s="21">
        <f>IF(G8*H8&lt;0,E8,D8)</f>
        <v>0.5</v>
      </c>
      <c r="F9" s="21">
        <f t="shared" si="0"/>
        <v>-3.609375</v>
      </c>
      <c r="G9" s="25">
        <f>(F9+H9)/2</f>
        <v>2.8203125</v>
      </c>
      <c r="H9" s="21">
        <f t="shared" si="1"/>
        <v>9.25</v>
      </c>
    </row>
    <row r="10" spans="1:8" ht="15.75" x14ac:dyDescent="0.25">
      <c r="B10" s="27">
        <v>4</v>
      </c>
      <c r="C10" s="27">
        <f t="shared" ref="C10:C12" si="2">IF(F9*G9&lt;0,C9,D9)</f>
        <v>0</v>
      </c>
      <c r="D10" s="27">
        <f t="shared" ref="D10:D12" si="3">(C10+E10)/2</f>
        <v>0.125</v>
      </c>
      <c r="E10" s="27">
        <f t="shared" ref="E10:E12" si="4">IF(G9*H9&lt;0,E9,D9)</f>
        <v>0.25</v>
      </c>
      <c r="F10" s="27">
        <f t="shared" si="0"/>
        <v>-4.716796875</v>
      </c>
      <c r="G10" s="27">
        <f t="shared" ref="G10:G12" si="5">(F10+H10)/2</f>
        <v>-1.3271484375</v>
      </c>
      <c r="H10" s="27">
        <f t="shared" si="1"/>
        <v>2.0625</v>
      </c>
    </row>
    <row r="11" spans="1:8" ht="15.75" x14ac:dyDescent="0.25">
      <c r="B11" s="21">
        <v>5</v>
      </c>
      <c r="C11" s="21">
        <f t="shared" si="2"/>
        <v>0.125</v>
      </c>
      <c r="D11" s="21">
        <f t="shared" si="3"/>
        <v>0.1875</v>
      </c>
      <c r="E11" s="21">
        <f t="shared" si="4"/>
        <v>0.25</v>
      </c>
      <c r="F11" s="21">
        <f t="shared" si="0"/>
        <v>-4.141845703125</v>
      </c>
      <c r="G11" s="25">
        <f t="shared" si="5"/>
        <v>-1.0396728515625</v>
      </c>
      <c r="H11" s="21">
        <f t="shared" si="1"/>
        <v>2.0625</v>
      </c>
    </row>
    <row r="12" spans="1:8" ht="15.75" x14ac:dyDescent="0.25">
      <c r="B12" s="21">
        <v>6</v>
      </c>
      <c r="C12" s="21">
        <f t="shared" si="2"/>
        <v>0.1875</v>
      </c>
      <c r="D12" s="21">
        <f t="shared" si="3"/>
        <v>0.21875</v>
      </c>
      <c r="E12" s="21">
        <f t="shared" si="4"/>
        <v>0.25</v>
      </c>
      <c r="F12" s="21">
        <f t="shared" si="0"/>
        <v>-3.870391845703125</v>
      </c>
      <c r="G12" s="25">
        <f t="shared" si="5"/>
        <v>-0.9039459228515625</v>
      </c>
      <c r="H12" s="21">
        <f t="shared" si="1"/>
        <v>2.0625</v>
      </c>
    </row>
  </sheetData>
  <mergeCells count="2">
    <mergeCell ref="A1:E1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Dita</dc:creator>
  <cp:lastModifiedBy>Dita</cp:lastModifiedBy>
  <dcterms:created xsi:type="dcterms:W3CDTF">2018-07-11T02:43:50Z</dcterms:created>
  <dcterms:modified xsi:type="dcterms:W3CDTF">2018-07-11T06:27:00Z</dcterms:modified>
</cp:coreProperties>
</file>