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340" windowHeight="12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<sst xmlns="http://schemas.openxmlformats.org/spreadsheetml/2006/main" count="92" uniqueCount="26">
  <si>
    <r>
      <rPr>
        <sz val="11"/>
        <color theme="1"/>
        <rFont val="等线"/>
        <charset val="134"/>
        <scheme val="minor"/>
      </rPr>
      <t>物质：B，密度：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=2.37g/cm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，平均电离能：I=76eV</t>
    </r>
  </si>
  <si>
    <r>
      <rPr>
        <sz val="11"/>
        <color theme="1"/>
        <rFont val="等线"/>
        <charset val="134"/>
        <scheme val="minor"/>
      </rPr>
      <t>物质：Al，密度：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=2.699g/cm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，平均电离能：I=166eV</t>
    </r>
  </si>
  <si>
    <r>
      <rPr>
        <sz val="11"/>
        <color theme="1"/>
        <rFont val="等线"/>
        <charset val="134"/>
        <scheme val="minor"/>
      </rPr>
      <t>物质：Si，密度：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=2.33g/cm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，平均电离能：I=173eV</t>
    </r>
  </si>
  <si>
    <r>
      <rPr>
        <sz val="11"/>
        <color theme="1"/>
        <rFont val="等线"/>
        <charset val="134"/>
        <scheme val="minor"/>
      </rPr>
      <t>物质：Cu，密度：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=8.96g/cm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，平均电离能：I=322eV</t>
    </r>
  </si>
  <si>
    <r>
      <rPr>
        <sz val="11"/>
        <color theme="1"/>
        <rFont val="等线"/>
        <charset val="134"/>
        <scheme val="minor"/>
      </rPr>
      <t>物质：Sn，密度：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=7.31g/cm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，平均电离能：I=488eV</t>
    </r>
  </si>
  <si>
    <r>
      <rPr>
        <sz val="11"/>
        <color theme="1"/>
        <rFont val="等线"/>
        <charset val="134"/>
        <scheme val="minor"/>
      </rPr>
      <t>物质：W，密度：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=19.3g/cm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，平均电离能：I=727eV</t>
    </r>
  </si>
  <si>
    <r>
      <rPr>
        <sz val="11"/>
        <color theme="1"/>
        <rFont val="等线"/>
        <charset val="134"/>
        <scheme val="minor"/>
      </rPr>
      <t>物质：Be，密度：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=g/cm</t>
    </r>
    <r>
      <rPr>
        <vertAlign val="superscript"/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，平均电离能：I=eV</t>
    </r>
  </si>
  <si>
    <t>入射动量P(GeV/c)</t>
  </si>
  <si>
    <t>入射能量E(MeV)</t>
  </si>
  <si>
    <t>吸收剂量D(nGy)</t>
  </si>
  <si>
    <r>
      <rPr>
        <sz val="11"/>
        <color theme="1"/>
        <rFont val="等线"/>
        <charset val="134"/>
        <scheme val="minor"/>
      </rPr>
      <t>单位质量阻止本领ΔE/Δx(MeV*cm</t>
    </r>
    <r>
      <rPr>
        <vertAlign val="super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/g)</t>
    </r>
  </si>
  <si>
    <t>理论计算值</t>
  </si>
  <si>
    <r>
      <rPr>
        <b/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 xml:space="preserve">  
Z=5   A=11   I=76eV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=2.37g/cm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</si>
  <si>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 xml:space="preserve">  
Z=6   A=12   I=81eV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</si>
  <si>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Al</t>
    </r>
    <r>
      <rPr>
        <sz val="11"/>
        <color theme="1"/>
        <rFont val="等线"/>
        <charset val="134"/>
        <scheme val="minor"/>
      </rPr>
      <t xml:space="preserve">  
Z=13   A=27   I=166eV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=2.699g/cm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</si>
  <si>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Fe</t>
    </r>
    <r>
      <rPr>
        <sz val="11"/>
        <color theme="1"/>
        <rFont val="等线"/>
        <charset val="134"/>
        <scheme val="minor"/>
      </rPr>
      <t xml:space="preserve">  
Z=26   A=56   I=286eV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=7.874g/cm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</si>
  <si>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Cu</t>
    </r>
    <r>
      <rPr>
        <sz val="11"/>
        <color theme="1"/>
        <rFont val="等线"/>
        <charset val="134"/>
        <scheme val="minor"/>
      </rPr>
      <t xml:space="preserve">  
Z=29   A=64   I=322eV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=8.96g/cm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</si>
  <si>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Sn</t>
    </r>
    <r>
      <rPr>
        <sz val="11"/>
        <color theme="1"/>
        <rFont val="等线"/>
        <charset val="134"/>
        <scheme val="minor"/>
      </rPr>
      <t xml:space="preserve">  
Z=50   A=119   I=488eV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=7.31g/cm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</si>
  <si>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W</t>
    </r>
    <r>
      <rPr>
        <sz val="11"/>
        <color theme="1"/>
        <rFont val="等线"/>
        <charset val="134"/>
        <scheme val="minor"/>
      </rPr>
      <t xml:space="preserve">  
Z=74   A=184   I=727eV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=19.3g/cm</t>
    </r>
    <r>
      <rPr>
        <vertAlign val="superscript"/>
        <sz val="11"/>
        <color theme="1"/>
        <rFont val="等线"/>
        <charset val="134"/>
      </rPr>
      <t>3</t>
    </r>
  </si>
  <si>
    <r>
      <rPr>
        <b/>
        <sz val="11"/>
        <color theme="1"/>
        <rFont val="等线"/>
        <charset val="134"/>
        <scheme val="minor"/>
      </rPr>
      <t>Pb</t>
    </r>
    <r>
      <rPr>
        <sz val="11"/>
        <color theme="1"/>
        <rFont val="等线"/>
        <charset val="134"/>
        <scheme val="minor"/>
      </rPr>
      <t xml:space="preserve">  
Z=82   A=207   I=823eV   </t>
    </r>
    <r>
      <rPr>
        <sz val="11"/>
        <color theme="1"/>
        <rFont val="等线"/>
        <charset val="134"/>
      </rPr>
      <t>ρ</t>
    </r>
    <r>
      <rPr>
        <sz val="11"/>
        <color theme="1"/>
        <rFont val="等线"/>
        <charset val="134"/>
      </rPr>
      <t>=11.35g/cm</t>
    </r>
    <r>
      <rPr>
        <vertAlign val="superscript"/>
        <sz val="11"/>
        <color theme="1"/>
        <rFont val="等线"/>
        <charset val="134"/>
      </rPr>
      <t>3</t>
    </r>
  </si>
  <si>
    <r>
      <rPr>
        <sz val="11"/>
        <color theme="1"/>
        <rFont val="等线"/>
        <charset val="134"/>
      </rPr>
      <t>γ</t>
    </r>
    <r>
      <rPr>
        <sz val="11"/>
        <color theme="1"/>
        <rFont val="Calibri"/>
        <charset val="134"/>
      </rPr>
      <t>β</t>
    </r>
  </si>
  <si>
    <t>β</t>
  </si>
  <si>
    <t>Tmax</t>
  </si>
  <si>
    <r>
      <rPr>
        <sz val="11"/>
        <color theme="1"/>
        <rFont val="等线"/>
        <charset val="134"/>
        <scheme val="minor"/>
      </rPr>
      <t>单位质量阻止本领dE/</t>
    </r>
    <r>
      <rPr>
        <sz val="11"/>
        <color theme="1"/>
        <rFont val="Times New Roman"/>
        <charset val="134"/>
      </rPr>
      <t>ρ</t>
    </r>
    <r>
      <rPr>
        <sz val="11"/>
        <color theme="1"/>
        <rFont val="等线"/>
        <charset val="134"/>
        <scheme val="minor"/>
      </rPr>
      <t>dx(MeV*cm</t>
    </r>
    <r>
      <rPr>
        <vertAlign val="super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*g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</si>
  <si>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阻止本领dE/dx(MeV*cm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</si>
  <si>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单位质量阻止本领dE/dx(MeV*cm</t>
    </r>
    <r>
      <rPr>
        <vertAlign val="super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*g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)</t>
    </r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</si>
</sst>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vertAlign val="superscript"/>
      <sz val="11"/>
      <color theme="1"/>
      <name val="等线"/>
      <charset val="134"/>
    </font>
    <font>
      <vertAlign val="superscript"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0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0" fillId="7" borderId="4" applyNumberForma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22" fillId="11" borderId="4" applyNumberFormat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16" fillId="13" borderId="7" applyNumberFormat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0" fontId="20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0" fillId="18" borderId="8" applyNumberFormat="false" applyFon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</cellStyleXfs>
  <cellXfs count="19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 vertical="center"/>
    </xf>
    <xf numFmtId="0" fontId="1" fillId="0" borderId="0" xfId="0" applyFont="true" applyAlignment="true">
      <alignment horizontal="center"/>
    </xf>
    <xf numFmtId="0" fontId="1" fillId="0" borderId="0" xfId="0" applyFont="true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0" fillId="2" borderId="0" xfId="0" applyFont="true" applyFill="true" applyAlignment="true">
      <alignment horizontal="center" vertical="center" wrapText="true"/>
    </xf>
    <xf numFmtId="0" fontId="0" fillId="2" borderId="0" xfId="0" applyFont="true" applyFill="true" applyAlignment="true">
      <alignment horizontal="center"/>
    </xf>
    <xf numFmtId="0" fontId="4" fillId="2" borderId="0" xfId="0" applyFont="true" applyFill="true" applyAlignment="true">
      <alignment horizontal="center"/>
    </xf>
    <xf numFmtId="0" fontId="0" fillId="3" borderId="0" xfId="0" applyFont="true" applyFill="true" applyAlignment="true">
      <alignment horizontal="center" vertical="center" wrapText="true"/>
    </xf>
    <xf numFmtId="0" fontId="0" fillId="2" borderId="0" xfId="0" applyFont="true" applyFill="true" applyBorder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4" fillId="3" borderId="0" xfId="0" applyFont="true" applyFill="true" applyAlignment="true">
      <alignment horizontal="center"/>
    </xf>
    <xf numFmtId="0" fontId="0" fillId="3" borderId="0" xfId="0" applyFill="true" applyBorder="true" applyAlignment="true">
      <alignment horizontal="center" vertical="center"/>
    </xf>
    <xf numFmtId="0" fontId="0" fillId="3" borderId="0" xfId="0" applyFont="true" applyFill="true" applyBorder="true" applyAlignment="true">
      <alignment horizontal="center" vertical="center"/>
    </xf>
    <xf numFmtId="0" fontId="0" fillId="2" borderId="0" xfId="0" applyFill="true" applyAlignment="true">
      <alignment horizontal="center"/>
    </xf>
    <xf numFmtId="0" fontId="0" fillId="2" borderId="0" xfId="0" applyFill="true" applyBorder="true" applyAlignment="true">
      <alignment horizontal="center" vertical="center"/>
    </xf>
    <xf numFmtId="0" fontId="0" fillId="3" borderId="0" xfId="0" applyFont="true" applyFill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5"/>
  <sheetViews>
    <sheetView tabSelected="1" zoomScale="70" zoomScaleNormal="70" topLeftCell="AF18" workbookViewId="0">
      <selection activeCell="AI290" sqref="AI28:AI290"/>
    </sheetView>
  </sheetViews>
  <sheetFormatPr defaultColWidth="9" defaultRowHeight="18.75"/>
  <cols>
    <col min="1" max="1" width="17.6666666666667" style="1" customWidth="true"/>
    <col min="2" max="2" width="16.2148148148148" style="1" customWidth="true"/>
    <col min="3" max="3" width="15.8814814814815" style="1" customWidth="true"/>
    <col min="4" max="4" width="36" style="1" customWidth="true"/>
    <col min="5" max="5" width="37.2148148148148" style="1" customWidth="true"/>
    <col min="6" max="6" width="25.5555555555556" style="1" customWidth="true"/>
    <col min="7" max="7" width="16.8814814814815" style="1" customWidth="true"/>
    <col min="8" max="8" width="38.3333333333333" style="1" customWidth="true"/>
    <col min="9" max="9" width="18.8814814814815" style="1" customWidth="true"/>
    <col min="10" max="11" width="39.7777777777778" style="1" customWidth="true"/>
    <col min="12" max="12" width="38.3333333333333" style="1" customWidth="true"/>
    <col min="13" max="13" width="18.8814814814815" style="1" customWidth="true"/>
    <col min="14" max="14" width="17.2148148148148" style="1" customWidth="true"/>
    <col min="15" max="15" width="39.7777777777778" style="1" customWidth="true"/>
    <col min="16" max="16" width="38.3333333333333" style="1" customWidth="true"/>
    <col min="17" max="17" width="39.7777777777778" style="1" customWidth="true"/>
    <col min="18" max="18" width="27.4444444444444" style="1" customWidth="true"/>
    <col min="19" max="19" width="16.8814814814815" style="1" customWidth="true"/>
    <col min="20" max="20" width="39.7777777777778" style="1" customWidth="true"/>
    <col min="21" max="21" width="18.8814814814815" style="1" customWidth="true"/>
    <col min="22" max="22" width="17.2148148148148" style="1" customWidth="true"/>
    <col min="23" max="23" width="39.7777777777778" style="1" customWidth="true"/>
    <col min="24" max="24" width="38.3333333333333" style="1" customWidth="true"/>
    <col min="25" max="25" width="39.7777777777778" style="1" customWidth="true"/>
    <col min="26" max="26" width="18.8814814814815" style="1" customWidth="true"/>
    <col min="27" max="27" width="16.8814814814815" style="1" customWidth="true"/>
    <col min="28" max="28" width="38.3333333333333" style="1" customWidth="true"/>
    <col min="29" max="29" width="39.7777777777778" style="1" customWidth="true"/>
    <col min="30" max="30" width="27.4444444444444" style="1" customWidth="true"/>
    <col min="31" max="31" width="18.8814814814815" style="1" customWidth="true"/>
    <col min="32" max="34" width="14.4444444444444" style="1" customWidth="true"/>
    <col min="35" max="35" width="39.7777777777778" style="1" customWidth="true"/>
    <col min="36" max="36" width="27.4444444444444" style="1" customWidth="true"/>
    <col min="37" max="37" width="18.8814814814815" style="1" customWidth="true"/>
    <col min="38" max="39" width="14.4444444444444" style="1" customWidth="true"/>
    <col min="40" max="40" width="39.7777777777778" style="1" customWidth="true"/>
    <col min="41" max="41" width="39.7777777777778" customWidth="true"/>
    <col min="42" max="42" width="27.4444444444444" customWidth="true"/>
    <col min="43" max="43" width="18.8814814814815" customWidth="true"/>
    <col min="44" max="46" width="12.6222222222222"/>
    <col min="47" max="47" width="39.7777777777778" customWidth="true"/>
    <col min="48" max="48" width="27.4444444444444" style="1" customWidth="true"/>
  </cols>
  <sheetData>
    <row r="1" spans="1:25">
      <c r="A1" s="1" t="s">
        <v>0</v>
      </c>
      <c r="E1" s="1" t="s">
        <v>1</v>
      </c>
      <c r="I1" s="1" t="s">
        <v>2</v>
      </c>
      <c r="M1" s="1" t="s">
        <v>3</v>
      </c>
      <c r="Q1" s="1" t="s">
        <v>4</v>
      </c>
      <c r="U1" s="1" t="s">
        <v>5</v>
      </c>
      <c r="Y1" s="1" t="s">
        <v>6</v>
      </c>
    </row>
    <row r="2" spans="1:28">
      <c r="A2" s="1" t="s">
        <v>7</v>
      </c>
      <c r="B2" s="1" t="s">
        <v>8</v>
      </c>
      <c r="C2" s="1" t="s">
        <v>9</v>
      </c>
      <c r="D2" s="2" t="s">
        <v>10</v>
      </c>
      <c r="E2" s="1" t="s">
        <v>7</v>
      </c>
      <c r="F2" s="1" t="s">
        <v>8</v>
      </c>
      <c r="G2" s="1" t="s">
        <v>9</v>
      </c>
      <c r="H2" s="2" t="s">
        <v>10</v>
      </c>
      <c r="I2" s="1" t="s">
        <v>7</v>
      </c>
      <c r="J2" s="1" t="s">
        <v>8</v>
      </c>
      <c r="K2" s="1" t="s">
        <v>9</v>
      </c>
      <c r="L2" s="2" t="s">
        <v>10</v>
      </c>
      <c r="M2" s="1" t="s">
        <v>7</v>
      </c>
      <c r="N2" s="1" t="s">
        <v>8</v>
      </c>
      <c r="O2" s="1" t="s">
        <v>9</v>
      </c>
      <c r="P2" s="2" t="s">
        <v>10</v>
      </c>
      <c r="Q2" s="1" t="s">
        <v>7</v>
      </c>
      <c r="R2" s="1" t="s">
        <v>8</v>
      </c>
      <c r="S2" s="1" t="s">
        <v>9</v>
      </c>
      <c r="T2" s="2" t="s">
        <v>10</v>
      </c>
      <c r="U2" s="1" t="s">
        <v>7</v>
      </c>
      <c r="V2" s="1" t="s">
        <v>8</v>
      </c>
      <c r="W2" s="1" t="s">
        <v>9</v>
      </c>
      <c r="X2" s="2" t="s">
        <v>10</v>
      </c>
      <c r="Y2" s="1" t="s">
        <v>7</v>
      </c>
      <c r="Z2" s="1" t="s">
        <v>8</v>
      </c>
      <c r="AA2" s="1" t="s">
        <v>9</v>
      </c>
      <c r="AB2" s="2" t="s">
        <v>10</v>
      </c>
    </row>
    <row r="3" spans="1:28">
      <c r="A3" s="1">
        <v>0.1</v>
      </c>
      <c r="B3" s="1">
        <f>SQRT(938.272^2+(A3*1000)^2)-938.272</f>
        <v>5.31389751225095</v>
      </c>
      <c r="C3" s="3">
        <v>25.4392</v>
      </c>
      <c r="D3" s="1">
        <f>C3*2.497</f>
        <v>63.5216824</v>
      </c>
      <c r="E3" s="1">
        <v>0.1</v>
      </c>
      <c r="F3" s="1">
        <f t="shared" ref="F3:F12" si="0">SQRT(938.272^2+(E3*1000)^2)-938.272</f>
        <v>5.31389751225095</v>
      </c>
      <c r="G3" s="3">
        <v>21.9282</v>
      </c>
      <c r="H3" s="1">
        <f>G3*2.497</f>
        <v>54.7547154</v>
      </c>
      <c r="I3" s="1">
        <v>0.1</v>
      </c>
      <c r="J3" s="1">
        <f>SQRT(938.272^2+(I3*1000)^2)-938.272</f>
        <v>5.31389751225095</v>
      </c>
      <c r="K3" s="3">
        <v>22.3962</v>
      </c>
      <c r="L3" s="1">
        <f>K3*2.497</f>
        <v>55.9233114</v>
      </c>
      <c r="M3" s="1">
        <v>0.1</v>
      </c>
      <c r="N3" s="1">
        <f>SQRT(938.272^2+(M3*1000)^2)-938.272</f>
        <v>5.31389751225095</v>
      </c>
      <c r="O3" s="3">
        <v>17.2758</v>
      </c>
      <c r="P3" s="1">
        <f>O3*2.497</f>
        <v>43.1376726</v>
      </c>
      <c r="Q3" s="1">
        <v>0.1</v>
      </c>
      <c r="R3" s="1">
        <f>SQRT(938.272^2+(Q3*1000)^2)-938.272</f>
        <v>5.31389751225095</v>
      </c>
      <c r="S3" s="3">
        <v>13.5356</v>
      </c>
      <c r="T3" s="1">
        <f>S3*2.497</f>
        <v>33.7983932</v>
      </c>
      <c r="U3" s="1">
        <v>0.1</v>
      </c>
      <c r="V3" s="1">
        <f>SQRT(938.272^2+(U3*1000)^2)-938.272</f>
        <v>5.31389751225095</v>
      </c>
      <c r="W3" s="3">
        <v>11.2079</v>
      </c>
      <c r="X3" s="1">
        <f>W3*2.497</f>
        <v>27.9861263</v>
      </c>
      <c r="Y3" s="1">
        <v>0.1</v>
      </c>
      <c r="Z3" s="1">
        <f>SQRT(938.272^2+(Y3*1000)^2)-938.272</f>
        <v>5.31389751225095</v>
      </c>
      <c r="AB3" s="1">
        <f>AA3*2.497</f>
        <v>0</v>
      </c>
    </row>
    <row r="4" spans="1:28">
      <c r="A4" s="1">
        <v>0.2</v>
      </c>
      <c r="B4" s="1">
        <f t="shared" ref="B4:B12" si="1">SQRT(938.272^2+(A4*1000)^2)-938.272</f>
        <v>21.0790024928311</v>
      </c>
      <c r="C4" s="3">
        <v>8.33762</v>
      </c>
      <c r="D4" s="1">
        <f t="shared" ref="D4:D12" si="2">C4*2.497</f>
        <v>20.81903714</v>
      </c>
      <c r="E4" s="1">
        <v>0.2</v>
      </c>
      <c r="F4" s="1">
        <f t="shared" si="0"/>
        <v>21.0790024928311</v>
      </c>
      <c r="G4" s="3">
        <v>7.43986</v>
      </c>
      <c r="H4" s="1">
        <f t="shared" ref="H4:H12" si="3">G4*2.497</f>
        <v>18.57733042</v>
      </c>
      <c r="I4" s="1">
        <v>0.2</v>
      </c>
      <c r="J4" s="1">
        <f t="shared" ref="J4:J12" si="4">SQRT(938.272^2+(I4*1000)^2)-938.272</f>
        <v>21.0790024928311</v>
      </c>
      <c r="L4" s="1">
        <f t="shared" ref="L4:L12" si="5">K4*2.497</f>
        <v>0</v>
      </c>
      <c r="M4" s="1">
        <v>0.2</v>
      </c>
      <c r="N4" s="1">
        <f t="shared" ref="N4:N12" si="6">SQRT(938.272^2+(M4*1000)^2)-938.272</f>
        <v>21.0790024928311</v>
      </c>
      <c r="O4" s="3">
        <v>6.11665</v>
      </c>
      <c r="P4" s="1">
        <f t="shared" ref="P4:P12" si="7">O4*2.497</f>
        <v>15.27327505</v>
      </c>
      <c r="Q4" s="1">
        <v>0.2</v>
      </c>
      <c r="R4" s="1">
        <f t="shared" ref="R4:R12" si="8">SQRT(938.272^2+(Q4*1000)^2)-938.272</f>
        <v>21.0790024928311</v>
      </c>
      <c r="S4" s="3">
        <v>5.08924</v>
      </c>
      <c r="T4" s="1">
        <f t="shared" ref="T4:T12" si="9">S4*2.497</f>
        <v>12.70783228</v>
      </c>
      <c r="U4" s="1">
        <v>0.2</v>
      </c>
      <c r="V4" s="1">
        <f t="shared" ref="V4:V12" si="10">SQRT(938.272^2+(U4*1000)^2)-938.272</f>
        <v>21.0790024928311</v>
      </c>
      <c r="W4" s="3">
        <v>4.45799</v>
      </c>
      <c r="X4" s="1">
        <f t="shared" ref="X4:X12" si="11">W4*2.497</f>
        <v>11.13160103</v>
      </c>
      <c r="Y4" s="1">
        <v>0.2</v>
      </c>
      <c r="Z4" s="1">
        <f t="shared" ref="Z4:Z12" si="12">SQRT(938.272^2+(Y4*1000)^2)-938.272</f>
        <v>21.0790024928311</v>
      </c>
      <c r="AB4" s="1">
        <f t="shared" ref="AB4:AB12" si="13">AA4*2.497</f>
        <v>0</v>
      </c>
    </row>
    <row r="5" spans="1:28">
      <c r="A5" s="1">
        <v>0.3</v>
      </c>
      <c r="B5" s="1">
        <f t="shared" si="1"/>
        <v>46.7936556717425</v>
      </c>
      <c r="C5" s="3">
        <v>4.47683</v>
      </c>
      <c r="D5" s="1">
        <f t="shared" si="2"/>
        <v>11.17864451</v>
      </c>
      <c r="E5" s="1">
        <v>0.3</v>
      </c>
      <c r="F5" s="1">
        <f t="shared" si="0"/>
        <v>46.7936556717425</v>
      </c>
      <c r="G5" s="3">
        <v>4.06701</v>
      </c>
      <c r="H5" s="1">
        <f t="shared" si="3"/>
        <v>10.15532397</v>
      </c>
      <c r="I5" s="1">
        <v>0.3</v>
      </c>
      <c r="J5" s="1">
        <f t="shared" si="4"/>
        <v>46.7936556717425</v>
      </c>
      <c r="L5" s="1">
        <f t="shared" si="5"/>
        <v>0</v>
      </c>
      <c r="M5" s="1">
        <v>0.3</v>
      </c>
      <c r="N5" s="1">
        <f t="shared" si="6"/>
        <v>46.7936556717425</v>
      </c>
      <c r="O5" s="3">
        <v>3.3981</v>
      </c>
      <c r="P5" s="1">
        <f t="shared" si="7"/>
        <v>8.4850557</v>
      </c>
      <c r="Q5" s="1">
        <v>0.3</v>
      </c>
      <c r="R5" s="1">
        <f t="shared" si="8"/>
        <v>46.7936556717425</v>
      </c>
      <c r="S5" s="3">
        <v>2.85091</v>
      </c>
      <c r="T5" s="1">
        <f t="shared" si="9"/>
        <v>7.11872227</v>
      </c>
      <c r="U5" s="1">
        <v>0.3</v>
      </c>
      <c r="V5" s="1">
        <f t="shared" si="10"/>
        <v>46.7936556717425</v>
      </c>
      <c r="W5" s="3">
        <v>2.53747</v>
      </c>
      <c r="X5" s="1">
        <f t="shared" si="11"/>
        <v>6.33606259</v>
      </c>
      <c r="Y5" s="1">
        <v>0.3</v>
      </c>
      <c r="Z5" s="1">
        <f t="shared" si="12"/>
        <v>46.7936556717425</v>
      </c>
      <c r="AB5" s="1">
        <f t="shared" si="13"/>
        <v>0</v>
      </c>
    </row>
    <row r="6" spans="1:28">
      <c r="A6" s="1">
        <v>0.4</v>
      </c>
      <c r="B6" s="1">
        <f t="shared" si="1"/>
        <v>81.7056203348777</v>
      </c>
      <c r="C6" s="3">
        <v>2.7718</v>
      </c>
      <c r="D6" s="1">
        <f t="shared" si="2"/>
        <v>6.9211846</v>
      </c>
      <c r="E6" s="1">
        <v>0.4</v>
      </c>
      <c r="F6" s="1">
        <f t="shared" si="0"/>
        <v>81.7056203348777</v>
      </c>
      <c r="G6" s="3">
        <v>2.6723</v>
      </c>
      <c r="H6" s="1">
        <f t="shared" si="3"/>
        <v>6.6727331</v>
      </c>
      <c r="I6" s="1">
        <v>0.4</v>
      </c>
      <c r="J6" s="1">
        <f t="shared" si="4"/>
        <v>81.7056203348777</v>
      </c>
      <c r="L6" s="1">
        <f t="shared" si="5"/>
        <v>0</v>
      </c>
      <c r="M6" s="1">
        <v>0.4</v>
      </c>
      <c r="N6" s="1">
        <f t="shared" si="6"/>
        <v>81.7056203348777</v>
      </c>
      <c r="O6" s="3">
        <v>2.26981</v>
      </c>
      <c r="P6" s="1">
        <f t="shared" si="7"/>
        <v>5.66771557</v>
      </c>
      <c r="Q6" s="1">
        <v>0.4</v>
      </c>
      <c r="R6" s="1">
        <f t="shared" si="8"/>
        <v>81.7056203348777</v>
      </c>
      <c r="S6" s="3">
        <v>1.95919</v>
      </c>
      <c r="T6" s="1">
        <f t="shared" si="9"/>
        <v>4.89209743</v>
      </c>
      <c r="U6" s="1">
        <v>0.4</v>
      </c>
      <c r="V6" s="1">
        <f t="shared" si="10"/>
        <v>81.7056203348777</v>
      </c>
      <c r="W6" s="3">
        <v>1.76167</v>
      </c>
      <c r="X6" s="1">
        <f t="shared" si="11"/>
        <v>4.39888999</v>
      </c>
      <c r="Y6" s="1">
        <v>0.4</v>
      </c>
      <c r="Z6" s="1">
        <f t="shared" si="12"/>
        <v>81.7056203348777</v>
      </c>
      <c r="AB6" s="1">
        <f t="shared" si="13"/>
        <v>0</v>
      </c>
    </row>
    <row r="7" spans="1:28">
      <c r="A7" s="1">
        <v>0.5</v>
      </c>
      <c r="B7" s="1">
        <f t="shared" si="1"/>
        <v>124.909238540259</v>
      </c>
      <c r="C7" s="3">
        <v>2.08555</v>
      </c>
      <c r="D7" s="1">
        <f t="shared" si="2"/>
        <v>5.20761835</v>
      </c>
      <c r="E7" s="1">
        <v>0.5</v>
      </c>
      <c r="F7" s="1">
        <f t="shared" si="0"/>
        <v>124.909238540259</v>
      </c>
      <c r="G7" s="3">
        <v>1.83607</v>
      </c>
      <c r="H7" s="1">
        <f t="shared" si="3"/>
        <v>4.58466679</v>
      </c>
      <c r="I7" s="1">
        <v>0.5</v>
      </c>
      <c r="J7" s="1">
        <f t="shared" si="4"/>
        <v>124.909238540259</v>
      </c>
      <c r="L7" s="1">
        <f t="shared" si="5"/>
        <v>0</v>
      </c>
      <c r="M7" s="1">
        <v>0.5</v>
      </c>
      <c r="N7" s="1">
        <f t="shared" si="6"/>
        <v>124.909238540259</v>
      </c>
      <c r="O7" s="3">
        <v>1.62392</v>
      </c>
      <c r="P7" s="1">
        <f t="shared" si="7"/>
        <v>4.05492824</v>
      </c>
      <c r="Q7" s="1">
        <v>0.5</v>
      </c>
      <c r="R7" s="1">
        <f t="shared" si="8"/>
        <v>124.909238540259</v>
      </c>
      <c r="S7" s="3">
        <v>1.41089</v>
      </c>
      <c r="T7" s="1">
        <f t="shared" si="9"/>
        <v>3.52299233</v>
      </c>
      <c r="U7" s="1">
        <v>0.5</v>
      </c>
      <c r="V7" s="1">
        <f t="shared" si="10"/>
        <v>124.909238540259</v>
      </c>
      <c r="W7" s="3">
        <v>1.24442</v>
      </c>
      <c r="X7" s="1">
        <f t="shared" si="11"/>
        <v>3.10731674</v>
      </c>
      <c r="Y7" s="1">
        <v>0.5</v>
      </c>
      <c r="Z7" s="1">
        <f t="shared" si="12"/>
        <v>124.909238540259</v>
      </c>
      <c r="AB7" s="1">
        <f t="shared" si="13"/>
        <v>0</v>
      </c>
    </row>
    <row r="8" spans="1:28">
      <c r="A8" s="1">
        <v>0.6</v>
      </c>
      <c r="B8" s="1">
        <f t="shared" si="1"/>
        <v>175.439967244673</v>
      </c>
      <c r="C8" s="3">
        <v>1.51365</v>
      </c>
      <c r="D8" s="1">
        <f t="shared" si="2"/>
        <v>3.77958405</v>
      </c>
      <c r="E8" s="1">
        <v>0.6</v>
      </c>
      <c r="F8" s="1">
        <f t="shared" si="0"/>
        <v>175.439967244673</v>
      </c>
      <c r="G8" s="3">
        <v>1.50034</v>
      </c>
      <c r="H8" s="1">
        <f t="shared" si="3"/>
        <v>3.74634898</v>
      </c>
      <c r="I8" s="1">
        <v>0.6</v>
      </c>
      <c r="J8" s="1">
        <f t="shared" si="4"/>
        <v>175.439967244673</v>
      </c>
      <c r="L8" s="1">
        <f t="shared" si="5"/>
        <v>0</v>
      </c>
      <c r="M8" s="1">
        <v>0.6</v>
      </c>
      <c r="N8" s="1">
        <f t="shared" si="6"/>
        <v>175.439967244673</v>
      </c>
      <c r="O8" s="3">
        <v>1.33375</v>
      </c>
      <c r="P8" s="1">
        <f t="shared" si="7"/>
        <v>3.33037375</v>
      </c>
      <c r="Q8" s="1">
        <v>0.6</v>
      </c>
      <c r="R8" s="1">
        <f t="shared" si="8"/>
        <v>175.439967244673</v>
      </c>
      <c r="S8" s="3">
        <v>1.10766</v>
      </c>
      <c r="T8" s="1">
        <f t="shared" si="9"/>
        <v>2.76582702</v>
      </c>
      <c r="U8" s="1">
        <v>0.6</v>
      </c>
      <c r="V8" s="1">
        <f t="shared" si="10"/>
        <v>175.439967244673</v>
      </c>
      <c r="W8" s="3">
        <v>0.992313</v>
      </c>
      <c r="X8" s="1">
        <f t="shared" si="11"/>
        <v>2.477805561</v>
      </c>
      <c r="Y8" s="1">
        <v>0.6</v>
      </c>
      <c r="Z8" s="1">
        <f t="shared" si="12"/>
        <v>175.439967244673</v>
      </c>
      <c r="AB8" s="1">
        <f t="shared" si="13"/>
        <v>0</v>
      </c>
    </row>
    <row r="9" spans="1:28">
      <c r="A9" s="1">
        <v>0.7</v>
      </c>
      <c r="B9" s="1">
        <f t="shared" si="1"/>
        <v>232.349350387904</v>
      </c>
      <c r="C9" s="3">
        <v>1.27984</v>
      </c>
      <c r="D9" s="1">
        <f t="shared" si="2"/>
        <v>3.19576048</v>
      </c>
      <c r="E9" s="1">
        <v>0.7</v>
      </c>
      <c r="F9" s="1">
        <f t="shared" si="0"/>
        <v>232.349350387904</v>
      </c>
      <c r="G9" s="3">
        <v>1.22399</v>
      </c>
      <c r="H9" s="1">
        <f t="shared" si="3"/>
        <v>3.05630303</v>
      </c>
      <c r="I9" s="1">
        <v>0.7</v>
      </c>
      <c r="J9" s="1">
        <f t="shared" si="4"/>
        <v>232.349350387904</v>
      </c>
      <c r="L9" s="1">
        <f t="shared" si="5"/>
        <v>0</v>
      </c>
      <c r="M9" s="1">
        <v>0.7</v>
      </c>
      <c r="N9" s="1">
        <f t="shared" si="6"/>
        <v>232.349350387904</v>
      </c>
      <c r="O9" s="3">
        <v>1.08948</v>
      </c>
      <c r="P9" s="1">
        <f t="shared" si="7"/>
        <v>2.72043156</v>
      </c>
      <c r="Q9" s="1">
        <v>0.7</v>
      </c>
      <c r="R9" s="1">
        <f t="shared" si="8"/>
        <v>232.349350387904</v>
      </c>
      <c r="S9" s="3">
        <v>0.948283</v>
      </c>
      <c r="T9" s="1">
        <f t="shared" si="9"/>
        <v>2.367862651</v>
      </c>
      <c r="U9" s="1">
        <v>0.7</v>
      </c>
      <c r="V9" s="1">
        <f t="shared" si="10"/>
        <v>232.349350387904</v>
      </c>
      <c r="W9" s="3">
        <v>0.845896</v>
      </c>
      <c r="X9" s="1">
        <f t="shared" si="11"/>
        <v>2.112202312</v>
      </c>
      <c r="Y9" s="1">
        <v>0.7</v>
      </c>
      <c r="Z9" s="1">
        <f t="shared" si="12"/>
        <v>232.349350387904</v>
      </c>
      <c r="AB9" s="1">
        <f t="shared" si="13"/>
        <v>0</v>
      </c>
    </row>
    <row r="10" spans="1:28">
      <c r="A10" s="1">
        <v>0.8</v>
      </c>
      <c r="B10" s="1">
        <f t="shared" si="1"/>
        <v>294.754498492226</v>
      </c>
      <c r="C10" s="1">
        <v>1.134902</v>
      </c>
      <c r="D10" s="1">
        <f t="shared" si="2"/>
        <v>2.833850294</v>
      </c>
      <c r="E10" s="1">
        <v>0.8</v>
      </c>
      <c r="F10" s="1">
        <f t="shared" si="0"/>
        <v>294.754498492226</v>
      </c>
      <c r="G10" s="3">
        <v>1.0631524</v>
      </c>
      <c r="H10" s="1">
        <f t="shared" si="3"/>
        <v>2.6546915428</v>
      </c>
      <c r="I10" s="1">
        <v>0.8</v>
      </c>
      <c r="J10" s="1">
        <f t="shared" si="4"/>
        <v>294.754498492226</v>
      </c>
      <c r="L10" s="1">
        <f t="shared" si="5"/>
        <v>0</v>
      </c>
      <c r="M10" s="1">
        <v>0.8</v>
      </c>
      <c r="N10" s="1">
        <f t="shared" si="6"/>
        <v>294.754498492226</v>
      </c>
      <c r="O10" s="1">
        <v>0.9741174</v>
      </c>
      <c r="P10" s="1">
        <f t="shared" si="7"/>
        <v>2.4323711478</v>
      </c>
      <c r="Q10" s="1">
        <v>0.8</v>
      </c>
      <c r="R10" s="1">
        <f t="shared" si="8"/>
        <v>294.754498492226</v>
      </c>
      <c r="S10" s="3">
        <v>0.875275</v>
      </c>
      <c r="T10" s="1">
        <f t="shared" si="9"/>
        <v>2.185561675</v>
      </c>
      <c r="U10" s="1">
        <v>0.8</v>
      </c>
      <c r="V10" s="1">
        <f t="shared" si="10"/>
        <v>294.754498492226</v>
      </c>
      <c r="W10" s="3">
        <v>0.780686</v>
      </c>
      <c r="X10" s="1">
        <f t="shared" si="11"/>
        <v>1.949372942</v>
      </c>
      <c r="Y10" s="1">
        <v>0.8</v>
      </c>
      <c r="Z10" s="1">
        <f t="shared" si="12"/>
        <v>294.754498492226</v>
      </c>
      <c r="AB10" s="1">
        <f t="shared" si="13"/>
        <v>0</v>
      </c>
    </row>
    <row r="11" spans="1:28">
      <c r="A11" s="1">
        <v>0.9</v>
      </c>
      <c r="B11" s="1">
        <f t="shared" si="1"/>
        <v>361.864279773778</v>
      </c>
      <c r="C11" s="1">
        <v>0.949467</v>
      </c>
      <c r="D11" s="1">
        <f t="shared" si="2"/>
        <v>2.370819099</v>
      </c>
      <c r="E11" s="1">
        <v>0.9</v>
      </c>
      <c r="F11" s="1">
        <f t="shared" si="0"/>
        <v>361.864279773778</v>
      </c>
      <c r="G11" s="1">
        <v>0.949572</v>
      </c>
      <c r="H11" s="1">
        <f t="shared" si="3"/>
        <v>2.371081284</v>
      </c>
      <c r="I11" s="1">
        <v>0.9</v>
      </c>
      <c r="J11" s="1">
        <f t="shared" si="4"/>
        <v>361.864279773778</v>
      </c>
      <c r="L11" s="1">
        <f t="shared" si="5"/>
        <v>0</v>
      </c>
      <c r="M11" s="1">
        <v>0.9</v>
      </c>
      <c r="N11" s="1">
        <f t="shared" si="6"/>
        <v>361.864279773778</v>
      </c>
      <c r="O11" s="1">
        <v>0.8617676</v>
      </c>
      <c r="P11" s="1">
        <f t="shared" si="7"/>
        <v>2.1518336972</v>
      </c>
      <c r="Q11" s="1">
        <v>0.9</v>
      </c>
      <c r="R11" s="1">
        <f t="shared" si="8"/>
        <v>361.864279773778</v>
      </c>
      <c r="S11" s="3">
        <v>0.70133</v>
      </c>
      <c r="T11" s="1">
        <f t="shared" si="9"/>
        <v>1.75122101</v>
      </c>
      <c r="U11" s="1">
        <v>0.9</v>
      </c>
      <c r="V11" s="1">
        <f t="shared" si="10"/>
        <v>361.864279773778</v>
      </c>
      <c r="W11" s="3">
        <v>0.687124</v>
      </c>
      <c r="X11" s="1">
        <f t="shared" si="11"/>
        <v>1.715748628</v>
      </c>
      <c r="Y11" s="1">
        <v>0.9</v>
      </c>
      <c r="Z11" s="1">
        <f t="shared" si="12"/>
        <v>361.864279773778</v>
      </c>
      <c r="AB11" s="1">
        <f t="shared" si="13"/>
        <v>0</v>
      </c>
    </row>
    <row r="12" spans="1:28">
      <c r="A12" s="1">
        <v>1</v>
      </c>
      <c r="B12" s="1">
        <f t="shared" si="1"/>
        <v>432.988130676889</v>
      </c>
      <c r="C12" s="1">
        <v>0.9357134</v>
      </c>
      <c r="D12" s="1">
        <f t="shared" si="2"/>
        <v>2.3364763598</v>
      </c>
      <c r="E12" s="1">
        <v>1</v>
      </c>
      <c r="F12" s="1">
        <f t="shared" si="0"/>
        <v>432.988130676889</v>
      </c>
      <c r="G12" s="1">
        <v>0.8361324</v>
      </c>
      <c r="H12" s="1">
        <f t="shared" si="3"/>
        <v>2.0878226028</v>
      </c>
      <c r="I12" s="1">
        <v>1</v>
      </c>
      <c r="J12" s="1">
        <f t="shared" si="4"/>
        <v>432.988130676889</v>
      </c>
      <c r="L12" s="1">
        <f t="shared" si="5"/>
        <v>0</v>
      </c>
      <c r="M12" s="1">
        <v>1</v>
      </c>
      <c r="N12" s="1">
        <f t="shared" si="6"/>
        <v>432.988130676889</v>
      </c>
      <c r="O12" s="1">
        <v>0.7877718</v>
      </c>
      <c r="P12" s="1">
        <f t="shared" si="7"/>
        <v>1.9670661846</v>
      </c>
      <c r="Q12" s="1">
        <v>1</v>
      </c>
      <c r="R12" s="1">
        <f t="shared" si="8"/>
        <v>432.988130676889</v>
      </c>
      <c r="S12" s="3">
        <v>0.659455</v>
      </c>
      <c r="T12" s="1">
        <f t="shared" si="9"/>
        <v>1.646659135</v>
      </c>
      <c r="U12" s="1">
        <v>1</v>
      </c>
      <c r="V12" s="1">
        <f t="shared" si="10"/>
        <v>432.988130676889</v>
      </c>
      <c r="W12" s="3">
        <v>0.659563</v>
      </c>
      <c r="X12" s="1">
        <f t="shared" si="11"/>
        <v>1.646928811</v>
      </c>
      <c r="Y12" s="1">
        <v>1</v>
      </c>
      <c r="Z12" s="1">
        <f t="shared" si="12"/>
        <v>432.988130676889</v>
      </c>
      <c r="AB12" s="1">
        <f t="shared" si="13"/>
        <v>0</v>
      </c>
    </row>
    <row r="14" spans="13:17">
      <c r="M14" s="1">
        <v>1</v>
      </c>
      <c r="N14" s="3">
        <v>858.239</v>
      </c>
      <c r="Q14" s="1">
        <v>0.7</v>
      </c>
    </row>
    <row r="15" spans="1:14">
      <c r="A15" s="1">
        <v>1</v>
      </c>
      <c r="E15" s="1">
        <v>1</v>
      </c>
      <c r="N15" s="3">
        <v>780.712</v>
      </c>
    </row>
    <row r="16" spans="1:14">
      <c r="A16" s="4">
        <v>927.13</v>
      </c>
      <c r="E16" s="3">
        <v>829.865</v>
      </c>
      <c r="N16" s="3">
        <v>820.593</v>
      </c>
    </row>
    <row r="17" spans="1:14">
      <c r="A17" s="4">
        <v>961.226</v>
      </c>
      <c r="E17" s="3">
        <v>823.079</v>
      </c>
      <c r="N17" s="3">
        <v>696.31</v>
      </c>
    </row>
    <row r="18" spans="1:14">
      <c r="A18" s="4">
        <v>978.641</v>
      </c>
      <c r="E18" s="3">
        <v>872.763</v>
      </c>
      <c r="N18" s="3">
        <v>783.005</v>
      </c>
    </row>
    <row r="19" spans="1:14">
      <c r="A19" s="4">
        <v>911.902</v>
      </c>
      <c r="E19" s="3">
        <v>852.322</v>
      </c>
      <c r="N19" s="5">
        <f>AVERAGE(N14:N18)</f>
        <v>787.7718</v>
      </c>
    </row>
    <row r="20" spans="1:5">
      <c r="A20" s="4">
        <v>899.668</v>
      </c>
      <c r="E20" s="3">
        <v>802.633</v>
      </c>
    </row>
    <row r="21" spans="1:5">
      <c r="A21" s="5">
        <f>AVERAGE(A16:A20)</f>
        <v>935.7134</v>
      </c>
      <c r="E21" s="5">
        <f>AVERAGE(E16:E20)</f>
        <v>836.1324</v>
      </c>
    </row>
    <row r="25" ht="25.5" spans="1:6">
      <c r="A25" s="6" t="s">
        <v>11</v>
      </c>
      <c r="B25" s="6"/>
      <c r="C25" s="6"/>
      <c r="D25" s="6"/>
      <c r="E25" s="6"/>
      <c r="F25" s="6"/>
    </row>
    <row r="26" ht="33" customHeight="true" spans="1:48">
      <c r="A26" s="7" t="s">
        <v>12</v>
      </c>
      <c r="B26" s="7"/>
      <c r="C26" s="7"/>
      <c r="D26" s="7"/>
      <c r="E26" s="7"/>
      <c r="F26" s="7"/>
      <c r="G26" s="10" t="s">
        <v>13</v>
      </c>
      <c r="H26" s="10"/>
      <c r="I26" s="10"/>
      <c r="J26" s="10"/>
      <c r="K26" s="10"/>
      <c r="L26" s="10"/>
      <c r="M26" s="7" t="s">
        <v>14</v>
      </c>
      <c r="N26" s="7"/>
      <c r="O26" s="7"/>
      <c r="P26" s="7"/>
      <c r="Q26" s="7"/>
      <c r="R26" s="7"/>
      <c r="S26" s="10" t="s">
        <v>15</v>
      </c>
      <c r="T26" s="10"/>
      <c r="U26" s="10"/>
      <c r="V26" s="10"/>
      <c r="W26" s="10"/>
      <c r="X26" s="10"/>
      <c r="Y26" s="7" t="s">
        <v>16</v>
      </c>
      <c r="Z26" s="7"/>
      <c r="AA26" s="7"/>
      <c r="AB26" s="7"/>
      <c r="AC26" s="7"/>
      <c r="AD26" s="7"/>
      <c r="AE26" s="10" t="s">
        <v>17</v>
      </c>
      <c r="AF26" s="10"/>
      <c r="AG26" s="10"/>
      <c r="AH26" s="10"/>
      <c r="AI26" s="10"/>
      <c r="AJ26" s="10"/>
      <c r="AK26" s="7" t="s">
        <v>18</v>
      </c>
      <c r="AL26" s="7"/>
      <c r="AM26" s="7"/>
      <c r="AN26" s="7"/>
      <c r="AO26" s="7"/>
      <c r="AP26" s="7"/>
      <c r="AQ26" s="10" t="s">
        <v>19</v>
      </c>
      <c r="AR26" s="10"/>
      <c r="AS26" s="10"/>
      <c r="AT26" s="10"/>
      <c r="AU26" s="10"/>
      <c r="AV26" s="10"/>
    </row>
    <row r="27" spans="1:48">
      <c r="A27" s="8" t="s">
        <v>7</v>
      </c>
      <c r="B27" s="9" t="s">
        <v>20</v>
      </c>
      <c r="C27" s="9" t="s">
        <v>21</v>
      </c>
      <c r="D27" s="9" t="s">
        <v>22</v>
      </c>
      <c r="E27" s="11" t="s">
        <v>23</v>
      </c>
      <c r="F27" s="11" t="s">
        <v>24</v>
      </c>
      <c r="G27" s="12" t="s">
        <v>7</v>
      </c>
      <c r="H27" s="13" t="s">
        <v>20</v>
      </c>
      <c r="I27" s="13" t="s">
        <v>21</v>
      </c>
      <c r="J27" s="13" t="s">
        <v>22</v>
      </c>
      <c r="K27" s="14" t="s">
        <v>25</v>
      </c>
      <c r="L27" s="15" t="s">
        <v>24</v>
      </c>
      <c r="M27" s="16" t="s">
        <v>7</v>
      </c>
      <c r="N27" s="9" t="s">
        <v>20</v>
      </c>
      <c r="O27" s="9" t="s">
        <v>21</v>
      </c>
      <c r="P27" s="9" t="s">
        <v>22</v>
      </c>
      <c r="Q27" s="11" t="s">
        <v>25</v>
      </c>
      <c r="R27" s="11" t="s">
        <v>24</v>
      </c>
      <c r="S27" s="12" t="s">
        <v>7</v>
      </c>
      <c r="T27" s="13" t="s">
        <v>20</v>
      </c>
      <c r="U27" s="13" t="s">
        <v>21</v>
      </c>
      <c r="V27" s="13" t="s">
        <v>22</v>
      </c>
      <c r="W27" s="14" t="s">
        <v>25</v>
      </c>
      <c r="X27" s="15" t="s">
        <v>24</v>
      </c>
      <c r="Y27" s="16" t="s">
        <v>7</v>
      </c>
      <c r="Z27" s="9" t="s">
        <v>20</v>
      </c>
      <c r="AA27" s="9" t="s">
        <v>21</v>
      </c>
      <c r="AB27" s="9" t="s">
        <v>22</v>
      </c>
      <c r="AC27" s="17" t="s">
        <v>25</v>
      </c>
      <c r="AD27" s="11" t="s">
        <v>24</v>
      </c>
      <c r="AE27" s="12" t="s">
        <v>7</v>
      </c>
      <c r="AF27" s="13" t="s">
        <v>20</v>
      </c>
      <c r="AG27" s="13" t="s">
        <v>21</v>
      </c>
      <c r="AH27" s="13" t="s">
        <v>22</v>
      </c>
      <c r="AI27" s="14" t="s">
        <v>25</v>
      </c>
      <c r="AJ27" s="15" t="s">
        <v>24</v>
      </c>
      <c r="AK27" s="16" t="s">
        <v>7</v>
      </c>
      <c r="AL27" s="9" t="s">
        <v>20</v>
      </c>
      <c r="AM27" s="9" t="s">
        <v>21</v>
      </c>
      <c r="AN27" s="9" t="s">
        <v>22</v>
      </c>
      <c r="AO27" s="17" t="s">
        <v>25</v>
      </c>
      <c r="AP27" s="11" t="s">
        <v>24</v>
      </c>
      <c r="AQ27" s="18" t="s">
        <v>7</v>
      </c>
      <c r="AR27" s="13" t="s">
        <v>20</v>
      </c>
      <c r="AS27" s="13" t="s">
        <v>21</v>
      </c>
      <c r="AT27" s="13" t="s">
        <v>22</v>
      </c>
      <c r="AU27" s="15" t="s">
        <v>25</v>
      </c>
      <c r="AV27" s="15" t="s">
        <v>24</v>
      </c>
    </row>
    <row r="28" spans="1:48">
      <c r="A28" s="8">
        <v>0.01</v>
      </c>
      <c r="B28" s="8">
        <f t="shared" ref="B28:B37" si="14">A28*1000/3755.874</f>
        <v>0.00266249613272437</v>
      </c>
      <c r="C28" s="8">
        <f t="shared" ref="C28:C37" si="15">A28*1000/SQRT((A28*1000)^2+3755.874^2)</f>
        <v>0.00266248669570922</v>
      </c>
      <c r="D28" s="8">
        <f t="shared" ref="D28:D40" si="16">2*0.511*B28^2/(1+2*B28/C28*0.511/3755.874+(0.511/3755.874)^2)</f>
        <v>7.24287016373561e-6</v>
      </c>
      <c r="E28" s="8">
        <f>0.30705*5/11*(2/C28)^2*(1/2*LN(2*0.511*B28^2*D28/(16*5^0.9*10^(-6))^2)-C28^2)</f>
        <v>-176482.251898764</v>
      </c>
      <c r="F28" s="8">
        <f t="shared" ref="F28:F37" si="17">E28*2.37</f>
        <v>-418262.93700007</v>
      </c>
      <c r="G28" s="12">
        <v>0.01</v>
      </c>
      <c r="H28" s="12">
        <f>G28*1000/3755.874</f>
        <v>0.00266249613272437</v>
      </c>
      <c r="I28" s="12">
        <f>G28*1000/SQRT((G28*1000)^2+3755.874^2)</f>
        <v>0.00266248669570922</v>
      </c>
      <c r="J28" s="12">
        <f>2*0.511*H28^2/(1+2*H28/I28*0.511/3755.874+(0.511/3755.874)^2)</f>
        <v>7.24287016373561e-6</v>
      </c>
      <c r="K28" s="12">
        <f>0.30705*6/12*(2/I28)^2*(1/2*LN(2*0.511*H28^2*J28/(81*10^(-6))^2)-I28^2)</f>
        <v>-209149.058513337</v>
      </c>
      <c r="L28" s="12">
        <f>K28*2</f>
        <v>-418298.117026674</v>
      </c>
      <c r="M28" s="16">
        <v>0.01</v>
      </c>
      <c r="N28" s="16">
        <f t="shared" ref="N28:N37" si="18">M28*1000/3755.874</f>
        <v>0.00266249613272437</v>
      </c>
      <c r="O28" s="16">
        <f t="shared" ref="O28:O38" si="19">M28*1000/SQRT((M28*1000)^2+3755.874^2)</f>
        <v>0.00266248669570922</v>
      </c>
      <c r="P28" s="16">
        <f t="shared" ref="P28:P37" si="20">2*0.511*N28^2/(1+2*N28/O28*0.511/3755.874+(0.511/3755.874)^2)</f>
        <v>7.24287016373561e-6</v>
      </c>
      <c r="Q28" s="16">
        <f>0.30705*13/27*(2/O28)^2*(1/2*LN(2*0.511*N28^2*P28/(16*13^0.9*10^(-6))^2)-O28^2)</f>
        <v>-258678.942855068</v>
      </c>
      <c r="R28" s="16">
        <f t="shared" ref="R28:R37" si="21">Q28*2.699</f>
        <v>-698174.466765829</v>
      </c>
      <c r="S28" s="12">
        <v>0.01</v>
      </c>
      <c r="T28" s="12">
        <f t="shared" ref="T28:T37" si="22">S28*1000/3755.874</f>
        <v>0.00266249613272437</v>
      </c>
      <c r="U28" s="12">
        <f>S28*1000/SQRT((S28*1000)^2+3755.874^2)</f>
        <v>0.00266248669570922</v>
      </c>
      <c r="V28" s="12">
        <f>2*0.511*T28^2/(1+2*T28/U28*0.511/3755.874+(0.511/3755.874)^2)</f>
        <v>7.24287016373561e-6</v>
      </c>
      <c r="W28" s="12">
        <f>0.30705*26/56*(2/U28)^2*(1/2*LN(2*0.511*T28^2*V28/(16*26^0.9*10^(-6))^2)-U28^2)</f>
        <v>-299622.354386417</v>
      </c>
      <c r="X28" s="12">
        <f t="shared" ref="X28:X37" si="23">W28*7.874</f>
        <v>-2359226.41843865</v>
      </c>
      <c r="Y28" s="16">
        <v>0.01</v>
      </c>
      <c r="Z28" s="16">
        <f>Y28*1000/3755.874</f>
        <v>0.00266249613272437</v>
      </c>
      <c r="AA28" s="16">
        <f>Y28*1000/SQRT((Y28*1000)^2+3755.874^2)</f>
        <v>0.00266248669570922</v>
      </c>
      <c r="AB28" s="16">
        <f>2*0.511*Z28^2/(1+2*Z28/AA28*0.511/3755.874+(0.511/3755.874)^2)</f>
        <v>7.24287016373561e-6</v>
      </c>
      <c r="AC28" s="16">
        <f>0.30705*29/64*(2/AA28)^2*(1/2*LN(2*0.511*Z28^2*AB28/(16*29^0.9*10^(-6))^2)-AA28^2)</f>
        <v>-300135.580141704</v>
      </c>
      <c r="AD28" s="16">
        <f t="shared" ref="AD28:AD37" si="24">AC28*8.96</f>
        <v>-2689214.79806967</v>
      </c>
      <c r="AE28" s="12">
        <v>0.01</v>
      </c>
      <c r="AF28" s="12">
        <f>AE28*1000/3755.874</f>
        <v>0.00266249613272437</v>
      </c>
      <c r="AG28" s="12">
        <f>AE28*1000/SQRT((AE28*1000)^2+3755.874^2)</f>
        <v>0.00266248669570922</v>
      </c>
      <c r="AH28" s="12">
        <f>2*0.511*AF28^2/(1+2*AF28/AG28*0.511/3755.874+(0.511/3755.874)^2)</f>
        <v>7.24287016373561e-6</v>
      </c>
      <c r="AI28" s="12">
        <f>0.30705*50/119*(2/AG28)^2*(1/2*LN(2*0.511*AF28^2*AH28/(16*50^0.9*10^(-6))^2)-AG28^2)</f>
        <v>-313995.319521438</v>
      </c>
      <c r="AJ28" s="12">
        <f t="shared" ref="AJ28:AJ37" si="25">AI28*7.31</f>
        <v>-2295305.78570171</v>
      </c>
      <c r="AK28" s="16">
        <v>0.01</v>
      </c>
      <c r="AL28" s="16">
        <f>AK28*1000/3755.874</f>
        <v>0.00266249613272437</v>
      </c>
      <c r="AM28" s="16">
        <f>AK28*1000/SQRT((AK28*1000)^2+3755.874^2)</f>
        <v>0.00266248669570922</v>
      </c>
      <c r="AN28" s="16">
        <f>2*0.511*AL28^2/(1+2*AL28/AM28*0.511/3755.874+(0.511/3755.874)^2)</f>
        <v>7.24287016373561e-6</v>
      </c>
      <c r="AO28" s="16">
        <f>0.30705*74/184*(2/AM28)^2*(1/2*LN(2*0.511*AL28^2*AN28/(16*74^0.9*10^(-6))^2)-AM28^2)</f>
        <v>-325133.8695334</v>
      </c>
      <c r="AP28" s="16">
        <f t="shared" ref="AP28:AP37" si="26">AO28*1.93*10</f>
        <v>-6275083.68199462</v>
      </c>
      <c r="AQ28" s="18">
        <v>0.01</v>
      </c>
      <c r="AR28" s="18">
        <f>AQ28*1000/3755.874</f>
        <v>0.00266249613272437</v>
      </c>
      <c r="AS28" s="18">
        <f>AQ28*1000/SQRT((AQ28*1000)^2+3755.874^2)</f>
        <v>0.00266248669570922</v>
      </c>
      <c r="AT28" s="18">
        <f>2*0.511*AR28^2/(1+2*AR28/AS28*0.511/3755.874+(0.511/3755.874)^2)</f>
        <v>7.24287016373561e-6</v>
      </c>
      <c r="AU28" s="18">
        <f>0.30705*82/207*(2/AS28)^2*(1/2*LN(2*0.511*AR28^2*AT28/(16*82^0.9*10^(-6))^2)-AS28^2)</f>
        <v>-326592.964884059</v>
      </c>
      <c r="AV28" s="12">
        <f t="shared" ref="AV28:AV37" si="27">AU28*11.35</f>
        <v>-3706830.15143407</v>
      </c>
    </row>
    <row r="29" spans="1:48">
      <c r="A29" s="8">
        <v>0.02</v>
      </c>
      <c r="B29" s="8">
        <f t="shared" si="14"/>
        <v>0.00532499226544873</v>
      </c>
      <c r="C29" s="8">
        <f t="shared" si="15"/>
        <v>0.00532491677053167</v>
      </c>
      <c r="D29" s="8">
        <f t="shared" si="16"/>
        <v>2.89714805711397e-5</v>
      </c>
      <c r="E29" s="8">
        <f t="shared" ref="E28:E40" si="28">0.30705*5/11*(2/C29)^2*(1/2*LN(2*0.511*B29^2*D29/(16*5^0.9*10^(-6))^2)-C29^2)</f>
        <v>-16827.3522563732</v>
      </c>
      <c r="F29" s="8">
        <f t="shared" si="17"/>
        <v>-39880.8248476044</v>
      </c>
      <c r="G29" s="12">
        <v>0.02</v>
      </c>
      <c r="H29" s="12">
        <f t="shared" ref="H28:H38" si="29">G29*1000/3755.874</f>
        <v>0.00532499226544873</v>
      </c>
      <c r="I29" s="12">
        <f t="shared" ref="I28:I38" si="30">G29*1000/SQRT((G29*1000)^2+3755.874^2)</f>
        <v>0.00532491677053167</v>
      </c>
      <c r="J29" s="12">
        <f t="shared" ref="J28:J38" si="31">2*0.511*H29^2/(1+2*H29/I29*0.511/3755.874+(0.511/3755.874)^2)</f>
        <v>2.89714805711397e-5</v>
      </c>
      <c r="K29" s="12">
        <f t="shared" ref="K29:K60" si="32">0.30705*6/12*(2/I29)^2*(1/2*LN(2*0.511*H29^2*J29/(81*10^(-6))^2)-I29^2)</f>
        <v>-22264.8126863735</v>
      </c>
      <c r="L29" s="12">
        <f t="shared" ref="L29:L60" si="33">K29*2</f>
        <v>-44529.625372747</v>
      </c>
      <c r="M29" s="16">
        <v>0.02</v>
      </c>
      <c r="N29" s="16">
        <f t="shared" si="18"/>
        <v>0.00532499226544873</v>
      </c>
      <c r="O29" s="16">
        <f t="shared" si="19"/>
        <v>0.00532491677053167</v>
      </c>
      <c r="P29" s="16">
        <f t="shared" si="20"/>
        <v>2.89714805711398e-5</v>
      </c>
      <c r="Q29" s="16">
        <f t="shared" ref="Q29:Q41" si="34">0.30705*13/27*(2/O29)^2*(1/2*LN(2*0.511*N29^2*P29/(16*13^0.9*10^(-6))^2)-O29^2)</f>
        <v>-35759.5309522008</v>
      </c>
      <c r="R29" s="16">
        <f t="shared" si="21"/>
        <v>-96514.9740399899</v>
      </c>
      <c r="S29" s="12">
        <v>0.02</v>
      </c>
      <c r="T29" s="12">
        <f t="shared" si="22"/>
        <v>0.00532499226544873</v>
      </c>
      <c r="U29" s="12">
        <f>S29*1000/SQRT((S29*1000)^2+3755.874^2)</f>
        <v>0.00532491677053167</v>
      </c>
      <c r="V29" s="12">
        <f t="shared" ref="V29:V60" si="35">2*0.511*T29^2/(1+2*T29/U29*0.511/3755.874+(0.511/3755.874)^2)</f>
        <v>2.89714805711398e-5</v>
      </c>
      <c r="W29" s="12">
        <f t="shared" ref="W29:W60" si="36">0.30705*26/56*(2/U29)^2*(1/2*LN(2*0.511*T29^2*V29/(16*26^0.9*10^(-6))^2)-U29^2)</f>
        <v>-47028.1579466134</v>
      </c>
      <c r="X29" s="12">
        <f t="shared" si="23"/>
        <v>-370299.715671634</v>
      </c>
      <c r="Y29" s="16">
        <v>0.02</v>
      </c>
      <c r="Z29" s="16">
        <f t="shared" ref="Z29:Z60" si="37">Y29*1000/3755.874</f>
        <v>0.00532499226544873</v>
      </c>
      <c r="AA29" s="16">
        <f t="shared" ref="AA29:AA60" si="38">Y29*1000/SQRT((Y29*1000)^2+3755.874^2)</f>
        <v>0.00532491677053167</v>
      </c>
      <c r="AB29" s="16">
        <f t="shared" ref="AB29:AB60" si="39">2*0.511*Z29^2/(1+2*Z29/AA29*0.511/3755.874+(0.511/3755.874)^2)</f>
        <v>2.89714805711398e-5</v>
      </c>
      <c r="AC29" s="16">
        <f t="shared" ref="AC29:AC60" si="40">0.30705*29/64*(2/AA29)^2*(1/2*LN(2*0.511*Z29^2*AB29/(16*29^0.9*10^(-6))^2)-AA29^2)</f>
        <v>-47826.6359513283</v>
      </c>
      <c r="AD29" s="16">
        <f t="shared" si="24"/>
        <v>-428526.658123901</v>
      </c>
      <c r="AE29" s="12">
        <v>0.02</v>
      </c>
      <c r="AF29" s="12">
        <f t="shared" ref="AF29:AF60" si="41">AE29*1000/3755.874</f>
        <v>0.00532499226544873</v>
      </c>
      <c r="AG29" s="12">
        <f t="shared" ref="AG29:AG60" si="42">AE29*1000/SQRT((AE29*1000)^2+3755.874^2)</f>
        <v>0.00532491677053167</v>
      </c>
      <c r="AH29" s="12">
        <f t="shared" ref="AH29:AH60" si="43">2*0.511*AF29^2/(1+2*AF29/AG29*0.511/3755.874+(0.511/3755.874)^2)</f>
        <v>2.89714805711398e-5</v>
      </c>
      <c r="AI29" s="12">
        <f t="shared" ref="AI29:AI60" si="44">0.30705*50/119*(2/AG29)^2*(1/2*LN(2*0.511*AF29^2*AH29/(16*50^0.9*10^(-6))^2)-AG29^2)</f>
        <v>-53270.6136380625</v>
      </c>
      <c r="AJ29" s="12">
        <f t="shared" si="25"/>
        <v>-389408.185694237</v>
      </c>
      <c r="AK29" s="16">
        <v>0.02</v>
      </c>
      <c r="AL29" s="16">
        <f t="shared" ref="AL29:AL60" si="45">AK29*1000/3755.874</f>
        <v>0.00532499226544873</v>
      </c>
      <c r="AM29" s="16">
        <f t="shared" ref="AM29:AM60" si="46">AK29*1000/SQRT((AK29*1000)^2+3755.874^2)</f>
        <v>0.00532491677053167</v>
      </c>
      <c r="AN29" s="16">
        <f t="shared" ref="AN29:AN60" si="47">2*0.511*AL29^2/(1+2*AL29/AM29*0.511/3755.874+(0.511/3755.874)^2)</f>
        <v>2.89714805711398e-5</v>
      </c>
      <c r="AO29" s="16">
        <f t="shared" ref="AO29:AO60" si="48">0.30705*74/184*(2/AM29)^2*(1/2*LN(2*0.511*AL29^2*AN29/(16*74^0.9*10^(-6))^2)-AM29^2)</f>
        <v>-57135.8076368063</v>
      </c>
      <c r="AP29" s="16">
        <f t="shared" si="26"/>
        <v>-1102721.08739036</v>
      </c>
      <c r="AQ29" s="18">
        <v>0.02</v>
      </c>
      <c r="AR29" s="18">
        <f t="shared" ref="AR29:AR60" si="49">AQ29*1000/3755.874</f>
        <v>0.00532499226544873</v>
      </c>
      <c r="AS29" s="18">
        <f t="shared" ref="AS29:AS60" si="50">AQ29*1000/SQRT((AQ29*1000)^2+3755.874^2)</f>
        <v>0.00532491677053167</v>
      </c>
      <c r="AT29" s="18">
        <f t="shared" ref="AT29:AT60" si="51">2*0.511*AR29^2/(1+2*AR29/AS29*0.511/3755.874+(0.511/3755.874)^2)</f>
        <v>2.89714805711398e-5</v>
      </c>
      <c r="AU29" s="18">
        <f t="shared" ref="AU29:AU60" si="52">0.30705*82/207*(2/AS29)^2*(1/2*LN(2*0.511*AR29^2*AT29/(16*82^0.9*10^(-6))^2)-AS29^2)</f>
        <v>-57863.1926607936</v>
      </c>
      <c r="AV29" s="12">
        <f t="shared" si="27"/>
        <v>-656747.236700007</v>
      </c>
    </row>
    <row r="30" spans="1:48">
      <c r="A30" s="8">
        <v>0.03</v>
      </c>
      <c r="B30" s="8">
        <f t="shared" si="14"/>
        <v>0.0079874883981731</v>
      </c>
      <c r="C30" s="8">
        <f t="shared" si="15"/>
        <v>0.00798723360960094</v>
      </c>
      <c r="D30" s="8">
        <f t="shared" si="16"/>
        <v>6.5185830970809e-5</v>
      </c>
      <c r="E30" s="8">
        <f t="shared" si="28"/>
        <v>-383.014241409799</v>
      </c>
      <c r="F30" s="8">
        <f t="shared" si="17"/>
        <v>-907.743752141224</v>
      </c>
      <c r="G30" s="12">
        <v>0.03</v>
      </c>
      <c r="H30" s="12">
        <f t="shared" si="29"/>
        <v>0.0079874883981731</v>
      </c>
      <c r="I30" s="12">
        <f t="shared" si="30"/>
        <v>0.00798723360960094</v>
      </c>
      <c r="J30" s="12">
        <f t="shared" si="31"/>
        <v>6.5185830970809e-5</v>
      </c>
      <c r="K30" s="12">
        <f t="shared" si="32"/>
        <v>-2090.14156985197</v>
      </c>
      <c r="L30" s="12">
        <f t="shared" si="33"/>
        <v>-4180.28313970394</v>
      </c>
      <c r="M30" s="16">
        <v>0.03</v>
      </c>
      <c r="N30" s="16">
        <f t="shared" si="18"/>
        <v>0.0079874883981731</v>
      </c>
      <c r="O30" s="16">
        <f t="shared" si="19"/>
        <v>0.00798723360960094</v>
      </c>
      <c r="P30" s="16">
        <f t="shared" si="20"/>
        <v>6.5185830970809e-5</v>
      </c>
      <c r="Q30" s="16">
        <f t="shared" si="34"/>
        <v>-8377.10602328456</v>
      </c>
      <c r="R30" s="16">
        <f t="shared" si="21"/>
        <v>-22609.809156845</v>
      </c>
      <c r="S30" s="12">
        <v>0.03</v>
      </c>
      <c r="T30" s="12">
        <f t="shared" si="22"/>
        <v>0.0079874883981731</v>
      </c>
      <c r="U30" s="12">
        <f t="shared" ref="U30:U61" si="53">S30*1000/SQRT((S30*1000)^2+3755.874^2)</f>
        <v>0.00798723360960094</v>
      </c>
      <c r="V30" s="12">
        <f t="shared" si="35"/>
        <v>6.5185830970809e-5</v>
      </c>
      <c r="W30" s="12">
        <f t="shared" si="36"/>
        <v>-13654.0115605482</v>
      </c>
      <c r="X30" s="12">
        <f t="shared" si="23"/>
        <v>-107511.687027756</v>
      </c>
      <c r="Y30" s="16">
        <v>0.03</v>
      </c>
      <c r="Z30" s="16">
        <f t="shared" si="37"/>
        <v>0.0079874883981731</v>
      </c>
      <c r="AA30" s="16">
        <f t="shared" si="38"/>
        <v>0.00798723360960094</v>
      </c>
      <c r="AB30" s="16">
        <f t="shared" si="39"/>
        <v>6.5185830970809e-5</v>
      </c>
      <c r="AC30" s="16">
        <f t="shared" si="40"/>
        <v>-14183.1372131492</v>
      </c>
      <c r="AD30" s="16">
        <f t="shared" si="24"/>
        <v>-127080.909429817</v>
      </c>
      <c r="AE30" s="12">
        <v>0.03</v>
      </c>
      <c r="AF30" s="12">
        <f t="shared" si="41"/>
        <v>0.0079874883981731</v>
      </c>
      <c r="AG30" s="12">
        <f t="shared" si="42"/>
        <v>0.00798723360960094</v>
      </c>
      <c r="AH30" s="12">
        <f t="shared" si="43"/>
        <v>6.5185830970809e-5</v>
      </c>
      <c r="AI30" s="12">
        <f t="shared" si="44"/>
        <v>-17117.2712472332</v>
      </c>
      <c r="AJ30" s="12">
        <f t="shared" si="25"/>
        <v>-125127.252817275</v>
      </c>
      <c r="AK30" s="16">
        <v>0.03</v>
      </c>
      <c r="AL30" s="16">
        <f t="shared" si="45"/>
        <v>0.0079874883981731</v>
      </c>
      <c r="AM30" s="16">
        <f t="shared" si="46"/>
        <v>0.00798723360960094</v>
      </c>
      <c r="AN30" s="16">
        <f t="shared" si="47"/>
        <v>6.5185830970809e-5</v>
      </c>
      <c r="AO30" s="16">
        <f t="shared" si="48"/>
        <v>-19116.1094052176</v>
      </c>
      <c r="AP30" s="16">
        <f t="shared" si="26"/>
        <v>-368940.911520699</v>
      </c>
      <c r="AQ30" s="18">
        <v>0.03</v>
      </c>
      <c r="AR30" s="18">
        <f t="shared" si="49"/>
        <v>0.0079874883981731</v>
      </c>
      <c r="AS30" s="18">
        <f t="shared" si="50"/>
        <v>0.00798723360960094</v>
      </c>
      <c r="AT30" s="18">
        <f t="shared" si="51"/>
        <v>6.5185830970809e-5</v>
      </c>
      <c r="AU30" s="18">
        <f t="shared" si="52"/>
        <v>-19533.674611603</v>
      </c>
      <c r="AV30" s="12">
        <f t="shared" si="27"/>
        <v>-221707.206841694</v>
      </c>
    </row>
    <row r="31" spans="1:48">
      <c r="A31" s="8">
        <v>0.04</v>
      </c>
      <c r="B31" s="8">
        <f t="shared" si="14"/>
        <v>0.0106499845308975</v>
      </c>
      <c r="C31" s="8">
        <f t="shared" si="15"/>
        <v>0.0106493806100898</v>
      </c>
      <c r="D31" s="8">
        <f t="shared" si="16"/>
        <v>0.000115885920943753</v>
      </c>
      <c r="E31" s="8">
        <f t="shared" si="28"/>
        <v>2616.60774577467</v>
      </c>
      <c r="F31" s="8">
        <f t="shared" si="17"/>
        <v>6201.36035748596</v>
      </c>
      <c r="G31" s="12">
        <v>0.04</v>
      </c>
      <c r="H31" s="12">
        <f t="shared" si="29"/>
        <v>0.0106499845308975</v>
      </c>
      <c r="I31" s="12">
        <f t="shared" si="30"/>
        <v>0.0106493806100898</v>
      </c>
      <c r="J31" s="12">
        <f t="shared" si="31"/>
        <v>0.000115885920943753</v>
      </c>
      <c r="K31" s="12">
        <f t="shared" si="32"/>
        <v>1939.50737107258</v>
      </c>
      <c r="L31" s="12">
        <f t="shared" si="33"/>
        <v>3879.01474214516</v>
      </c>
      <c r="M31" s="16">
        <v>0.04</v>
      </c>
      <c r="N31" s="16">
        <f t="shared" si="18"/>
        <v>0.0106499845308975</v>
      </c>
      <c r="O31" s="16">
        <f t="shared" si="19"/>
        <v>0.0106493806100898</v>
      </c>
      <c r="P31" s="16">
        <f t="shared" si="20"/>
        <v>0.000115885920943752</v>
      </c>
      <c r="Q31" s="16">
        <f t="shared" si="34"/>
        <v>-1712.46599061976</v>
      </c>
      <c r="R31" s="16">
        <f t="shared" si="21"/>
        <v>-4621.94570868273</v>
      </c>
      <c r="S31" s="12">
        <v>0.04</v>
      </c>
      <c r="T31" s="12">
        <f t="shared" si="22"/>
        <v>0.0106499845308975</v>
      </c>
      <c r="U31" s="12">
        <f t="shared" si="53"/>
        <v>0.0106493806100898</v>
      </c>
      <c r="V31" s="12">
        <f t="shared" si="35"/>
        <v>0.000115885920943752</v>
      </c>
      <c r="W31" s="12">
        <f t="shared" si="36"/>
        <v>-4788.01156457924</v>
      </c>
      <c r="X31" s="12">
        <f t="shared" si="23"/>
        <v>-37700.803059497</v>
      </c>
      <c r="Y31" s="16">
        <v>0.04</v>
      </c>
      <c r="Z31" s="16">
        <f t="shared" si="37"/>
        <v>0.0106499845308975</v>
      </c>
      <c r="AA31" s="16">
        <f t="shared" si="38"/>
        <v>0.0106493806100898</v>
      </c>
      <c r="AB31" s="16">
        <f t="shared" si="39"/>
        <v>0.000115885920943752</v>
      </c>
      <c r="AC31" s="16">
        <f t="shared" si="40"/>
        <v>-5155.19679684532</v>
      </c>
      <c r="AD31" s="16">
        <f t="shared" si="24"/>
        <v>-46190.5632997341</v>
      </c>
      <c r="AE31" s="12">
        <v>0.04</v>
      </c>
      <c r="AF31" s="12">
        <f t="shared" si="41"/>
        <v>0.0106499845308975</v>
      </c>
      <c r="AG31" s="12">
        <f t="shared" si="42"/>
        <v>0.0106493806100898</v>
      </c>
      <c r="AH31" s="12">
        <f t="shared" si="43"/>
        <v>0.000115885920943752</v>
      </c>
      <c r="AI31" s="12">
        <f t="shared" si="44"/>
        <v>-7011.06859519761</v>
      </c>
      <c r="AJ31" s="12">
        <f t="shared" si="25"/>
        <v>-51250.9114308945</v>
      </c>
      <c r="AK31" s="16">
        <v>0.04</v>
      </c>
      <c r="AL31" s="16">
        <f t="shared" si="45"/>
        <v>0.0106499845308975</v>
      </c>
      <c r="AM31" s="16">
        <f t="shared" si="46"/>
        <v>0.0106493806100898</v>
      </c>
      <c r="AN31" s="16">
        <f t="shared" si="47"/>
        <v>0.000115885920943752</v>
      </c>
      <c r="AO31" s="16">
        <f t="shared" si="48"/>
        <v>-8247.58415774298</v>
      </c>
      <c r="AP31" s="16">
        <f t="shared" si="26"/>
        <v>-159178.37424444</v>
      </c>
      <c r="AQ31" s="18">
        <v>0.04</v>
      </c>
      <c r="AR31" s="18">
        <f t="shared" si="49"/>
        <v>0.0106499845308975</v>
      </c>
      <c r="AS31" s="18">
        <f t="shared" si="50"/>
        <v>0.0106493806100898</v>
      </c>
      <c r="AT31" s="18">
        <f t="shared" si="51"/>
        <v>0.000115885920943752</v>
      </c>
      <c r="AU31" s="18">
        <f t="shared" si="52"/>
        <v>-8520.10027881484</v>
      </c>
      <c r="AV31" s="12">
        <f t="shared" si="27"/>
        <v>-96703.1381645484</v>
      </c>
    </row>
    <row r="32" spans="1:48">
      <c r="A32" s="8">
        <v>0.05</v>
      </c>
      <c r="B32" s="8">
        <f t="shared" si="14"/>
        <v>0.0133124806636218</v>
      </c>
      <c r="C32" s="8">
        <f t="shared" si="15"/>
        <v>0.0133113011872261</v>
      </c>
      <c r="D32" s="8">
        <f t="shared" si="16"/>
        <v>0.000181071749903412</v>
      </c>
      <c r="E32" s="8">
        <f t="shared" si="28"/>
        <v>3080.64621418789</v>
      </c>
      <c r="F32" s="8">
        <f t="shared" si="17"/>
        <v>7301.13152762531</v>
      </c>
      <c r="G32" s="12">
        <v>0.05</v>
      </c>
      <c r="H32" s="12">
        <f t="shared" si="29"/>
        <v>0.0133124806636218</v>
      </c>
      <c r="I32" s="12">
        <f t="shared" si="30"/>
        <v>0.0133113011872261</v>
      </c>
      <c r="J32" s="12">
        <f t="shared" si="31"/>
        <v>0.000181071749903412</v>
      </c>
      <c r="K32" s="12">
        <f t="shared" si="32"/>
        <v>2787.86537293714</v>
      </c>
      <c r="L32" s="12">
        <f t="shared" si="33"/>
        <v>5575.73074587428</v>
      </c>
      <c r="M32" s="16">
        <v>0.05</v>
      </c>
      <c r="N32" s="16">
        <f t="shared" si="18"/>
        <v>0.0133124806636218</v>
      </c>
      <c r="O32" s="16">
        <f t="shared" si="19"/>
        <v>0.0133113011872261</v>
      </c>
      <c r="P32" s="16">
        <f t="shared" si="20"/>
        <v>0.000181071749903413</v>
      </c>
      <c r="Q32" s="16">
        <f t="shared" si="34"/>
        <v>393.175488816196</v>
      </c>
      <c r="R32" s="16">
        <f t="shared" si="21"/>
        <v>1061.18064431491</v>
      </c>
      <c r="S32" s="12">
        <v>0.05</v>
      </c>
      <c r="T32" s="12">
        <f t="shared" si="22"/>
        <v>0.0133124806636218</v>
      </c>
      <c r="U32" s="12">
        <f t="shared" si="53"/>
        <v>0.0133113011872261</v>
      </c>
      <c r="V32" s="12">
        <f t="shared" si="35"/>
        <v>0.000181071749903413</v>
      </c>
      <c r="W32" s="12">
        <f t="shared" si="36"/>
        <v>-1628.48580340485</v>
      </c>
      <c r="X32" s="12">
        <f t="shared" si="23"/>
        <v>-12822.6972160098</v>
      </c>
      <c r="Y32" s="16">
        <v>0.05</v>
      </c>
      <c r="Z32" s="16">
        <f t="shared" si="37"/>
        <v>0.0133124806636218</v>
      </c>
      <c r="AA32" s="16">
        <f t="shared" si="38"/>
        <v>0.0133113011872261</v>
      </c>
      <c r="AB32" s="16">
        <f t="shared" si="39"/>
        <v>0.000181071749903413</v>
      </c>
      <c r="AC32" s="16">
        <f t="shared" si="40"/>
        <v>-1898.01946536482</v>
      </c>
      <c r="AD32" s="16">
        <f t="shared" si="24"/>
        <v>-17006.2544096688</v>
      </c>
      <c r="AE32" s="12">
        <v>0.05</v>
      </c>
      <c r="AF32" s="12">
        <f t="shared" si="41"/>
        <v>0.0133124806636218</v>
      </c>
      <c r="AG32" s="12">
        <f t="shared" si="42"/>
        <v>0.0133113011872261</v>
      </c>
      <c r="AH32" s="12">
        <f t="shared" si="43"/>
        <v>0.000181071749903413</v>
      </c>
      <c r="AI32" s="12">
        <f t="shared" si="44"/>
        <v>-3187.78907663275</v>
      </c>
      <c r="AJ32" s="12">
        <f t="shared" si="25"/>
        <v>-23302.7381501854</v>
      </c>
      <c r="AK32" s="16">
        <v>0.05</v>
      </c>
      <c r="AL32" s="16">
        <f t="shared" si="45"/>
        <v>0.0133124806636218</v>
      </c>
      <c r="AM32" s="16">
        <f t="shared" si="46"/>
        <v>0.0133113011872261</v>
      </c>
      <c r="AN32" s="16">
        <f t="shared" si="47"/>
        <v>0.000181071749903413</v>
      </c>
      <c r="AO32" s="16">
        <f t="shared" si="48"/>
        <v>-4034.86549212647</v>
      </c>
      <c r="AP32" s="16">
        <f t="shared" si="26"/>
        <v>-77872.9039980408</v>
      </c>
      <c r="AQ32" s="18">
        <v>0.05</v>
      </c>
      <c r="AR32" s="18">
        <f t="shared" si="49"/>
        <v>0.0133124806636218</v>
      </c>
      <c r="AS32" s="18">
        <f t="shared" si="50"/>
        <v>0.0133113011872261</v>
      </c>
      <c r="AT32" s="18">
        <f t="shared" si="51"/>
        <v>0.000181071749903413</v>
      </c>
      <c r="AU32" s="18">
        <f t="shared" si="52"/>
        <v>-4227.96448971527</v>
      </c>
      <c r="AV32" s="12">
        <f t="shared" si="27"/>
        <v>-47987.3969582684</v>
      </c>
    </row>
    <row r="33" spans="1:48">
      <c r="A33" s="8">
        <v>0.06</v>
      </c>
      <c r="B33" s="8">
        <f t="shared" si="14"/>
        <v>0.0159749767963462</v>
      </c>
      <c r="C33" s="8">
        <f t="shared" si="15"/>
        <v>0.0159729387803042</v>
      </c>
      <c r="D33" s="8">
        <f t="shared" si="16"/>
        <v>0.000260743317095702</v>
      </c>
      <c r="E33" s="8">
        <f t="shared" si="28"/>
        <v>2937.22709408703</v>
      </c>
      <c r="F33" s="8">
        <f t="shared" si="17"/>
        <v>6961.22821298626</v>
      </c>
      <c r="G33" s="12">
        <v>0.06</v>
      </c>
      <c r="H33" s="12">
        <f t="shared" si="29"/>
        <v>0.0159749767963462</v>
      </c>
      <c r="I33" s="12">
        <f t="shared" si="30"/>
        <v>0.0159729387803042</v>
      </c>
      <c r="J33" s="12">
        <f t="shared" si="31"/>
        <v>0.000260743317095702</v>
      </c>
      <c r="K33" s="12">
        <f t="shared" si="32"/>
        <v>2813.66347923164</v>
      </c>
      <c r="L33" s="12">
        <f t="shared" si="33"/>
        <v>5627.32695846328</v>
      </c>
      <c r="M33" s="16">
        <v>0.06</v>
      </c>
      <c r="N33" s="16">
        <f t="shared" si="18"/>
        <v>0.0159749767963462</v>
      </c>
      <c r="O33" s="16">
        <f t="shared" si="19"/>
        <v>0.0159729387803042</v>
      </c>
      <c r="P33" s="16">
        <f t="shared" si="20"/>
        <v>0.000260743317095702</v>
      </c>
      <c r="Q33" s="16">
        <f t="shared" si="34"/>
        <v>1118.05492882214</v>
      </c>
      <c r="R33" s="16">
        <f t="shared" si="21"/>
        <v>3017.63025289095</v>
      </c>
      <c r="S33" s="12">
        <v>0.06</v>
      </c>
      <c r="T33" s="12">
        <f t="shared" si="22"/>
        <v>0.0159749767963462</v>
      </c>
      <c r="U33" s="12">
        <f t="shared" si="53"/>
        <v>0.0159729387803042</v>
      </c>
      <c r="V33" s="12">
        <f t="shared" si="35"/>
        <v>0.000260743317095702</v>
      </c>
      <c r="W33" s="12">
        <f t="shared" si="36"/>
        <v>-316.164376821989</v>
      </c>
      <c r="X33" s="12">
        <f t="shared" si="23"/>
        <v>-2489.47830309634</v>
      </c>
      <c r="Y33" s="16">
        <v>0.06</v>
      </c>
      <c r="Z33" s="16">
        <f t="shared" si="37"/>
        <v>0.0159749767963462</v>
      </c>
      <c r="AA33" s="16">
        <f t="shared" si="38"/>
        <v>0.0159729387803042</v>
      </c>
      <c r="AB33" s="16">
        <f t="shared" si="39"/>
        <v>0.000260743317095702</v>
      </c>
      <c r="AC33" s="16">
        <f t="shared" si="40"/>
        <v>-522.94206411827</v>
      </c>
      <c r="AD33" s="16">
        <f t="shared" si="24"/>
        <v>-4685.5608944997</v>
      </c>
      <c r="AE33" s="12">
        <v>0.06</v>
      </c>
      <c r="AF33" s="12">
        <f t="shared" si="41"/>
        <v>0.0159749767963462</v>
      </c>
      <c r="AG33" s="12">
        <f t="shared" si="42"/>
        <v>0.0159729387803042</v>
      </c>
      <c r="AH33" s="12">
        <f t="shared" si="43"/>
        <v>0.000260743317095702</v>
      </c>
      <c r="AI33" s="12">
        <f t="shared" si="44"/>
        <v>-1476.52431763423</v>
      </c>
      <c r="AJ33" s="12">
        <f t="shared" si="25"/>
        <v>-10793.3927619062</v>
      </c>
      <c r="AK33" s="16">
        <v>0.06</v>
      </c>
      <c r="AL33" s="16">
        <f t="shared" si="45"/>
        <v>0.0159749767963462</v>
      </c>
      <c r="AM33" s="16">
        <f t="shared" si="46"/>
        <v>0.0159729387803042</v>
      </c>
      <c r="AN33" s="16">
        <f t="shared" si="47"/>
        <v>0.000260743317095702</v>
      </c>
      <c r="AO33" s="16">
        <f t="shared" si="48"/>
        <v>-2096.39724823574</v>
      </c>
      <c r="AP33" s="16">
        <f t="shared" si="26"/>
        <v>-40460.4668909499</v>
      </c>
      <c r="AQ33" s="18">
        <v>0.06</v>
      </c>
      <c r="AR33" s="18">
        <f t="shared" si="49"/>
        <v>0.0159749767963462</v>
      </c>
      <c r="AS33" s="18">
        <f t="shared" si="50"/>
        <v>0.0159729387803042</v>
      </c>
      <c r="AT33" s="18">
        <f t="shared" si="51"/>
        <v>0.000260743317095702</v>
      </c>
      <c r="AU33" s="18">
        <f t="shared" si="52"/>
        <v>-2241.10199376013</v>
      </c>
      <c r="AV33" s="12">
        <f t="shared" si="27"/>
        <v>-25436.5076291775</v>
      </c>
    </row>
    <row r="34" spans="1:48">
      <c r="A34" s="8">
        <v>0.07</v>
      </c>
      <c r="B34" s="8">
        <f t="shared" si="14"/>
        <v>0.0186374729290706</v>
      </c>
      <c r="C34" s="8">
        <f t="shared" si="15"/>
        <v>0.0186342368586902</v>
      </c>
      <c r="D34" s="8">
        <f t="shared" si="16"/>
        <v>0.000354900621599036</v>
      </c>
      <c r="E34" s="8">
        <f t="shared" si="28"/>
        <v>2653.69033712995</v>
      </c>
      <c r="F34" s="8">
        <f t="shared" si="17"/>
        <v>6289.24609899798</v>
      </c>
      <c r="G34" s="12">
        <v>0.07</v>
      </c>
      <c r="H34" s="12">
        <f t="shared" si="29"/>
        <v>0.0186374729290706</v>
      </c>
      <c r="I34" s="12">
        <f t="shared" si="30"/>
        <v>0.0186342368586902</v>
      </c>
      <c r="J34" s="12">
        <f t="shared" si="31"/>
        <v>0.000354900621599036</v>
      </c>
      <c r="K34" s="12">
        <f t="shared" si="32"/>
        <v>2612.45341760253</v>
      </c>
      <c r="L34" s="12">
        <f t="shared" si="33"/>
        <v>5224.90683520506</v>
      </c>
      <c r="M34" s="16">
        <v>0.07</v>
      </c>
      <c r="N34" s="16">
        <f t="shared" si="18"/>
        <v>0.0186374729290706</v>
      </c>
      <c r="O34" s="16">
        <f t="shared" si="19"/>
        <v>0.0186342368586902</v>
      </c>
      <c r="P34" s="16">
        <f t="shared" si="20"/>
        <v>0.000354900621599034</v>
      </c>
      <c r="Q34" s="16">
        <f t="shared" si="34"/>
        <v>1346.39721454971</v>
      </c>
      <c r="R34" s="16">
        <f t="shared" si="21"/>
        <v>3633.92608206967</v>
      </c>
      <c r="S34" s="12">
        <v>0.07</v>
      </c>
      <c r="T34" s="12">
        <f t="shared" si="22"/>
        <v>0.0186374729290706</v>
      </c>
      <c r="U34" s="12">
        <f t="shared" si="53"/>
        <v>0.0186342368586902</v>
      </c>
      <c r="V34" s="12">
        <f t="shared" si="35"/>
        <v>0.000354900621599034</v>
      </c>
      <c r="W34" s="12">
        <f t="shared" si="36"/>
        <v>273.841797313003</v>
      </c>
      <c r="X34" s="12">
        <f t="shared" si="23"/>
        <v>2156.23031204258</v>
      </c>
      <c r="Y34" s="16">
        <v>0.07</v>
      </c>
      <c r="Z34" s="16">
        <f t="shared" si="37"/>
        <v>0.0186374729290706</v>
      </c>
      <c r="AA34" s="16">
        <f t="shared" si="38"/>
        <v>0.0186342368586902</v>
      </c>
      <c r="AB34" s="16">
        <f t="shared" si="39"/>
        <v>0.000354900621599034</v>
      </c>
      <c r="AC34" s="16">
        <f t="shared" si="40"/>
        <v>109.742499182632</v>
      </c>
      <c r="AD34" s="16">
        <f t="shared" si="24"/>
        <v>983.292792676384</v>
      </c>
      <c r="AE34" s="12">
        <v>0.07</v>
      </c>
      <c r="AF34" s="12">
        <f t="shared" si="41"/>
        <v>0.0186374729290706</v>
      </c>
      <c r="AG34" s="12">
        <f t="shared" si="42"/>
        <v>0.0186342368586902</v>
      </c>
      <c r="AH34" s="12">
        <f t="shared" si="43"/>
        <v>0.000354900621599034</v>
      </c>
      <c r="AI34" s="12">
        <f t="shared" si="44"/>
        <v>-626.841528499544</v>
      </c>
      <c r="AJ34" s="12">
        <f t="shared" si="25"/>
        <v>-4582.21157333167</v>
      </c>
      <c r="AK34" s="16">
        <v>0.07</v>
      </c>
      <c r="AL34" s="16">
        <f t="shared" si="45"/>
        <v>0.0186374729290706</v>
      </c>
      <c r="AM34" s="16">
        <f t="shared" si="46"/>
        <v>0.0186342368586902</v>
      </c>
      <c r="AN34" s="16">
        <f t="shared" si="47"/>
        <v>0.000354900621599034</v>
      </c>
      <c r="AO34" s="16">
        <f t="shared" si="48"/>
        <v>-1101.91689980847</v>
      </c>
      <c r="AP34" s="16">
        <f t="shared" si="26"/>
        <v>-21266.9961663035</v>
      </c>
      <c r="AQ34" s="18">
        <v>0.07</v>
      </c>
      <c r="AR34" s="18">
        <f t="shared" si="49"/>
        <v>0.0186374729290706</v>
      </c>
      <c r="AS34" s="18">
        <f t="shared" si="50"/>
        <v>0.0186342368586902</v>
      </c>
      <c r="AT34" s="18">
        <f t="shared" si="51"/>
        <v>0.000354900621599034</v>
      </c>
      <c r="AU34" s="18">
        <f t="shared" si="52"/>
        <v>-1214.82349679295</v>
      </c>
      <c r="AV34" s="12">
        <f t="shared" si="27"/>
        <v>-13788.2466886</v>
      </c>
    </row>
    <row r="35" spans="1:48">
      <c r="A35" s="8">
        <v>0.08</v>
      </c>
      <c r="B35" s="8">
        <f t="shared" si="14"/>
        <v>0.0212999690617949</v>
      </c>
      <c r="C35" s="8">
        <f t="shared" si="15"/>
        <v>0.0212951389278202</v>
      </c>
      <c r="D35" s="8">
        <f t="shared" si="16"/>
        <v>0.00046354366232438</v>
      </c>
      <c r="E35" s="8">
        <f t="shared" si="28"/>
        <v>2360.59185500331</v>
      </c>
      <c r="F35" s="8">
        <f t="shared" si="17"/>
        <v>5594.60269635786</v>
      </c>
      <c r="G35" s="12">
        <v>0.08</v>
      </c>
      <c r="H35" s="12">
        <f t="shared" si="29"/>
        <v>0.0212999690617949</v>
      </c>
      <c r="I35" s="12">
        <f t="shared" si="30"/>
        <v>0.0212951389278202</v>
      </c>
      <c r="J35" s="12">
        <f t="shared" si="31"/>
        <v>0.00046354366232438</v>
      </c>
      <c r="K35" s="12">
        <f t="shared" si="32"/>
        <v>2361.88090499496</v>
      </c>
      <c r="L35" s="12">
        <f t="shared" si="33"/>
        <v>4723.76180998992</v>
      </c>
      <c r="M35" s="16">
        <v>0.08</v>
      </c>
      <c r="N35" s="16">
        <f t="shared" si="18"/>
        <v>0.0212999690617949</v>
      </c>
      <c r="O35" s="16">
        <f t="shared" si="19"/>
        <v>0.0212951389278202</v>
      </c>
      <c r="P35" s="16">
        <f t="shared" si="20"/>
        <v>0.000463543662324381</v>
      </c>
      <c r="Q35" s="16">
        <f t="shared" si="34"/>
        <v>1379.06437972305</v>
      </c>
      <c r="R35" s="16">
        <f t="shared" si="21"/>
        <v>3722.09476087252</v>
      </c>
      <c r="S35" s="12">
        <v>0.08</v>
      </c>
      <c r="T35" s="12">
        <f t="shared" si="22"/>
        <v>0.0212999690617949</v>
      </c>
      <c r="U35" s="12">
        <f t="shared" si="53"/>
        <v>0.0212951389278202</v>
      </c>
      <c r="V35" s="12">
        <f t="shared" si="35"/>
        <v>0.000463543662324381</v>
      </c>
      <c r="W35" s="12">
        <f t="shared" si="36"/>
        <v>545.369013378723</v>
      </c>
      <c r="X35" s="12">
        <f t="shared" si="23"/>
        <v>4294.23561134407</v>
      </c>
      <c r="Y35" s="16">
        <v>0.08</v>
      </c>
      <c r="Z35" s="16">
        <f t="shared" si="37"/>
        <v>0.0212999690617949</v>
      </c>
      <c r="AA35" s="16">
        <f t="shared" si="38"/>
        <v>0.0212951389278202</v>
      </c>
      <c r="AB35" s="16">
        <f t="shared" si="39"/>
        <v>0.000463543662324381</v>
      </c>
      <c r="AC35" s="16">
        <f t="shared" si="40"/>
        <v>411.647743877503</v>
      </c>
      <c r="AD35" s="16">
        <f t="shared" si="24"/>
        <v>3688.36378514243</v>
      </c>
      <c r="AE35" s="12">
        <v>0.08</v>
      </c>
      <c r="AF35" s="12">
        <f t="shared" si="41"/>
        <v>0.0212999690617949</v>
      </c>
      <c r="AG35" s="12">
        <f t="shared" si="42"/>
        <v>0.0212951389278202</v>
      </c>
      <c r="AH35" s="12">
        <f t="shared" si="43"/>
        <v>0.000463543662324381</v>
      </c>
      <c r="AI35" s="12">
        <f t="shared" si="44"/>
        <v>-176.187780228518</v>
      </c>
      <c r="AJ35" s="12">
        <f t="shared" si="25"/>
        <v>-1287.93267347046</v>
      </c>
      <c r="AK35" s="16">
        <v>0.08</v>
      </c>
      <c r="AL35" s="16">
        <f t="shared" si="45"/>
        <v>0.0212999690617949</v>
      </c>
      <c r="AM35" s="16">
        <f t="shared" si="46"/>
        <v>0.0212951389278202</v>
      </c>
      <c r="AN35" s="16">
        <f t="shared" si="47"/>
        <v>0.000463543662324381</v>
      </c>
      <c r="AO35" s="16">
        <f t="shared" si="48"/>
        <v>-552.966109199885</v>
      </c>
      <c r="AP35" s="16">
        <f t="shared" si="26"/>
        <v>-10672.2459075578</v>
      </c>
      <c r="AQ35" s="18">
        <v>0.08</v>
      </c>
      <c r="AR35" s="18">
        <f t="shared" si="49"/>
        <v>0.0212999690617949</v>
      </c>
      <c r="AS35" s="18">
        <f t="shared" si="50"/>
        <v>0.0212951389278202</v>
      </c>
      <c r="AT35" s="18">
        <f t="shared" si="51"/>
        <v>0.000463543662324381</v>
      </c>
      <c r="AU35" s="18">
        <f t="shared" si="52"/>
        <v>-643.78545767768</v>
      </c>
      <c r="AV35" s="12">
        <f t="shared" si="27"/>
        <v>-7306.96494464167</v>
      </c>
    </row>
    <row r="36" spans="1:48">
      <c r="A36" s="8">
        <v>0.09</v>
      </c>
      <c r="B36" s="8">
        <f t="shared" si="14"/>
        <v>0.0239624651945193</v>
      </c>
      <c r="C36" s="8">
        <f t="shared" si="15"/>
        <v>0.023955588535189</v>
      </c>
      <c r="D36" s="8">
        <f t="shared" si="16"/>
        <v>0.000586672438015326</v>
      </c>
      <c r="E36" s="8">
        <f t="shared" si="28"/>
        <v>2094.43005146311</v>
      </c>
      <c r="F36" s="8">
        <f t="shared" si="17"/>
        <v>4963.79922196757</v>
      </c>
      <c r="G36" s="12">
        <v>0.09</v>
      </c>
      <c r="H36" s="12">
        <f t="shared" si="29"/>
        <v>0.0239624651945193</v>
      </c>
      <c r="I36" s="12">
        <f t="shared" si="30"/>
        <v>0.023955588535189</v>
      </c>
      <c r="J36" s="12">
        <f t="shared" si="31"/>
        <v>0.000586672438015326</v>
      </c>
      <c r="K36" s="12">
        <f t="shared" si="32"/>
        <v>2118.35332124108</v>
      </c>
      <c r="L36" s="12">
        <f t="shared" si="33"/>
        <v>4236.70664248216</v>
      </c>
      <c r="M36" s="16">
        <v>0.09</v>
      </c>
      <c r="N36" s="16">
        <f t="shared" si="18"/>
        <v>0.0239624651945193</v>
      </c>
      <c r="O36" s="16">
        <f t="shared" si="19"/>
        <v>0.023955588535189</v>
      </c>
      <c r="P36" s="16">
        <f t="shared" si="20"/>
        <v>0.000586672438015326</v>
      </c>
      <c r="Q36" s="16">
        <f t="shared" si="34"/>
        <v>1332.3818715439</v>
      </c>
      <c r="R36" s="16">
        <f t="shared" si="21"/>
        <v>3596.09867129698</v>
      </c>
      <c r="S36" s="12">
        <v>0.09</v>
      </c>
      <c r="T36" s="12">
        <f t="shared" si="22"/>
        <v>0.0239624651945193</v>
      </c>
      <c r="U36" s="12">
        <f t="shared" si="53"/>
        <v>0.023955588535189</v>
      </c>
      <c r="V36" s="12">
        <f t="shared" si="35"/>
        <v>0.000586672438015326</v>
      </c>
      <c r="W36" s="12">
        <f t="shared" si="36"/>
        <v>664.915277187836</v>
      </c>
      <c r="X36" s="12">
        <f t="shared" si="23"/>
        <v>5235.54289257702</v>
      </c>
      <c r="Y36" s="16">
        <v>0.09</v>
      </c>
      <c r="Z36" s="16">
        <f t="shared" si="37"/>
        <v>0.0239624651945193</v>
      </c>
      <c r="AA36" s="16">
        <f t="shared" si="38"/>
        <v>0.023955588535189</v>
      </c>
      <c r="AB36" s="16">
        <f t="shared" si="39"/>
        <v>0.000586672438015326</v>
      </c>
      <c r="AC36" s="16">
        <f t="shared" si="40"/>
        <v>553.622331739616</v>
      </c>
      <c r="AD36" s="16">
        <f t="shared" si="24"/>
        <v>4960.45609238696</v>
      </c>
      <c r="AE36" s="12">
        <v>0.09</v>
      </c>
      <c r="AF36" s="12">
        <f t="shared" si="41"/>
        <v>0.0239624651945193</v>
      </c>
      <c r="AG36" s="12">
        <f t="shared" si="42"/>
        <v>0.023955588535189</v>
      </c>
      <c r="AH36" s="12">
        <f t="shared" si="43"/>
        <v>0.000586672438015326</v>
      </c>
      <c r="AI36" s="12">
        <f t="shared" si="44"/>
        <v>72.4966820530052</v>
      </c>
      <c r="AJ36" s="12">
        <f t="shared" si="25"/>
        <v>529.950745807468</v>
      </c>
      <c r="AK36" s="16">
        <v>0.09</v>
      </c>
      <c r="AL36" s="16">
        <f t="shared" si="45"/>
        <v>0.0239624651945193</v>
      </c>
      <c r="AM36" s="16">
        <f t="shared" si="46"/>
        <v>0.023955588535189</v>
      </c>
      <c r="AN36" s="16">
        <f t="shared" si="47"/>
        <v>0.000586672438015326</v>
      </c>
      <c r="AO36" s="16">
        <f t="shared" si="48"/>
        <v>-234.307864827702</v>
      </c>
      <c r="AP36" s="16">
        <f t="shared" si="26"/>
        <v>-4522.14179117464</v>
      </c>
      <c r="AQ36" s="18">
        <v>0.09</v>
      </c>
      <c r="AR36" s="18">
        <f t="shared" si="49"/>
        <v>0.0239624651945193</v>
      </c>
      <c r="AS36" s="18">
        <f t="shared" si="50"/>
        <v>0.023955588535189</v>
      </c>
      <c r="AT36" s="18">
        <f t="shared" si="51"/>
        <v>0.000586672438015326</v>
      </c>
      <c r="AU36" s="18">
        <f t="shared" si="52"/>
        <v>-309.117892912648</v>
      </c>
      <c r="AV36" s="12">
        <f t="shared" si="27"/>
        <v>-3508.48808455856</v>
      </c>
    </row>
    <row r="37" spans="1:48">
      <c r="A37" s="8">
        <v>0.1</v>
      </c>
      <c r="B37" s="8">
        <f t="shared" si="14"/>
        <v>0.0266249613272437</v>
      </c>
      <c r="C37" s="8">
        <f t="shared" si="15"/>
        <v>0.0266155292763291</v>
      </c>
      <c r="D37" s="8">
        <f t="shared" si="16"/>
        <v>0.000724286947248135</v>
      </c>
      <c r="E37" s="8">
        <f t="shared" si="28"/>
        <v>1862.67797385234</v>
      </c>
      <c r="F37" s="8">
        <f t="shared" si="17"/>
        <v>4414.54679803005</v>
      </c>
      <c r="G37" s="12">
        <v>0.1</v>
      </c>
      <c r="H37" s="12">
        <f t="shared" si="29"/>
        <v>0.0266249613272437</v>
      </c>
      <c r="I37" s="12">
        <f t="shared" si="30"/>
        <v>0.0266155292763291</v>
      </c>
      <c r="J37" s="12">
        <f t="shared" si="31"/>
        <v>0.000724286947248135</v>
      </c>
      <c r="K37" s="12">
        <f t="shared" si="32"/>
        <v>1898.65455738139</v>
      </c>
      <c r="L37" s="12">
        <f t="shared" si="33"/>
        <v>3797.30911476278</v>
      </c>
      <c r="M37" s="16">
        <v>0.1</v>
      </c>
      <c r="N37" s="16">
        <f t="shared" si="18"/>
        <v>0.0266249613272437</v>
      </c>
      <c r="O37" s="16">
        <f t="shared" si="19"/>
        <v>0.0266155292763291</v>
      </c>
      <c r="P37" s="16">
        <f t="shared" si="20"/>
        <v>0.000724286947248134</v>
      </c>
      <c r="Q37" s="16">
        <f t="shared" si="34"/>
        <v>1255.17059957934</v>
      </c>
      <c r="R37" s="16">
        <f t="shared" si="21"/>
        <v>3387.70544826463</v>
      </c>
      <c r="S37" s="12">
        <v>0.1</v>
      </c>
      <c r="T37" s="12">
        <f t="shared" si="22"/>
        <v>0.0266249613272437</v>
      </c>
      <c r="U37" s="12">
        <f t="shared" si="53"/>
        <v>0.0266155292763291</v>
      </c>
      <c r="V37" s="12">
        <f t="shared" si="35"/>
        <v>0.000724286947248134</v>
      </c>
      <c r="W37" s="12">
        <f t="shared" si="36"/>
        <v>708.171451883998</v>
      </c>
      <c r="X37" s="12">
        <f t="shared" si="23"/>
        <v>5576.1420121346</v>
      </c>
      <c r="Y37" s="16">
        <v>0.1</v>
      </c>
      <c r="Z37" s="16">
        <f t="shared" si="37"/>
        <v>0.0266249613272437</v>
      </c>
      <c r="AA37" s="16">
        <f t="shared" si="38"/>
        <v>0.0266155292763291</v>
      </c>
      <c r="AB37" s="16">
        <f t="shared" si="39"/>
        <v>0.000724286947248134</v>
      </c>
      <c r="AC37" s="16">
        <f t="shared" si="40"/>
        <v>613.93708942537</v>
      </c>
      <c r="AD37" s="16">
        <f t="shared" si="24"/>
        <v>5500.87632125132</v>
      </c>
      <c r="AE37" s="12">
        <v>0.1</v>
      </c>
      <c r="AF37" s="12">
        <f t="shared" si="41"/>
        <v>0.0266249613272437</v>
      </c>
      <c r="AG37" s="12">
        <f t="shared" si="42"/>
        <v>0.0266155292763291</v>
      </c>
      <c r="AH37" s="12">
        <f t="shared" si="43"/>
        <v>0.000724286947248134</v>
      </c>
      <c r="AI37" s="12">
        <f t="shared" si="44"/>
        <v>212.139790101998</v>
      </c>
      <c r="AJ37" s="12">
        <f t="shared" si="25"/>
        <v>1550.74186564561</v>
      </c>
      <c r="AK37" s="16">
        <v>0.1</v>
      </c>
      <c r="AL37" s="16">
        <f t="shared" si="45"/>
        <v>0.0266249613272437</v>
      </c>
      <c r="AM37" s="16">
        <f t="shared" si="46"/>
        <v>0.0266155292763291</v>
      </c>
      <c r="AN37" s="16">
        <f t="shared" si="47"/>
        <v>0.000724286947248134</v>
      </c>
      <c r="AO37" s="16">
        <f t="shared" si="48"/>
        <v>-42.9752771207581</v>
      </c>
      <c r="AP37" s="16">
        <f t="shared" si="26"/>
        <v>-829.422848430632</v>
      </c>
      <c r="AQ37" s="18">
        <v>0.1</v>
      </c>
      <c r="AR37" s="18">
        <f t="shared" si="49"/>
        <v>0.0266249613272437</v>
      </c>
      <c r="AS37" s="18">
        <f t="shared" si="50"/>
        <v>0.0266155292763291</v>
      </c>
      <c r="AT37" s="18">
        <f t="shared" si="51"/>
        <v>0.000724286947248134</v>
      </c>
      <c r="AU37" s="18">
        <f t="shared" si="52"/>
        <v>-105.784356224413</v>
      </c>
      <c r="AV37" s="12">
        <f t="shared" si="27"/>
        <v>-1200.65244314709</v>
      </c>
    </row>
    <row r="38" spans="1:48">
      <c r="A38" s="8">
        <v>0.11</v>
      </c>
      <c r="B38" s="8">
        <f t="shared" ref="B38:B69" si="54">A38*1000/3755.874</f>
        <v>0.029287457459968</v>
      </c>
      <c r="C38" s="8">
        <f t="shared" ref="C38:C69" si="55">A38*1000/SQRT((A38*1000)^2+3755.874^2)</f>
        <v>0.029274904800777</v>
      </c>
      <c r="D38" s="8">
        <f t="shared" si="16"/>
        <v>0.00087638718843182</v>
      </c>
      <c r="E38" s="8">
        <f t="shared" si="28"/>
        <v>1663.70775596909</v>
      </c>
      <c r="F38" s="8">
        <f t="shared" ref="F38:F101" si="56">E38*2.37</f>
        <v>3942.98738164674</v>
      </c>
      <c r="G38" s="12">
        <v>0.11</v>
      </c>
      <c r="H38" s="12">
        <f t="shared" si="29"/>
        <v>0.029287457459968</v>
      </c>
      <c r="I38" s="12">
        <f t="shared" si="30"/>
        <v>0.029274904800777</v>
      </c>
      <c r="J38" s="12">
        <f t="shared" si="31"/>
        <v>0.00087638718843182</v>
      </c>
      <c r="K38" s="12">
        <f t="shared" si="32"/>
        <v>1705.85243954199</v>
      </c>
      <c r="L38" s="12">
        <f t="shared" si="33"/>
        <v>3411.70487908398</v>
      </c>
      <c r="M38" s="16">
        <v>0.11</v>
      </c>
      <c r="N38" s="16">
        <f t="shared" ref="N38:N64" si="57">M38*1000/3755.874</f>
        <v>0.029287457459968</v>
      </c>
      <c r="O38" s="16">
        <f t="shared" si="19"/>
        <v>0.029274904800777</v>
      </c>
      <c r="P38" s="16">
        <f t="shared" ref="P38:P101" si="58">2*0.511*N38^2/(1+2*N38/O38*0.511/938.272+(0.511/938.272)^2)</f>
        <v>0.000875671296338511</v>
      </c>
      <c r="Q38" s="16">
        <f t="shared" si="34"/>
        <v>1168.63153734356</v>
      </c>
      <c r="R38" s="16">
        <f t="shared" ref="R38:R101" si="59">Q38*2.699</f>
        <v>3154.13651929028</v>
      </c>
      <c r="S38" s="12">
        <v>0.11</v>
      </c>
      <c r="T38" s="12">
        <f t="shared" ref="T38:T69" si="60">S38*1000/3755.874</f>
        <v>0.029287457459968</v>
      </c>
      <c r="U38" s="12">
        <f t="shared" si="53"/>
        <v>0.029274904800777</v>
      </c>
      <c r="V38" s="12">
        <f t="shared" si="35"/>
        <v>0.00087638718843182</v>
      </c>
      <c r="W38" s="12">
        <f t="shared" si="36"/>
        <v>712.08695594096</v>
      </c>
      <c r="X38" s="12">
        <f t="shared" ref="X38:X101" si="61">W38*7.874</f>
        <v>5606.97269107912</v>
      </c>
      <c r="Y38" s="16">
        <v>0.11</v>
      </c>
      <c r="Z38" s="16">
        <f t="shared" si="37"/>
        <v>0.029287457459968</v>
      </c>
      <c r="AA38" s="16">
        <f t="shared" si="38"/>
        <v>0.029274904800777</v>
      </c>
      <c r="AB38" s="16">
        <f t="shared" si="39"/>
        <v>0.000876387188431822</v>
      </c>
      <c r="AC38" s="16">
        <f t="shared" si="40"/>
        <v>631.149236205419</v>
      </c>
      <c r="AD38" s="16">
        <f t="shared" ref="AD38:AD101" si="62">AC38*8.96</f>
        <v>5655.09715640055</v>
      </c>
      <c r="AE38" s="12">
        <v>0.11</v>
      </c>
      <c r="AF38" s="12">
        <f t="shared" si="41"/>
        <v>0.029287457459968</v>
      </c>
      <c r="AG38" s="12">
        <f t="shared" si="42"/>
        <v>0.029274904800777</v>
      </c>
      <c r="AH38" s="12">
        <f t="shared" si="43"/>
        <v>0.000876387188431822</v>
      </c>
      <c r="AI38" s="12">
        <f t="shared" si="44"/>
        <v>290.039831148061</v>
      </c>
      <c r="AJ38" s="12">
        <f t="shared" ref="AJ38:AJ101" si="63">AI38*7.31</f>
        <v>2120.19116569233</v>
      </c>
      <c r="AK38" s="16">
        <v>0.11</v>
      </c>
      <c r="AL38" s="16">
        <f t="shared" si="45"/>
        <v>0.029287457459968</v>
      </c>
      <c r="AM38" s="16">
        <f t="shared" si="46"/>
        <v>0.029274904800777</v>
      </c>
      <c r="AN38" s="16">
        <f t="shared" si="47"/>
        <v>0.000876387188431822</v>
      </c>
      <c r="AO38" s="16">
        <f t="shared" si="48"/>
        <v>74.2577751418651</v>
      </c>
      <c r="AP38" s="16">
        <f t="shared" ref="AP38:AP101" si="64">AO38*1.93*10</f>
        <v>1433.175060238</v>
      </c>
      <c r="AQ38" s="18">
        <v>0.11</v>
      </c>
      <c r="AR38" s="18">
        <f t="shared" si="49"/>
        <v>0.029287457459968</v>
      </c>
      <c r="AS38" s="18">
        <f t="shared" si="50"/>
        <v>0.029274904800777</v>
      </c>
      <c r="AT38" s="18">
        <f t="shared" si="51"/>
        <v>0.000876387188431822</v>
      </c>
      <c r="AU38" s="18">
        <f t="shared" si="52"/>
        <v>20.6933777669274</v>
      </c>
      <c r="AV38" s="12">
        <f t="shared" ref="AV38:AV101" si="65">AU38*11.35</f>
        <v>234.869837654626</v>
      </c>
    </row>
    <row r="39" spans="1:48">
      <c r="A39" s="8">
        <v>0.12</v>
      </c>
      <c r="B39" s="8">
        <f t="shared" si="54"/>
        <v>0.0319499535926924</v>
      </c>
      <c r="C39" s="8">
        <f t="shared" si="55"/>
        <v>0.031933658818027</v>
      </c>
      <c r="D39" s="8">
        <f t="shared" si="16"/>
        <v>0.00104297315980825</v>
      </c>
      <c r="E39" s="8">
        <f t="shared" si="28"/>
        <v>1493.38505833581</v>
      </c>
      <c r="F39" s="8">
        <f t="shared" si="56"/>
        <v>3539.32258825587</v>
      </c>
      <c r="G39" s="12">
        <v>0.12</v>
      </c>
      <c r="H39" s="12">
        <f t="shared" ref="H39:H70" si="66">G39*1000/3755.874</f>
        <v>0.0319499535926924</v>
      </c>
      <c r="I39" s="12">
        <f t="shared" ref="I39:I70" si="67">G39*1000/SQRT((G39*1000)^2+3755.874^2)</f>
        <v>0.031933658818027</v>
      </c>
      <c r="J39" s="12">
        <f t="shared" ref="J39:J70" si="68">2*0.511*H39^2/(1+2*H39/I39*0.511/3755.874+(0.511/3755.874)^2)</f>
        <v>0.00104297315980825</v>
      </c>
      <c r="K39" s="12">
        <f t="shared" si="32"/>
        <v>1538.32213491457</v>
      </c>
      <c r="L39" s="12">
        <f t="shared" si="33"/>
        <v>3076.64426982914</v>
      </c>
      <c r="M39" s="16">
        <v>0.12</v>
      </c>
      <c r="N39" s="16">
        <f t="shared" si="57"/>
        <v>0.0319499535926924</v>
      </c>
      <c r="O39" s="16">
        <f t="shared" ref="O39:O70" si="69">M39*1000/SQRT((M39*1000)^2+3755.874^2)</f>
        <v>0.031933658818027</v>
      </c>
      <c r="P39" s="16">
        <f t="shared" si="58"/>
        <v>0.00104212111977843</v>
      </c>
      <c r="Q39" s="16">
        <f t="shared" si="34"/>
        <v>1082.95606138546</v>
      </c>
      <c r="R39" s="16">
        <f t="shared" si="59"/>
        <v>2922.89840967935</v>
      </c>
      <c r="S39" s="12">
        <v>0.12</v>
      </c>
      <c r="T39" s="12">
        <f t="shared" si="60"/>
        <v>0.0319499535926924</v>
      </c>
      <c r="U39" s="12">
        <f t="shared" si="53"/>
        <v>0.031933658818027</v>
      </c>
      <c r="V39" s="12">
        <f t="shared" si="35"/>
        <v>0.00104297315980825</v>
      </c>
      <c r="W39" s="12">
        <f t="shared" si="36"/>
        <v>695.668570135016</v>
      </c>
      <c r="X39" s="12">
        <f t="shared" si="61"/>
        <v>5477.69432124312</v>
      </c>
      <c r="Y39" s="16">
        <v>0.12</v>
      </c>
      <c r="Z39" s="16">
        <f t="shared" si="37"/>
        <v>0.0319499535926924</v>
      </c>
      <c r="AA39" s="16">
        <f t="shared" si="38"/>
        <v>0.031933658818027</v>
      </c>
      <c r="AB39" s="16">
        <f t="shared" si="39"/>
        <v>0.00104297315980825</v>
      </c>
      <c r="AC39" s="16">
        <f t="shared" si="40"/>
        <v>625.310298419107</v>
      </c>
      <c r="AD39" s="16">
        <f t="shared" si="62"/>
        <v>5602.78027383519</v>
      </c>
      <c r="AE39" s="12">
        <v>0.12</v>
      </c>
      <c r="AF39" s="12">
        <f t="shared" si="41"/>
        <v>0.0319499535926924</v>
      </c>
      <c r="AG39" s="12">
        <f t="shared" si="42"/>
        <v>0.031933658818027</v>
      </c>
      <c r="AH39" s="12">
        <f t="shared" si="43"/>
        <v>0.00104297315980825</v>
      </c>
      <c r="AI39" s="12">
        <f t="shared" si="44"/>
        <v>331.735854607558</v>
      </c>
      <c r="AJ39" s="12">
        <f t="shared" si="63"/>
        <v>2424.98909718125</v>
      </c>
      <c r="AK39" s="16">
        <v>0.12</v>
      </c>
      <c r="AL39" s="16">
        <f t="shared" si="45"/>
        <v>0.0319499535926924</v>
      </c>
      <c r="AM39" s="16">
        <f t="shared" si="46"/>
        <v>0.031933658818027</v>
      </c>
      <c r="AN39" s="16">
        <f t="shared" si="47"/>
        <v>0.00104297315980825</v>
      </c>
      <c r="AO39" s="16">
        <f t="shared" si="48"/>
        <v>146.621520493306</v>
      </c>
      <c r="AP39" s="16">
        <f t="shared" si="64"/>
        <v>2829.7953455208</v>
      </c>
      <c r="AQ39" s="18">
        <v>0.12</v>
      </c>
      <c r="AR39" s="18">
        <f t="shared" si="49"/>
        <v>0.0319499535926924</v>
      </c>
      <c r="AS39" s="18">
        <f t="shared" si="50"/>
        <v>0.031933658818027</v>
      </c>
      <c r="AT39" s="18">
        <f t="shared" si="51"/>
        <v>0.00104297315980825</v>
      </c>
      <c r="AU39" s="18">
        <f t="shared" si="52"/>
        <v>100.340738089818</v>
      </c>
      <c r="AV39" s="12">
        <f t="shared" si="65"/>
        <v>1138.86737731944</v>
      </c>
    </row>
    <row r="40" spans="1:48">
      <c r="A40" s="8">
        <v>0.13</v>
      </c>
      <c r="B40" s="8">
        <f t="shared" si="54"/>
        <v>0.0346124497254168</v>
      </c>
      <c r="C40" s="8">
        <f t="shared" si="55"/>
        <v>0.0345917351034691</v>
      </c>
      <c r="D40" s="8">
        <f t="shared" si="16"/>
        <v>0.00122404485945221</v>
      </c>
      <c r="E40" s="8">
        <f t="shared" si="28"/>
        <v>1347.30133947136</v>
      </c>
      <c r="F40" s="8">
        <f t="shared" si="56"/>
        <v>3193.10417454713</v>
      </c>
      <c r="G40" s="12">
        <v>0.13</v>
      </c>
      <c r="H40" s="12">
        <f t="shared" si="66"/>
        <v>0.0346124497254168</v>
      </c>
      <c r="I40" s="12">
        <f t="shared" si="67"/>
        <v>0.0345917351034691</v>
      </c>
      <c r="J40" s="12">
        <f t="shared" si="68"/>
        <v>0.00122404485945221</v>
      </c>
      <c r="K40" s="12">
        <f t="shared" si="32"/>
        <v>1393.05829342449</v>
      </c>
      <c r="L40" s="12">
        <f t="shared" si="33"/>
        <v>2786.11658684898</v>
      </c>
      <c r="M40" s="16">
        <v>0.13</v>
      </c>
      <c r="N40" s="16">
        <f t="shared" si="57"/>
        <v>0.0346124497254168</v>
      </c>
      <c r="O40" s="16">
        <f t="shared" si="69"/>
        <v>0.0345917351034691</v>
      </c>
      <c r="P40" s="16">
        <f t="shared" si="58"/>
        <v>0.00122304480744309</v>
      </c>
      <c r="Q40" s="16">
        <f t="shared" si="34"/>
        <v>1001.94585272143</v>
      </c>
      <c r="R40" s="16">
        <f t="shared" si="59"/>
        <v>2704.25185649513</v>
      </c>
      <c r="S40" s="12">
        <v>0.13</v>
      </c>
      <c r="T40" s="12">
        <f t="shared" si="60"/>
        <v>0.0346124497254168</v>
      </c>
      <c r="U40" s="12">
        <f t="shared" si="53"/>
        <v>0.0345917351034691</v>
      </c>
      <c r="V40" s="12">
        <f t="shared" si="35"/>
        <v>0.00122404485945221</v>
      </c>
      <c r="W40" s="12">
        <f t="shared" si="36"/>
        <v>669.068610861534</v>
      </c>
      <c r="X40" s="12">
        <f t="shared" si="61"/>
        <v>5268.24624192372</v>
      </c>
      <c r="Y40" s="16">
        <v>0.13</v>
      </c>
      <c r="Z40" s="16">
        <f t="shared" si="37"/>
        <v>0.0346124497254168</v>
      </c>
      <c r="AA40" s="16">
        <f t="shared" si="38"/>
        <v>0.0345917351034691</v>
      </c>
      <c r="AB40" s="16">
        <f t="shared" si="39"/>
        <v>0.00122404485945221</v>
      </c>
      <c r="AC40" s="16">
        <f t="shared" si="40"/>
        <v>607.275911290839</v>
      </c>
      <c r="AD40" s="16">
        <f t="shared" si="62"/>
        <v>5441.19216516592</v>
      </c>
      <c r="AE40" s="12">
        <v>0.13</v>
      </c>
      <c r="AF40" s="12">
        <f t="shared" si="41"/>
        <v>0.0346124497254168</v>
      </c>
      <c r="AG40" s="12">
        <f t="shared" si="42"/>
        <v>0.0345917351034691</v>
      </c>
      <c r="AH40" s="12">
        <f t="shared" si="43"/>
        <v>0.00122404485945221</v>
      </c>
      <c r="AI40" s="12">
        <f t="shared" si="44"/>
        <v>351.676030127828</v>
      </c>
      <c r="AJ40" s="12">
        <f t="shared" si="63"/>
        <v>2570.75178023442</v>
      </c>
      <c r="AK40" s="16">
        <v>0.13</v>
      </c>
      <c r="AL40" s="16">
        <f t="shared" si="45"/>
        <v>0.0346124497254168</v>
      </c>
      <c r="AM40" s="16">
        <f t="shared" si="46"/>
        <v>0.0345917351034691</v>
      </c>
      <c r="AN40" s="16">
        <f t="shared" si="47"/>
        <v>0.00122404485945221</v>
      </c>
      <c r="AO40" s="16">
        <f t="shared" si="48"/>
        <v>190.964112252979</v>
      </c>
      <c r="AP40" s="16">
        <f t="shared" si="64"/>
        <v>3685.6073664825</v>
      </c>
      <c r="AQ40" s="18">
        <v>0.13</v>
      </c>
      <c r="AR40" s="18">
        <f t="shared" si="49"/>
        <v>0.0346124497254168</v>
      </c>
      <c r="AS40" s="18">
        <f t="shared" si="50"/>
        <v>0.0345917351034691</v>
      </c>
      <c r="AT40" s="18">
        <f t="shared" si="51"/>
        <v>0.00122404485945221</v>
      </c>
      <c r="AU40" s="18">
        <f t="shared" si="52"/>
        <v>150.531476036874</v>
      </c>
      <c r="AV40" s="12">
        <f t="shared" si="65"/>
        <v>1708.53225301852</v>
      </c>
    </row>
    <row r="41" spans="1:48">
      <c r="A41" s="8">
        <v>0.14</v>
      </c>
      <c r="B41" s="8">
        <f t="shared" si="54"/>
        <v>0.0372749458581411</v>
      </c>
      <c r="C41" s="8">
        <f t="shared" si="55"/>
        <v>0.0372490775043121</v>
      </c>
      <c r="D41" s="8">
        <f t="shared" ref="D41:D72" si="70">2*0.511*B41^2/(1+2*B41/C41*0.511/3755.874+(0.511/3755.874)^2)</f>
        <v>0.00141960228527152</v>
      </c>
      <c r="E41" s="8">
        <f t="shared" ref="E41:E72" si="71">0.30705*5/11*(2/C41)^2*(1/2*LN(2*0.511*B41^2*D41/(16*5^0.9*10^(-6))^2)-C41^2)</f>
        <v>1221.48521731757</v>
      </c>
      <c r="F41" s="8">
        <f t="shared" si="56"/>
        <v>2894.91996504265</v>
      </c>
      <c r="G41" s="12">
        <v>0.14</v>
      </c>
      <c r="H41" s="12">
        <f t="shared" si="66"/>
        <v>0.0372749458581411</v>
      </c>
      <c r="I41" s="12">
        <f t="shared" si="67"/>
        <v>0.0372490775043121</v>
      </c>
      <c r="J41" s="12">
        <f t="shared" si="68"/>
        <v>0.00141960228527152</v>
      </c>
      <c r="K41" s="12">
        <f t="shared" si="32"/>
        <v>1266.90240255043</v>
      </c>
      <c r="L41" s="12">
        <f t="shared" si="33"/>
        <v>2533.80480510086</v>
      </c>
      <c r="M41" s="16">
        <v>0.14</v>
      </c>
      <c r="N41" s="16">
        <f t="shared" si="57"/>
        <v>0.0372749458581411</v>
      </c>
      <c r="O41" s="16">
        <f t="shared" si="69"/>
        <v>0.0372490775043121</v>
      </c>
      <c r="P41" s="16">
        <f t="shared" si="58"/>
        <v>0.00141844235097126</v>
      </c>
      <c r="Q41" s="16">
        <f t="shared" si="34"/>
        <v>927.176714746166</v>
      </c>
      <c r="R41" s="16">
        <f t="shared" si="59"/>
        <v>2502.4499530999</v>
      </c>
      <c r="S41" s="12">
        <v>0.14</v>
      </c>
      <c r="T41" s="12">
        <f t="shared" si="60"/>
        <v>0.0372749458581411</v>
      </c>
      <c r="U41" s="12">
        <f t="shared" si="53"/>
        <v>0.0372490775043121</v>
      </c>
      <c r="V41" s="12">
        <f t="shared" si="35"/>
        <v>0.00141960228527152</v>
      </c>
      <c r="W41" s="12">
        <f t="shared" si="36"/>
        <v>637.846983637387</v>
      </c>
      <c r="X41" s="12">
        <f t="shared" si="61"/>
        <v>5022.40714916079</v>
      </c>
      <c r="Y41" s="16">
        <v>0.14</v>
      </c>
      <c r="Z41" s="16">
        <f t="shared" si="37"/>
        <v>0.0372749458581411</v>
      </c>
      <c r="AA41" s="16">
        <f t="shared" si="38"/>
        <v>0.0372490775043121</v>
      </c>
      <c r="AB41" s="16">
        <f t="shared" si="39"/>
        <v>0.00141960228527152</v>
      </c>
      <c r="AC41" s="16">
        <f t="shared" si="40"/>
        <v>583.093961377172</v>
      </c>
      <c r="AD41" s="16">
        <f t="shared" si="62"/>
        <v>5224.52189393946</v>
      </c>
      <c r="AE41" s="12">
        <v>0.14</v>
      </c>
      <c r="AF41" s="12">
        <f t="shared" si="41"/>
        <v>0.0372749458581411</v>
      </c>
      <c r="AG41" s="12">
        <f t="shared" si="42"/>
        <v>0.0372490775043121</v>
      </c>
      <c r="AH41" s="12">
        <f t="shared" si="43"/>
        <v>0.00141960228527152</v>
      </c>
      <c r="AI41" s="12">
        <f t="shared" si="44"/>
        <v>358.343764532518</v>
      </c>
      <c r="AJ41" s="12">
        <f t="shared" si="63"/>
        <v>2619.4929187327</v>
      </c>
      <c r="AK41" s="16">
        <v>0.14</v>
      </c>
      <c r="AL41" s="16">
        <f t="shared" si="45"/>
        <v>0.0372749458581411</v>
      </c>
      <c r="AM41" s="16">
        <f t="shared" si="46"/>
        <v>0.0372490775043121</v>
      </c>
      <c r="AN41" s="16">
        <f t="shared" si="47"/>
        <v>0.00141960228527152</v>
      </c>
      <c r="AO41" s="16">
        <f t="shared" si="48"/>
        <v>217.38645483047</v>
      </c>
      <c r="AP41" s="16">
        <f t="shared" si="64"/>
        <v>4195.55857822806</v>
      </c>
      <c r="AQ41" s="18">
        <v>0.14</v>
      </c>
      <c r="AR41" s="18">
        <f t="shared" si="49"/>
        <v>0.0372749458581411</v>
      </c>
      <c r="AS41" s="18">
        <f t="shared" si="50"/>
        <v>0.0372490775043121</v>
      </c>
      <c r="AT41" s="18">
        <f t="shared" si="51"/>
        <v>0.00141960228527152</v>
      </c>
      <c r="AU41" s="18">
        <f t="shared" si="52"/>
        <v>181.725707351293</v>
      </c>
      <c r="AV41" s="12">
        <f t="shared" si="65"/>
        <v>2062.58677843718</v>
      </c>
    </row>
    <row r="42" spans="1:48">
      <c r="A42" s="8">
        <v>0.15</v>
      </c>
      <c r="B42" s="8">
        <f t="shared" si="54"/>
        <v>0.0399374419908655</v>
      </c>
      <c r="C42" s="8">
        <f t="shared" si="55"/>
        <v>0.0399056299454874</v>
      </c>
      <c r="D42" s="8">
        <f t="shared" si="70"/>
        <v>0.00162964543500717</v>
      </c>
      <c r="E42" s="8">
        <f t="shared" si="71"/>
        <v>1112.56995785195</v>
      </c>
      <c r="F42" s="8">
        <f t="shared" si="56"/>
        <v>2636.79080010912</v>
      </c>
      <c r="G42" s="12">
        <v>0.15</v>
      </c>
      <c r="H42" s="12">
        <f t="shared" si="66"/>
        <v>0.0399374419908655</v>
      </c>
      <c r="I42" s="12">
        <f t="shared" si="67"/>
        <v>0.0399056299454874</v>
      </c>
      <c r="J42" s="12">
        <f t="shared" si="68"/>
        <v>0.00162964543500717</v>
      </c>
      <c r="K42" s="12">
        <f t="shared" si="32"/>
        <v>1156.97171178343</v>
      </c>
      <c r="L42" s="12">
        <f t="shared" si="33"/>
        <v>2313.94342356686</v>
      </c>
      <c r="M42" s="16">
        <v>0.15</v>
      </c>
      <c r="N42" s="16">
        <f t="shared" si="57"/>
        <v>0.0399374419908655</v>
      </c>
      <c r="O42" s="16">
        <f t="shared" si="69"/>
        <v>0.0399056299454874</v>
      </c>
      <c r="P42" s="16">
        <f t="shared" si="58"/>
        <v>0.00162831374133492</v>
      </c>
      <c r="Q42" s="16">
        <f t="shared" ref="Q42:Q73" si="72">0.30705*13/27*(2/O42)^2*(1/2*LN(2*0.511*N42^2*P42/(16*13^0.9*10^(-6))^2)-O42^2)</f>
        <v>859.00425458619</v>
      </c>
      <c r="R42" s="16">
        <f t="shared" si="59"/>
        <v>2318.45248312813</v>
      </c>
      <c r="S42" s="12">
        <v>0.15</v>
      </c>
      <c r="T42" s="12">
        <f t="shared" si="60"/>
        <v>0.0399374419908655</v>
      </c>
      <c r="U42" s="12">
        <f t="shared" si="53"/>
        <v>0.0399056299454874</v>
      </c>
      <c r="V42" s="12">
        <f t="shared" si="35"/>
        <v>0.00162964543500717</v>
      </c>
      <c r="W42" s="12">
        <f t="shared" si="36"/>
        <v>605.086880657702</v>
      </c>
      <c r="X42" s="12">
        <f t="shared" si="61"/>
        <v>4764.45409829875</v>
      </c>
      <c r="Y42" s="16">
        <v>0.15</v>
      </c>
      <c r="Z42" s="16">
        <f t="shared" si="37"/>
        <v>0.0399374419908655</v>
      </c>
      <c r="AA42" s="16">
        <f t="shared" si="38"/>
        <v>0.0399056299454874</v>
      </c>
      <c r="AB42" s="16">
        <f t="shared" si="39"/>
        <v>0.00162964543500717</v>
      </c>
      <c r="AC42" s="16">
        <f t="shared" si="40"/>
        <v>556.195132155479</v>
      </c>
      <c r="AD42" s="16">
        <f t="shared" si="62"/>
        <v>4983.50838411309</v>
      </c>
      <c r="AE42" s="12">
        <v>0.15</v>
      </c>
      <c r="AF42" s="12">
        <f t="shared" si="41"/>
        <v>0.0399374419908655</v>
      </c>
      <c r="AG42" s="12">
        <f t="shared" si="42"/>
        <v>0.0399056299454874</v>
      </c>
      <c r="AH42" s="12">
        <f t="shared" si="43"/>
        <v>0.00162964543500717</v>
      </c>
      <c r="AI42" s="12">
        <f t="shared" si="44"/>
        <v>356.870384677337</v>
      </c>
      <c r="AJ42" s="12">
        <f t="shared" si="63"/>
        <v>2608.72251199133</v>
      </c>
      <c r="AK42" s="16">
        <v>0.15</v>
      </c>
      <c r="AL42" s="16">
        <f t="shared" si="45"/>
        <v>0.0399374419908655</v>
      </c>
      <c r="AM42" s="16">
        <f t="shared" si="46"/>
        <v>0.0399056299454874</v>
      </c>
      <c r="AN42" s="16">
        <f t="shared" si="47"/>
        <v>0.00162964543500717</v>
      </c>
      <c r="AO42" s="16">
        <f t="shared" si="48"/>
        <v>232.14355345635</v>
      </c>
      <c r="AP42" s="16">
        <f t="shared" si="64"/>
        <v>4480.37058170755</v>
      </c>
      <c r="AQ42" s="18">
        <v>0.15</v>
      </c>
      <c r="AR42" s="18">
        <f t="shared" si="49"/>
        <v>0.0399374419908655</v>
      </c>
      <c r="AS42" s="18">
        <f t="shared" si="50"/>
        <v>0.0399056299454874</v>
      </c>
      <c r="AT42" s="18">
        <f t="shared" si="51"/>
        <v>0.00162964543500717</v>
      </c>
      <c r="AU42" s="18">
        <f t="shared" si="52"/>
        <v>200.431007277287</v>
      </c>
      <c r="AV42" s="12">
        <f t="shared" si="65"/>
        <v>2274.89193259721</v>
      </c>
    </row>
    <row r="43" spans="1:48">
      <c r="A43" s="8">
        <v>0.16</v>
      </c>
      <c r="B43" s="8">
        <f t="shared" si="54"/>
        <v>0.0425999381235899</v>
      </c>
      <c r="C43" s="8">
        <f t="shared" si="55"/>
        <v>0.0425613364355345</v>
      </c>
      <c r="D43" s="8">
        <f t="shared" si="70"/>
        <v>0.00185417430623339</v>
      </c>
      <c r="E43" s="8">
        <f t="shared" si="71"/>
        <v>1017.77174526215</v>
      </c>
      <c r="F43" s="8">
        <f t="shared" si="56"/>
        <v>2412.11903627129</v>
      </c>
      <c r="G43" s="12">
        <v>0.16</v>
      </c>
      <c r="H43" s="12">
        <f t="shared" si="66"/>
        <v>0.0425999381235899</v>
      </c>
      <c r="I43" s="12">
        <f t="shared" si="67"/>
        <v>0.0425613364355345</v>
      </c>
      <c r="J43" s="12">
        <f t="shared" si="68"/>
        <v>0.00185417430623339</v>
      </c>
      <c r="K43" s="12">
        <f t="shared" si="32"/>
        <v>1060.77653772239</v>
      </c>
      <c r="L43" s="12">
        <f t="shared" si="33"/>
        <v>2121.55307544478</v>
      </c>
      <c r="M43" s="16">
        <v>0.16</v>
      </c>
      <c r="N43" s="16">
        <f t="shared" si="57"/>
        <v>0.0425999381235899</v>
      </c>
      <c r="O43" s="16">
        <f t="shared" si="69"/>
        <v>0.0425613364355345</v>
      </c>
      <c r="P43" s="16">
        <f t="shared" si="58"/>
        <v>0.0018526589688397</v>
      </c>
      <c r="Q43" s="16">
        <f t="shared" si="72"/>
        <v>797.215686436598</v>
      </c>
      <c r="R43" s="16">
        <f t="shared" si="59"/>
        <v>2151.68513769238</v>
      </c>
      <c r="S43" s="12">
        <v>0.16</v>
      </c>
      <c r="T43" s="12">
        <f t="shared" si="60"/>
        <v>0.0425999381235899</v>
      </c>
      <c r="U43" s="12">
        <f t="shared" si="53"/>
        <v>0.0425613364355345</v>
      </c>
      <c r="V43" s="12">
        <f t="shared" si="35"/>
        <v>0.00185417430623339</v>
      </c>
      <c r="W43" s="12">
        <f t="shared" si="36"/>
        <v>572.494817883111</v>
      </c>
      <c r="X43" s="12">
        <f t="shared" si="61"/>
        <v>4507.82419601161</v>
      </c>
      <c r="Y43" s="16">
        <v>0.16</v>
      </c>
      <c r="Z43" s="16">
        <f t="shared" si="37"/>
        <v>0.0425999381235899</v>
      </c>
      <c r="AA43" s="16">
        <f t="shared" si="38"/>
        <v>0.0425613364355345</v>
      </c>
      <c r="AB43" s="16">
        <f t="shared" si="39"/>
        <v>0.00185417430623339</v>
      </c>
      <c r="AC43" s="16">
        <f t="shared" si="40"/>
        <v>528.539042438131</v>
      </c>
      <c r="AD43" s="16">
        <f t="shared" si="62"/>
        <v>4735.70982024565</v>
      </c>
      <c r="AE43" s="12">
        <v>0.16</v>
      </c>
      <c r="AF43" s="12">
        <f t="shared" si="41"/>
        <v>0.0425999381235899</v>
      </c>
      <c r="AG43" s="12">
        <f t="shared" si="42"/>
        <v>0.0425613364355345</v>
      </c>
      <c r="AH43" s="12">
        <f t="shared" si="43"/>
        <v>0.00185417430623339</v>
      </c>
      <c r="AI43" s="12">
        <f t="shared" si="44"/>
        <v>350.433473300991</v>
      </c>
      <c r="AJ43" s="12">
        <f t="shared" si="63"/>
        <v>2561.66868983024</v>
      </c>
      <c r="AK43" s="16">
        <v>0.16</v>
      </c>
      <c r="AL43" s="16">
        <f t="shared" si="45"/>
        <v>0.0425999381235899</v>
      </c>
      <c r="AM43" s="16">
        <f t="shared" si="46"/>
        <v>0.0425613364355345</v>
      </c>
      <c r="AN43" s="16">
        <f t="shared" si="47"/>
        <v>0.00185417430623339</v>
      </c>
      <c r="AO43" s="16">
        <f t="shared" si="48"/>
        <v>239.214125156151</v>
      </c>
      <c r="AP43" s="16">
        <f t="shared" si="64"/>
        <v>4616.83261551371</v>
      </c>
      <c r="AQ43" s="18">
        <v>0.16</v>
      </c>
      <c r="AR43" s="18">
        <f t="shared" si="49"/>
        <v>0.0425999381235899</v>
      </c>
      <c r="AS43" s="18">
        <f t="shared" si="50"/>
        <v>0.0425613364355345</v>
      </c>
      <c r="AT43" s="18">
        <f t="shared" si="51"/>
        <v>0.00185417430623339</v>
      </c>
      <c r="AU43" s="18">
        <f t="shared" si="52"/>
        <v>210.808073096836</v>
      </c>
      <c r="AV43" s="12">
        <f t="shared" si="65"/>
        <v>2392.67162964909</v>
      </c>
    </row>
    <row r="44" spans="1:48">
      <c r="A44" s="8">
        <v>0.17</v>
      </c>
      <c r="B44" s="8">
        <f t="shared" si="54"/>
        <v>0.0452624342563142</v>
      </c>
      <c r="C44" s="8">
        <f t="shared" si="55"/>
        <v>0.0452161410724661</v>
      </c>
      <c r="D44" s="8">
        <f t="shared" si="70"/>
        <v>0.0020931888963578</v>
      </c>
      <c r="E44" s="8">
        <f t="shared" si="71"/>
        <v>934.810900232927</v>
      </c>
      <c r="F44" s="8">
        <f t="shared" si="56"/>
        <v>2215.50183355204</v>
      </c>
      <c r="G44" s="12">
        <v>0.17</v>
      </c>
      <c r="H44" s="12">
        <f t="shared" si="66"/>
        <v>0.0452624342563142</v>
      </c>
      <c r="I44" s="12">
        <f t="shared" si="67"/>
        <v>0.0452161410724661</v>
      </c>
      <c r="J44" s="12">
        <f t="shared" si="68"/>
        <v>0.0020931888963578</v>
      </c>
      <c r="K44" s="12">
        <f t="shared" si="32"/>
        <v>976.21848461886</v>
      </c>
      <c r="L44" s="12">
        <f t="shared" si="33"/>
        <v>1952.43696923772</v>
      </c>
      <c r="M44" s="16">
        <v>0.17</v>
      </c>
      <c r="N44" s="16">
        <f t="shared" si="57"/>
        <v>0.0452624342563142</v>
      </c>
      <c r="O44" s="16">
        <f t="shared" si="69"/>
        <v>0.0452161410724661</v>
      </c>
      <c r="P44" s="16">
        <f t="shared" si="58"/>
        <v>0.00209147802312539</v>
      </c>
      <c r="Q44" s="16">
        <f t="shared" si="72"/>
        <v>741.352017830831</v>
      </c>
      <c r="R44" s="16">
        <f t="shared" si="59"/>
        <v>2000.90909612541</v>
      </c>
      <c r="S44" s="12">
        <v>0.17</v>
      </c>
      <c r="T44" s="12">
        <f t="shared" si="60"/>
        <v>0.0452624342563142</v>
      </c>
      <c r="U44" s="12">
        <f t="shared" si="53"/>
        <v>0.0452161410724661</v>
      </c>
      <c r="V44" s="12">
        <f t="shared" si="35"/>
        <v>0.0020931888963578</v>
      </c>
      <c r="W44" s="12">
        <f t="shared" si="36"/>
        <v>540.994741981898</v>
      </c>
      <c r="X44" s="12">
        <f t="shared" si="61"/>
        <v>4259.79259836546</v>
      </c>
      <c r="Y44" s="16">
        <v>0.17</v>
      </c>
      <c r="Z44" s="16">
        <f t="shared" si="37"/>
        <v>0.0452624342563142</v>
      </c>
      <c r="AA44" s="16">
        <f t="shared" si="38"/>
        <v>0.0452161410724661</v>
      </c>
      <c r="AB44" s="16">
        <f t="shared" si="39"/>
        <v>0.0020931888963578</v>
      </c>
      <c r="AC44" s="16">
        <f t="shared" si="40"/>
        <v>501.237678596502</v>
      </c>
      <c r="AD44" s="16">
        <f t="shared" si="62"/>
        <v>4491.08960022466</v>
      </c>
      <c r="AE44" s="12">
        <v>0.17</v>
      </c>
      <c r="AF44" s="12">
        <f t="shared" si="41"/>
        <v>0.0452624342563142</v>
      </c>
      <c r="AG44" s="12">
        <f t="shared" si="42"/>
        <v>0.0452161410724661</v>
      </c>
      <c r="AH44" s="12">
        <f t="shared" si="43"/>
        <v>0.0020931888963578</v>
      </c>
      <c r="AI44" s="12">
        <f t="shared" si="44"/>
        <v>341.036662803418</v>
      </c>
      <c r="AJ44" s="12">
        <f t="shared" si="63"/>
        <v>2492.97800509298</v>
      </c>
      <c r="AK44" s="16">
        <v>0.17</v>
      </c>
      <c r="AL44" s="16">
        <f t="shared" si="45"/>
        <v>0.0452624342563142</v>
      </c>
      <c r="AM44" s="16">
        <f t="shared" si="46"/>
        <v>0.0452161410724661</v>
      </c>
      <c r="AN44" s="16">
        <f t="shared" si="47"/>
        <v>0.0020931888963578</v>
      </c>
      <c r="AO44" s="16">
        <f t="shared" si="48"/>
        <v>241.185948100942</v>
      </c>
      <c r="AP44" s="16">
        <f t="shared" si="64"/>
        <v>4654.88879834818</v>
      </c>
      <c r="AQ44" s="18">
        <v>0.17</v>
      </c>
      <c r="AR44" s="18">
        <f t="shared" si="49"/>
        <v>0.0452624342563142</v>
      </c>
      <c r="AS44" s="18">
        <f t="shared" si="50"/>
        <v>0.0452161410724661</v>
      </c>
      <c r="AT44" s="18">
        <f t="shared" si="51"/>
        <v>0.0020931888963578</v>
      </c>
      <c r="AU44" s="18">
        <f t="shared" si="52"/>
        <v>215.57861725608</v>
      </c>
      <c r="AV44" s="12">
        <f t="shared" si="65"/>
        <v>2446.8173058565</v>
      </c>
    </row>
    <row r="45" spans="1:48">
      <c r="A45" s="8">
        <v>0.18</v>
      </c>
      <c r="B45" s="8">
        <f t="shared" si="54"/>
        <v>0.0479249303890386</v>
      </c>
      <c r="C45" s="8">
        <f t="shared" si="55"/>
        <v>0.0478699880496102</v>
      </c>
      <c r="D45" s="8">
        <f t="shared" si="70"/>
        <v>0.00234668920262158</v>
      </c>
      <c r="E45" s="8">
        <f t="shared" si="71"/>
        <v>861.8248160809</v>
      </c>
      <c r="F45" s="8">
        <f t="shared" si="56"/>
        <v>2042.52481411173</v>
      </c>
      <c r="G45" s="12">
        <v>0.18</v>
      </c>
      <c r="H45" s="12">
        <f t="shared" si="66"/>
        <v>0.0479249303890386</v>
      </c>
      <c r="I45" s="12">
        <f t="shared" si="67"/>
        <v>0.0478699880496102</v>
      </c>
      <c r="J45" s="12">
        <f t="shared" si="68"/>
        <v>0.00234668920262158</v>
      </c>
      <c r="K45" s="12">
        <f t="shared" si="32"/>
        <v>901.547515658105</v>
      </c>
      <c r="L45" s="12">
        <f t="shared" si="33"/>
        <v>1803.09503131621</v>
      </c>
      <c r="M45" s="16">
        <v>0.18</v>
      </c>
      <c r="N45" s="16">
        <f t="shared" si="57"/>
        <v>0.0479249303890386</v>
      </c>
      <c r="O45" s="16">
        <f t="shared" si="69"/>
        <v>0.0478699880496102</v>
      </c>
      <c r="P45" s="16">
        <f t="shared" si="58"/>
        <v>0.00234477089316655</v>
      </c>
      <c r="Q45" s="16">
        <f t="shared" si="72"/>
        <v>690.868351736395</v>
      </c>
      <c r="R45" s="16">
        <f t="shared" si="59"/>
        <v>1864.65368133653</v>
      </c>
      <c r="S45" s="12">
        <v>0.18</v>
      </c>
      <c r="T45" s="12">
        <f t="shared" si="60"/>
        <v>0.0479249303890386</v>
      </c>
      <c r="U45" s="12">
        <f t="shared" si="53"/>
        <v>0.0478699880496102</v>
      </c>
      <c r="V45" s="12">
        <f t="shared" si="35"/>
        <v>0.00234668920262158</v>
      </c>
      <c r="W45" s="12">
        <f t="shared" si="36"/>
        <v>511.059052432847</v>
      </c>
      <c r="X45" s="12">
        <f t="shared" si="61"/>
        <v>4024.07897885624</v>
      </c>
      <c r="Y45" s="16">
        <v>0.18</v>
      </c>
      <c r="Z45" s="16">
        <f t="shared" si="37"/>
        <v>0.0479249303890386</v>
      </c>
      <c r="AA45" s="16">
        <f t="shared" si="38"/>
        <v>0.0478699880496102</v>
      </c>
      <c r="AB45" s="16">
        <f t="shared" si="39"/>
        <v>0.00234668920262158</v>
      </c>
      <c r="AC45" s="16">
        <f t="shared" si="40"/>
        <v>474.905606352141</v>
      </c>
      <c r="AD45" s="16">
        <f t="shared" si="62"/>
        <v>4255.15423291518</v>
      </c>
      <c r="AE45" s="12">
        <v>0.18</v>
      </c>
      <c r="AF45" s="12">
        <f t="shared" si="41"/>
        <v>0.0479249303890386</v>
      </c>
      <c r="AG45" s="12">
        <f t="shared" si="42"/>
        <v>0.0478699880496102</v>
      </c>
      <c r="AH45" s="12">
        <f t="shared" si="43"/>
        <v>0.00234668920262158</v>
      </c>
      <c r="AI45" s="12">
        <f t="shared" si="44"/>
        <v>329.959945068167</v>
      </c>
      <c r="AJ45" s="12">
        <f t="shared" si="63"/>
        <v>2412.0071984483</v>
      </c>
      <c r="AK45" s="16">
        <v>0.18</v>
      </c>
      <c r="AL45" s="16">
        <f t="shared" si="45"/>
        <v>0.0479249303890386</v>
      </c>
      <c r="AM45" s="16">
        <f t="shared" si="46"/>
        <v>0.0478699880496102</v>
      </c>
      <c r="AN45" s="16">
        <f t="shared" si="47"/>
        <v>0.00234668920262158</v>
      </c>
      <c r="AO45" s="16">
        <f t="shared" si="48"/>
        <v>239.773389147998</v>
      </c>
      <c r="AP45" s="16">
        <f t="shared" si="64"/>
        <v>4627.62641055637</v>
      </c>
      <c r="AQ45" s="18">
        <v>0.18</v>
      </c>
      <c r="AR45" s="18">
        <f t="shared" si="49"/>
        <v>0.0479249303890386</v>
      </c>
      <c r="AS45" s="18">
        <f t="shared" si="50"/>
        <v>0.0478699880496102</v>
      </c>
      <c r="AT45" s="18">
        <f t="shared" si="51"/>
        <v>0.00234668920262158</v>
      </c>
      <c r="AU45" s="18">
        <f t="shared" si="52"/>
        <v>216.557434410638</v>
      </c>
      <c r="AV45" s="12">
        <f t="shared" si="65"/>
        <v>2457.92688056074</v>
      </c>
    </row>
    <row r="46" spans="1:48">
      <c r="A46" s="8">
        <v>0.19</v>
      </c>
      <c r="B46" s="8">
        <f t="shared" si="54"/>
        <v>0.050587426521763</v>
      </c>
      <c r="C46" s="8">
        <f t="shared" si="55"/>
        <v>0.05052282166143</v>
      </c>
      <c r="D46" s="8">
        <f t="shared" si="70"/>
        <v>0.00261467522209957</v>
      </c>
      <c r="E46" s="8">
        <f t="shared" si="71"/>
        <v>797.289286934714</v>
      </c>
      <c r="F46" s="8">
        <f t="shared" si="56"/>
        <v>1889.57561003527</v>
      </c>
      <c r="G46" s="12">
        <v>0.19</v>
      </c>
      <c r="H46" s="12">
        <f t="shared" si="66"/>
        <v>0.050587426521763</v>
      </c>
      <c r="I46" s="12">
        <f t="shared" si="67"/>
        <v>0.05052282166143</v>
      </c>
      <c r="J46" s="12">
        <f t="shared" si="68"/>
        <v>0.00261467522209957</v>
      </c>
      <c r="K46" s="12">
        <f t="shared" si="32"/>
        <v>835.309327663308</v>
      </c>
      <c r="L46" s="12">
        <f t="shared" si="33"/>
        <v>1670.61865532662</v>
      </c>
      <c r="M46" s="16">
        <v>0.19</v>
      </c>
      <c r="N46" s="16">
        <f t="shared" si="57"/>
        <v>0.050587426521763</v>
      </c>
      <c r="O46" s="16">
        <f t="shared" si="69"/>
        <v>0.05052282166143</v>
      </c>
      <c r="P46" s="16">
        <f t="shared" si="58"/>
        <v>0.002612537567273</v>
      </c>
      <c r="Q46" s="16">
        <f t="shared" si="72"/>
        <v>645.212623488753</v>
      </c>
      <c r="R46" s="16">
        <f t="shared" si="59"/>
        <v>1741.42887079614</v>
      </c>
      <c r="S46" s="12">
        <v>0.19</v>
      </c>
      <c r="T46" s="12">
        <f t="shared" si="60"/>
        <v>0.050587426521763</v>
      </c>
      <c r="U46" s="12">
        <f t="shared" si="53"/>
        <v>0.05052282166143</v>
      </c>
      <c r="V46" s="12">
        <f t="shared" si="35"/>
        <v>0.00261467522209957</v>
      </c>
      <c r="W46" s="12">
        <f t="shared" si="36"/>
        <v>482.897768913758</v>
      </c>
      <c r="X46" s="12">
        <f t="shared" si="61"/>
        <v>3802.33703242693</v>
      </c>
      <c r="Y46" s="16">
        <v>0.19</v>
      </c>
      <c r="Z46" s="16">
        <f t="shared" si="37"/>
        <v>0.050587426521763</v>
      </c>
      <c r="AA46" s="16">
        <f t="shared" si="38"/>
        <v>0.05052282166143</v>
      </c>
      <c r="AB46" s="16">
        <f t="shared" si="39"/>
        <v>0.00261467522209957</v>
      </c>
      <c r="AC46" s="16">
        <f t="shared" si="40"/>
        <v>449.862013790367</v>
      </c>
      <c r="AD46" s="16">
        <f t="shared" si="62"/>
        <v>4030.76364356169</v>
      </c>
      <c r="AE46" s="12">
        <v>0.19</v>
      </c>
      <c r="AF46" s="12">
        <f t="shared" si="41"/>
        <v>0.050587426521763</v>
      </c>
      <c r="AG46" s="12">
        <f t="shared" si="42"/>
        <v>0.05052282166143</v>
      </c>
      <c r="AH46" s="12">
        <f t="shared" si="43"/>
        <v>0.00261467522209957</v>
      </c>
      <c r="AI46" s="12">
        <f t="shared" si="44"/>
        <v>318.027610112172</v>
      </c>
      <c r="AJ46" s="12">
        <f t="shared" si="63"/>
        <v>2324.78182991997</v>
      </c>
      <c r="AK46" s="16">
        <v>0.19</v>
      </c>
      <c r="AL46" s="16">
        <f t="shared" si="45"/>
        <v>0.050587426521763</v>
      </c>
      <c r="AM46" s="16">
        <f t="shared" si="46"/>
        <v>0.05052282166143</v>
      </c>
      <c r="AN46" s="16">
        <f t="shared" si="47"/>
        <v>0.00261467522209957</v>
      </c>
      <c r="AO46" s="16">
        <f t="shared" si="48"/>
        <v>236.129385193006</v>
      </c>
      <c r="AP46" s="16">
        <f t="shared" si="64"/>
        <v>4557.29713422502</v>
      </c>
      <c r="AQ46" s="18">
        <v>0.19</v>
      </c>
      <c r="AR46" s="18">
        <f t="shared" si="49"/>
        <v>0.050587426521763</v>
      </c>
      <c r="AS46" s="18">
        <f t="shared" si="50"/>
        <v>0.05052282166143</v>
      </c>
      <c r="AT46" s="18">
        <f t="shared" si="51"/>
        <v>0.00261467522209957</v>
      </c>
      <c r="AU46" s="18">
        <f t="shared" si="52"/>
        <v>214.974017056422</v>
      </c>
      <c r="AV46" s="12">
        <f t="shared" si="65"/>
        <v>2439.95509359039</v>
      </c>
    </row>
    <row r="47" spans="1:48">
      <c r="A47" s="8">
        <v>0.2</v>
      </c>
      <c r="B47" s="8">
        <f t="shared" si="54"/>
        <v>0.0532499226544873</v>
      </c>
      <c r="C47" s="8">
        <f t="shared" si="55"/>
        <v>0.0531745863093178</v>
      </c>
      <c r="D47" s="8">
        <f t="shared" si="70"/>
        <v>0.00289714695170043</v>
      </c>
      <c r="E47" s="8">
        <f t="shared" si="71"/>
        <v>739.952547214139</v>
      </c>
      <c r="F47" s="8">
        <f t="shared" si="56"/>
        <v>1753.68753689751</v>
      </c>
      <c r="G47" s="12">
        <v>0.2</v>
      </c>
      <c r="H47" s="12">
        <f t="shared" si="66"/>
        <v>0.0532499226544873</v>
      </c>
      <c r="I47" s="12">
        <f t="shared" si="67"/>
        <v>0.0531745863093178</v>
      </c>
      <c r="J47" s="12">
        <f t="shared" si="68"/>
        <v>0.00289714695170042</v>
      </c>
      <c r="K47" s="12">
        <f t="shared" si="32"/>
        <v>776.295150282705</v>
      </c>
      <c r="L47" s="12">
        <f t="shared" si="33"/>
        <v>1552.59030056541</v>
      </c>
      <c r="M47" s="16">
        <v>0.2</v>
      </c>
      <c r="N47" s="16">
        <f t="shared" si="57"/>
        <v>0.0532499226544873</v>
      </c>
      <c r="O47" s="16">
        <f t="shared" si="69"/>
        <v>0.0531745863093178</v>
      </c>
      <c r="P47" s="16">
        <f t="shared" si="58"/>
        <v>0.00289477803309051</v>
      </c>
      <c r="Q47" s="16">
        <f t="shared" si="72"/>
        <v>603.862567821594</v>
      </c>
      <c r="R47" s="16">
        <f t="shared" si="59"/>
        <v>1629.82507055048</v>
      </c>
      <c r="S47" s="12">
        <v>0.2</v>
      </c>
      <c r="T47" s="12">
        <f t="shared" si="60"/>
        <v>0.0532499226544873</v>
      </c>
      <c r="U47" s="12">
        <f t="shared" si="53"/>
        <v>0.0531745863093178</v>
      </c>
      <c r="V47" s="12">
        <f t="shared" si="35"/>
        <v>0.00289714695170042</v>
      </c>
      <c r="W47" s="12">
        <f t="shared" si="36"/>
        <v>456.568827011445</v>
      </c>
      <c r="X47" s="12">
        <f t="shared" si="61"/>
        <v>3595.02294388812</v>
      </c>
      <c r="Y47" s="16">
        <v>0.2</v>
      </c>
      <c r="Z47" s="16">
        <f t="shared" si="37"/>
        <v>0.0532499226544873</v>
      </c>
      <c r="AA47" s="16">
        <f t="shared" si="38"/>
        <v>0.0531745863093178</v>
      </c>
      <c r="AB47" s="16">
        <f t="shared" si="39"/>
        <v>0.00289714695170043</v>
      </c>
      <c r="AC47" s="16">
        <f t="shared" si="40"/>
        <v>426.249840839085</v>
      </c>
      <c r="AD47" s="16">
        <f t="shared" si="62"/>
        <v>3819.19857391821</v>
      </c>
      <c r="AE47" s="12">
        <v>0.2</v>
      </c>
      <c r="AF47" s="12">
        <f t="shared" si="41"/>
        <v>0.0532499226544873</v>
      </c>
      <c r="AG47" s="12">
        <f t="shared" si="42"/>
        <v>0.0531745863093178</v>
      </c>
      <c r="AH47" s="12">
        <f t="shared" si="43"/>
        <v>0.00289714695170043</v>
      </c>
      <c r="AI47" s="12">
        <f t="shared" si="44"/>
        <v>305.771836021192</v>
      </c>
      <c r="AJ47" s="12">
        <f t="shared" si="63"/>
        <v>2235.19212131491</v>
      </c>
      <c r="AK47" s="16">
        <v>0.2</v>
      </c>
      <c r="AL47" s="16">
        <f t="shared" si="45"/>
        <v>0.0532499226544873</v>
      </c>
      <c r="AM47" s="16">
        <f t="shared" si="46"/>
        <v>0.0531745863093178</v>
      </c>
      <c r="AN47" s="16">
        <f t="shared" si="47"/>
        <v>0.00289714695170043</v>
      </c>
      <c r="AO47" s="16">
        <f t="shared" si="48"/>
        <v>231.038624048917</v>
      </c>
      <c r="AP47" s="16">
        <f t="shared" si="64"/>
        <v>4459.0454441441</v>
      </c>
      <c r="AQ47" s="18">
        <v>0.2</v>
      </c>
      <c r="AR47" s="18">
        <f t="shared" si="49"/>
        <v>0.0532499226544873</v>
      </c>
      <c r="AS47" s="18">
        <f t="shared" si="50"/>
        <v>0.0531745863093178</v>
      </c>
      <c r="AT47" s="18">
        <f t="shared" si="51"/>
        <v>0.00289714695170043</v>
      </c>
      <c r="AU47" s="18">
        <f t="shared" si="52"/>
        <v>211.672274605315</v>
      </c>
      <c r="AV47" s="12">
        <f t="shared" si="65"/>
        <v>2402.48031677032</v>
      </c>
    </row>
    <row r="48" spans="1:48">
      <c r="A48" s="8">
        <v>0.21</v>
      </c>
      <c r="B48" s="8">
        <f t="shared" si="54"/>
        <v>0.0559124187872117</v>
      </c>
      <c r="C48" s="8">
        <f t="shared" si="55"/>
        <v>0.0558252265073632</v>
      </c>
      <c r="D48" s="8">
        <f t="shared" si="70"/>
        <v>0.00319410438816683</v>
      </c>
      <c r="E48" s="8">
        <f t="shared" si="71"/>
        <v>688.781782630804</v>
      </c>
      <c r="F48" s="8">
        <f t="shared" si="56"/>
        <v>1632.41282483501</v>
      </c>
      <c r="G48" s="12">
        <v>0.21</v>
      </c>
      <c r="H48" s="12">
        <f t="shared" si="66"/>
        <v>0.0559124187872117</v>
      </c>
      <c r="I48" s="12">
        <f t="shared" si="67"/>
        <v>0.0558252265073632</v>
      </c>
      <c r="J48" s="12">
        <f t="shared" si="68"/>
        <v>0.00319410438816683</v>
      </c>
      <c r="K48" s="12">
        <f t="shared" si="32"/>
        <v>723.497997865632</v>
      </c>
      <c r="L48" s="12">
        <f t="shared" si="33"/>
        <v>1446.99599573126</v>
      </c>
      <c r="M48" s="16">
        <v>0.21</v>
      </c>
      <c r="N48" s="16">
        <f t="shared" si="57"/>
        <v>0.0559124187872117</v>
      </c>
      <c r="O48" s="16">
        <f t="shared" si="69"/>
        <v>0.0558252265073632</v>
      </c>
      <c r="P48" s="16">
        <f t="shared" si="58"/>
        <v>0.00319149227760144</v>
      </c>
      <c r="Q48" s="16">
        <f t="shared" si="72"/>
        <v>566.341172933008</v>
      </c>
      <c r="R48" s="16">
        <f t="shared" si="59"/>
        <v>1528.55482574619</v>
      </c>
      <c r="S48" s="12">
        <v>0.21</v>
      </c>
      <c r="T48" s="12">
        <f t="shared" si="60"/>
        <v>0.0559124187872117</v>
      </c>
      <c r="U48" s="12">
        <f t="shared" si="53"/>
        <v>0.0558252265073632</v>
      </c>
      <c r="V48" s="12">
        <f t="shared" si="35"/>
        <v>0.00319410438816683</v>
      </c>
      <c r="W48" s="12">
        <f t="shared" si="36"/>
        <v>432.043367173711</v>
      </c>
      <c r="X48" s="12">
        <f t="shared" si="61"/>
        <v>3401.9094731258</v>
      </c>
      <c r="Y48" s="16">
        <v>0.21</v>
      </c>
      <c r="Z48" s="16">
        <f t="shared" si="37"/>
        <v>0.0559124187872117</v>
      </c>
      <c r="AA48" s="16">
        <f t="shared" si="38"/>
        <v>0.0558252265073632</v>
      </c>
      <c r="AB48" s="16">
        <f t="shared" si="39"/>
        <v>0.00319410438816683</v>
      </c>
      <c r="AC48" s="16">
        <f t="shared" si="40"/>
        <v>404.107251036298</v>
      </c>
      <c r="AD48" s="16">
        <f t="shared" si="62"/>
        <v>3620.80096928523</v>
      </c>
      <c r="AE48" s="12">
        <v>0.21</v>
      </c>
      <c r="AF48" s="12">
        <f t="shared" si="41"/>
        <v>0.0559124187872117</v>
      </c>
      <c r="AG48" s="12">
        <f t="shared" si="42"/>
        <v>0.0558252265073632</v>
      </c>
      <c r="AH48" s="12">
        <f t="shared" si="43"/>
        <v>0.00319410438816683</v>
      </c>
      <c r="AI48" s="12">
        <f t="shared" si="44"/>
        <v>293.534820938113</v>
      </c>
      <c r="AJ48" s="12">
        <f t="shared" si="63"/>
        <v>2145.7395410576</v>
      </c>
      <c r="AK48" s="16">
        <v>0.21</v>
      </c>
      <c r="AL48" s="16">
        <f t="shared" si="45"/>
        <v>0.0559124187872117</v>
      </c>
      <c r="AM48" s="16">
        <f t="shared" si="46"/>
        <v>0.0558252265073632</v>
      </c>
      <c r="AN48" s="16">
        <f t="shared" si="47"/>
        <v>0.00319410438816683</v>
      </c>
      <c r="AO48" s="16">
        <f t="shared" si="48"/>
        <v>225.04000480751</v>
      </c>
      <c r="AP48" s="16">
        <f t="shared" si="64"/>
        <v>4343.27209278495</v>
      </c>
      <c r="AQ48" s="18">
        <v>0.21</v>
      </c>
      <c r="AR48" s="18">
        <f t="shared" si="49"/>
        <v>0.0559124187872117</v>
      </c>
      <c r="AS48" s="18">
        <f t="shared" si="50"/>
        <v>0.0558252265073632</v>
      </c>
      <c r="AT48" s="18">
        <f t="shared" si="51"/>
        <v>0.00319410438816683</v>
      </c>
      <c r="AU48" s="18">
        <f t="shared" si="52"/>
        <v>207.237526046542</v>
      </c>
      <c r="AV48" s="12">
        <f t="shared" si="65"/>
        <v>2352.14592062825</v>
      </c>
    </row>
    <row r="49" spans="1:48">
      <c r="A49" s="8">
        <v>0.22</v>
      </c>
      <c r="B49" s="8">
        <f t="shared" si="54"/>
        <v>0.0585749149199361</v>
      </c>
      <c r="C49" s="8">
        <f t="shared" si="55"/>
        <v>0.0584746868880941</v>
      </c>
      <c r="D49" s="8">
        <f t="shared" si="70"/>
        <v>0.00350554752807561</v>
      </c>
      <c r="E49" s="8">
        <f t="shared" si="71"/>
        <v>642.920412125782</v>
      </c>
      <c r="F49" s="8">
        <f t="shared" si="56"/>
        <v>1523.7213767381</v>
      </c>
      <c r="G49" s="12">
        <v>0.22</v>
      </c>
      <c r="H49" s="12">
        <f t="shared" si="66"/>
        <v>0.0585749149199361</v>
      </c>
      <c r="I49" s="12">
        <f t="shared" si="67"/>
        <v>0.0584746868880941</v>
      </c>
      <c r="J49" s="12">
        <f t="shared" si="68"/>
        <v>0.00350554752807561</v>
      </c>
      <c r="K49" s="12">
        <f t="shared" si="32"/>
        <v>676.076082143558</v>
      </c>
      <c r="L49" s="12">
        <f t="shared" si="33"/>
        <v>1352.15216428712</v>
      </c>
      <c r="M49" s="16">
        <v>0.22</v>
      </c>
      <c r="N49" s="16">
        <f t="shared" si="57"/>
        <v>0.0585749149199361</v>
      </c>
      <c r="O49" s="16">
        <f t="shared" si="69"/>
        <v>0.0584746868880941</v>
      </c>
      <c r="P49" s="16">
        <f t="shared" si="58"/>
        <v>0.00350268028712539</v>
      </c>
      <c r="Q49" s="16">
        <f t="shared" si="72"/>
        <v>532.22114390434</v>
      </c>
      <c r="R49" s="16">
        <f t="shared" si="59"/>
        <v>1436.46486739781</v>
      </c>
      <c r="S49" s="12">
        <v>0.22</v>
      </c>
      <c r="T49" s="12">
        <f t="shared" si="60"/>
        <v>0.0585749149199361</v>
      </c>
      <c r="U49" s="12">
        <f t="shared" si="53"/>
        <v>0.0584746868880941</v>
      </c>
      <c r="V49" s="12">
        <f t="shared" si="35"/>
        <v>0.00350554752807561</v>
      </c>
      <c r="W49" s="12">
        <f t="shared" si="36"/>
        <v>409.244774252054</v>
      </c>
      <c r="X49" s="12">
        <f t="shared" si="61"/>
        <v>3222.39335246067</v>
      </c>
      <c r="Y49" s="16">
        <v>0.22</v>
      </c>
      <c r="Z49" s="16">
        <f t="shared" si="37"/>
        <v>0.0585749149199361</v>
      </c>
      <c r="AA49" s="16">
        <f t="shared" si="38"/>
        <v>0.0584746868880941</v>
      </c>
      <c r="AB49" s="16">
        <f t="shared" si="39"/>
        <v>0.00350554752807561</v>
      </c>
      <c r="AC49" s="16">
        <f t="shared" si="40"/>
        <v>383.411076855985</v>
      </c>
      <c r="AD49" s="16">
        <f t="shared" si="62"/>
        <v>3435.36324862962</v>
      </c>
      <c r="AE49" s="12">
        <v>0.22</v>
      </c>
      <c r="AF49" s="12">
        <f t="shared" si="41"/>
        <v>0.0585749149199361</v>
      </c>
      <c r="AG49" s="12">
        <f t="shared" si="42"/>
        <v>0.0584746868880941</v>
      </c>
      <c r="AH49" s="12">
        <f t="shared" si="43"/>
        <v>0.00350554752807561</v>
      </c>
      <c r="AI49" s="12">
        <f t="shared" si="44"/>
        <v>281.533788569012</v>
      </c>
      <c r="AJ49" s="12">
        <f t="shared" si="63"/>
        <v>2058.01199443948</v>
      </c>
      <c r="AK49" s="16">
        <v>0.22</v>
      </c>
      <c r="AL49" s="16">
        <f t="shared" si="45"/>
        <v>0.0585749149199361</v>
      </c>
      <c r="AM49" s="16">
        <f t="shared" si="46"/>
        <v>0.0584746868880941</v>
      </c>
      <c r="AN49" s="16">
        <f t="shared" si="47"/>
        <v>0.00350554752807561</v>
      </c>
      <c r="AO49" s="16">
        <f t="shared" si="48"/>
        <v>218.50588861166</v>
      </c>
      <c r="AP49" s="16">
        <f t="shared" si="64"/>
        <v>4217.16365020503</v>
      </c>
      <c r="AQ49" s="18">
        <v>0.22</v>
      </c>
      <c r="AR49" s="18">
        <f t="shared" si="49"/>
        <v>0.0585749149199361</v>
      </c>
      <c r="AS49" s="18">
        <f t="shared" si="50"/>
        <v>0.0584746868880941</v>
      </c>
      <c r="AT49" s="18">
        <f t="shared" si="51"/>
        <v>0.00350554752807561</v>
      </c>
      <c r="AU49" s="18">
        <f t="shared" si="52"/>
        <v>202.078952821001</v>
      </c>
      <c r="AV49" s="12">
        <f t="shared" si="65"/>
        <v>2293.59611451837</v>
      </c>
    </row>
    <row r="50" spans="1:48">
      <c r="A50" s="8">
        <v>0.23</v>
      </c>
      <c r="B50" s="8">
        <f t="shared" si="54"/>
        <v>0.0612374110526605</v>
      </c>
      <c r="C50" s="8">
        <f t="shared" si="55"/>
        <v>0.0611229122081875</v>
      </c>
      <c r="D50" s="8">
        <f t="shared" si="70"/>
        <v>0.00383147636783794</v>
      </c>
      <c r="E50" s="8">
        <f t="shared" si="71"/>
        <v>601.654182681001</v>
      </c>
      <c r="F50" s="8">
        <f t="shared" si="56"/>
        <v>1425.92041295397</v>
      </c>
      <c r="G50" s="12">
        <v>0.23</v>
      </c>
      <c r="H50" s="12">
        <f t="shared" si="66"/>
        <v>0.0612374110526605</v>
      </c>
      <c r="I50" s="12">
        <f t="shared" si="67"/>
        <v>0.0611229122081875</v>
      </c>
      <c r="J50" s="12">
        <f t="shared" si="68"/>
        <v>0.00383147636783794</v>
      </c>
      <c r="K50" s="12">
        <f t="shared" si="32"/>
        <v>633.322824862879</v>
      </c>
      <c r="L50" s="12">
        <f t="shared" si="33"/>
        <v>1266.64564972576</v>
      </c>
      <c r="M50" s="16">
        <v>0.23</v>
      </c>
      <c r="N50" s="16">
        <f t="shared" si="57"/>
        <v>0.0612374110526605</v>
      </c>
      <c r="O50" s="16">
        <f t="shared" si="69"/>
        <v>0.0611229122081875</v>
      </c>
      <c r="P50" s="16">
        <f t="shared" si="58"/>
        <v>0.00382834204731997</v>
      </c>
      <c r="Q50" s="16">
        <f t="shared" si="72"/>
        <v>501.123914266774</v>
      </c>
      <c r="R50" s="16">
        <f t="shared" si="59"/>
        <v>1352.53344460602</v>
      </c>
      <c r="S50" s="12">
        <v>0.23</v>
      </c>
      <c r="T50" s="12">
        <f t="shared" si="60"/>
        <v>0.0612374110526605</v>
      </c>
      <c r="U50" s="12">
        <f t="shared" si="53"/>
        <v>0.0611229122081875</v>
      </c>
      <c r="V50" s="12">
        <f t="shared" si="35"/>
        <v>0.00383147636783794</v>
      </c>
      <c r="W50" s="12">
        <f t="shared" si="36"/>
        <v>388.072127913785</v>
      </c>
      <c r="X50" s="12">
        <f t="shared" si="61"/>
        <v>3055.67993519314</v>
      </c>
      <c r="Y50" s="16">
        <v>0.23</v>
      </c>
      <c r="Z50" s="16">
        <f t="shared" si="37"/>
        <v>0.0612374110526605</v>
      </c>
      <c r="AA50" s="16">
        <f t="shared" si="38"/>
        <v>0.0611229122081875</v>
      </c>
      <c r="AB50" s="16">
        <f t="shared" si="39"/>
        <v>0.00383147636783794</v>
      </c>
      <c r="AC50" s="16">
        <f t="shared" si="40"/>
        <v>364.103461014637</v>
      </c>
      <c r="AD50" s="16">
        <f t="shared" si="62"/>
        <v>3262.36701069114</v>
      </c>
      <c r="AE50" s="12">
        <v>0.23</v>
      </c>
      <c r="AF50" s="12">
        <f t="shared" si="41"/>
        <v>0.0612374110526605</v>
      </c>
      <c r="AG50" s="12">
        <f t="shared" si="42"/>
        <v>0.0611229122081875</v>
      </c>
      <c r="AH50" s="12">
        <f t="shared" si="43"/>
        <v>0.00383147636783794</v>
      </c>
      <c r="AI50" s="12">
        <f t="shared" si="44"/>
        <v>269.903058953057</v>
      </c>
      <c r="AJ50" s="12">
        <f t="shared" si="63"/>
        <v>1972.99136094685</v>
      </c>
      <c r="AK50" s="16">
        <v>0.23</v>
      </c>
      <c r="AL50" s="16">
        <f t="shared" si="45"/>
        <v>0.0612374110526605</v>
      </c>
      <c r="AM50" s="16">
        <f t="shared" si="46"/>
        <v>0.0611229122081875</v>
      </c>
      <c r="AN50" s="16">
        <f t="shared" si="47"/>
        <v>0.00383147636783794</v>
      </c>
      <c r="AO50" s="16">
        <f t="shared" si="48"/>
        <v>211.694331608928</v>
      </c>
      <c r="AP50" s="16">
        <f t="shared" si="64"/>
        <v>4085.70060005231</v>
      </c>
      <c r="AQ50" s="18">
        <v>0.23</v>
      </c>
      <c r="AR50" s="18">
        <f t="shared" si="49"/>
        <v>0.0612374110526605</v>
      </c>
      <c r="AS50" s="18">
        <f t="shared" si="50"/>
        <v>0.0611229122081875</v>
      </c>
      <c r="AT50" s="18">
        <f t="shared" si="51"/>
        <v>0.00383147636783794</v>
      </c>
      <c r="AU50" s="18">
        <f t="shared" si="52"/>
        <v>196.484133145744</v>
      </c>
      <c r="AV50" s="12">
        <f t="shared" si="65"/>
        <v>2230.09491120419</v>
      </c>
    </row>
    <row r="51" spans="1:48">
      <c r="A51" s="8">
        <v>0.24</v>
      </c>
      <c r="B51" s="8">
        <f t="shared" si="54"/>
        <v>0.0638999071853848</v>
      </c>
      <c r="C51" s="8">
        <f t="shared" si="55"/>
        <v>0.0637698473541514</v>
      </c>
      <c r="D51" s="8">
        <f t="shared" si="70"/>
        <v>0.00417189090369953</v>
      </c>
      <c r="E51" s="8">
        <f t="shared" si="71"/>
        <v>564.384292727843</v>
      </c>
      <c r="F51" s="8">
        <f t="shared" si="56"/>
        <v>1337.59077376499</v>
      </c>
      <c r="G51" s="12">
        <v>0.24</v>
      </c>
      <c r="H51" s="12">
        <f t="shared" si="66"/>
        <v>0.0638999071853848</v>
      </c>
      <c r="I51" s="12">
        <f t="shared" si="67"/>
        <v>0.0637698473541514</v>
      </c>
      <c r="J51" s="12">
        <f t="shared" si="68"/>
        <v>0.00417189090369953</v>
      </c>
      <c r="K51" s="12">
        <f t="shared" si="32"/>
        <v>594.642516498121</v>
      </c>
      <c r="L51" s="12">
        <f t="shared" si="33"/>
        <v>1189.28503299624</v>
      </c>
      <c r="M51" s="16">
        <v>0.24</v>
      </c>
      <c r="N51" s="16">
        <f t="shared" si="57"/>
        <v>0.0638999071853848</v>
      </c>
      <c r="O51" s="16">
        <f t="shared" si="69"/>
        <v>0.0637698473541514</v>
      </c>
      <c r="P51" s="16">
        <f t="shared" si="58"/>
        <v>0.00416847754318153</v>
      </c>
      <c r="Q51" s="16">
        <f t="shared" si="72"/>
        <v>472.716136833547</v>
      </c>
      <c r="R51" s="16">
        <f t="shared" si="59"/>
        <v>1275.86085331374</v>
      </c>
      <c r="S51" s="12">
        <v>0.24</v>
      </c>
      <c r="T51" s="12">
        <f t="shared" si="60"/>
        <v>0.0638999071853848</v>
      </c>
      <c r="U51" s="12">
        <f t="shared" si="53"/>
        <v>0.0637698473541514</v>
      </c>
      <c r="V51" s="12">
        <f t="shared" si="35"/>
        <v>0.00417189090369953</v>
      </c>
      <c r="W51" s="12">
        <f t="shared" si="36"/>
        <v>368.414258989739</v>
      </c>
      <c r="X51" s="12">
        <f t="shared" si="61"/>
        <v>2900.89387528521</v>
      </c>
      <c r="Y51" s="16">
        <v>0.24</v>
      </c>
      <c r="Z51" s="16">
        <f t="shared" si="37"/>
        <v>0.0638999071853848</v>
      </c>
      <c r="AA51" s="16">
        <f t="shared" si="38"/>
        <v>0.0637698473541514</v>
      </c>
      <c r="AB51" s="16">
        <f t="shared" si="39"/>
        <v>0.00417189090369953</v>
      </c>
      <c r="AC51" s="16">
        <f t="shared" si="40"/>
        <v>346.108258185377</v>
      </c>
      <c r="AD51" s="16">
        <f t="shared" si="62"/>
        <v>3101.12999334098</v>
      </c>
      <c r="AE51" s="12">
        <v>0.24</v>
      </c>
      <c r="AF51" s="12">
        <f t="shared" si="41"/>
        <v>0.0638999071853848</v>
      </c>
      <c r="AG51" s="12">
        <f t="shared" si="42"/>
        <v>0.0637698473541514</v>
      </c>
      <c r="AH51" s="12">
        <f t="shared" si="43"/>
        <v>0.00417189090369953</v>
      </c>
      <c r="AI51" s="12">
        <f t="shared" si="44"/>
        <v>258.721668813228</v>
      </c>
      <c r="AJ51" s="12">
        <f t="shared" si="63"/>
        <v>1891.2553990247</v>
      </c>
      <c r="AK51" s="16">
        <v>0.24</v>
      </c>
      <c r="AL51" s="16">
        <f t="shared" si="45"/>
        <v>0.0638999071853848</v>
      </c>
      <c r="AM51" s="16">
        <f t="shared" si="46"/>
        <v>0.0637698473541514</v>
      </c>
      <c r="AN51" s="16">
        <f t="shared" si="47"/>
        <v>0.00417189090369953</v>
      </c>
      <c r="AO51" s="16">
        <f t="shared" si="48"/>
        <v>204.784072534789</v>
      </c>
      <c r="AP51" s="16">
        <f t="shared" si="64"/>
        <v>3952.33259992144</v>
      </c>
      <c r="AQ51" s="18">
        <v>0.24</v>
      </c>
      <c r="AR51" s="18">
        <f t="shared" si="49"/>
        <v>0.0638999071853848</v>
      </c>
      <c r="AS51" s="18">
        <f t="shared" si="50"/>
        <v>0.0637698473541514</v>
      </c>
      <c r="AT51" s="18">
        <f t="shared" si="51"/>
        <v>0.00417189090369953</v>
      </c>
      <c r="AU51" s="18">
        <f t="shared" si="52"/>
        <v>190.65570944217</v>
      </c>
      <c r="AV51" s="12">
        <f t="shared" si="65"/>
        <v>2163.94230216863</v>
      </c>
    </row>
    <row r="52" spans="1:48">
      <c r="A52" s="8">
        <v>0.25</v>
      </c>
      <c r="B52" s="8">
        <f t="shared" si="54"/>
        <v>0.0665624033181092</v>
      </c>
      <c r="C52" s="8">
        <f t="shared" si="55"/>
        <v>0.0664154373479737</v>
      </c>
      <c r="D52" s="8">
        <f t="shared" si="70"/>
        <v>0.00452679113174083</v>
      </c>
      <c r="E52" s="8">
        <f t="shared" si="71"/>
        <v>530.606053852502</v>
      </c>
      <c r="F52" s="8">
        <f t="shared" si="56"/>
        <v>1257.53634763043</v>
      </c>
      <c r="G52" s="12">
        <v>0.25</v>
      </c>
      <c r="H52" s="12">
        <f t="shared" si="66"/>
        <v>0.0665624033181092</v>
      </c>
      <c r="I52" s="12">
        <f t="shared" si="67"/>
        <v>0.0664154373479737</v>
      </c>
      <c r="J52" s="12">
        <f t="shared" si="68"/>
        <v>0.00452679113174084</v>
      </c>
      <c r="K52" s="12">
        <f t="shared" si="32"/>
        <v>559.530635049307</v>
      </c>
      <c r="L52" s="12">
        <f t="shared" si="33"/>
        <v>1119.06127009861</v>
      </c>
      <c r="M52" s="16">
        <v>0.25</v>
      </c>
      <c r="N52" s="16">
        <f t="shared" si="57"/>
        <v>0.0665624033181092</v>
      </c>
      <c r="O52" s="16">
        <f t="shared" si="69"/>
        <v>0.0664154373479737</v>
      </c>
      <c r="P52" s="16">
        <f t="shared" si="58"/>
        <v>0.00452308675904595</v>
      </c>
      <c r="Q52" s="16">
        <f t="shared" si="72"/>
        <v>446.705197412879</v>
      </c>
      <c r="R52" s="16">
        <f t="shared" si="59"/>
        <v>1205.65732781736</v>
      </c>
      <c r="S52" s="12">
        <v>0.25</v>
      </c>
      <c r="T52" s="12">
        <f t="shared" si="60"/>
        <v>0.0665624033181092</v>
      </c>
      <c r="U52" s="12">
        <f t="shared" si="53"/>
        <v>0.0664154373479737</v>
      </c>
      <c r="V52" s="12">
        <f t="shared" si="35"/>
        <v>0.00452679113174084</v>
      </c>
      <c r="W52" s="12">
        <f t="shared" si="36"/>
        <v>350.158081815293</v>
      </c>
      <c r="X52" s="12">
        <f t="shared" si="61"/>
        <v>2757.14473621361</v>
      </c>
      <c r="Y52" s="16">
        <v>0.25</v>
      </c>
      <c r="Z52" s="16">
        <f t="shared" si="37"/>
        <v>0.0665624033181092</v>
      </c>
      <c r="AA52" s="16">
        <f t="shared" si="38"/>
        <v>0.0664154373479737</v>
      </c>
      <c r="AB52" s="16">
        <f t="shared" si="39"/>
        <v>0.00452679113174083</v>
      </c>
      <c r="AC52" s="16">
        <f t="shared" si="40"/>
        <v>329.341114600444</v>
      </c>
      <c r="AD52" s="16">
        <f t="shared" si="62"/>
        <v>2950.89638681998</v>
      </c>
      <c r="AE52" s="12">
        <v>0.25</v>
      </c>
      <c r="AF52" s="12">
        <f t="shared" si="41"/>
        <v>0.0665624033181092</v>
      </c>
      <c r="AG52" s="12">
        <f t="shared" si="42"/>
        <v>0.0664154373479737</v>
      </c>
      <c r="AH52" s="12">
        <f t="shared" si="43"/>
        <v>0.00452679113174083</v>
      </c>
      <c r="AI52" s="12">
        <f t="shared" si="44"/>
        <v>248.031726589009</v>
      </c>
      <c r="AJ52" s="12">
        <f t="shared" si="63"/>
        <v>1813.11192136565</v>
      </c>
      <c r="AK52" s="16">
        <v>0.25</v>
      </c>
      <c r="AL52" s="16">
        <f t="shared" si="45"/>
        <v>0.0665624033181092</v>
      </c>
      <c r="AM52" s="16">
        <f t="shared" si="46"/>
        <v>0.0664154373479737</v>
      </c>
      <c r="AN52" s="16">
        <f t="shared" si="47"/>
        <v>0.00452679113174083</v>
      </c>
      <c r="AO52" s="16">
        <f t="shared" si="48"/>
        <v>197.898307491068</v>
      </c>
      <c r="AP52" s="16">
        <f t="shared" si="64"/>
        <v>3819.43733457761</v>
      </c>
      <c r="AQ52" s="18">
        <v>0.25</v>
      </c>
      <c r="AR52" s="18">
        <f t="shared" si="49"/>
        <v>0.0665624033181092</v>
      </c>
      <c r="AS52" s="18">
        <f t="shared" si="50"/>
        <v>0.0664154373479737</v>
      </c>
      <c r="AT52" s="18">
        <f t="shared" si="51"/>
        <v>0.00452679113174083</v>
      </c>
      <c r="AU52" s="18">
        <f t="shared" si="52"/>
        <v>184.736406698237</v>
      </c>
      <c r="AV52" s="12">
        <f t="shared" si="65"/>
        <v>2096.75821602499</v>
      </c>
    </row>
    <row r="53" spans="1:48">
      <c r="A53" s="8">
        <v>0.26</v>
      </c>
      <c r="B53" s="8">
        <f t="shared" si="54"/>
        <v>0.0692248994508336</v>
      </c>
      <c r="C53" s="8">
        <f t="shared" si="55"/>
        <v>0.069059627352739</v>
      </c>
      <c r="D53" s="8">
        <f t="shared" si="70"/>
        <v>0.00489617704787723</v>
      </c>
      <c r="E53" s="8">
        <f t="shared" si="71"/>
        <v>499.891895214729</v>
      </c>
      <c r="F53" s="8">
        <f t="shared" si="56"/>
        <v>1184.74379165891</v>
      </c>
      <c r="G53" s="12">
        <v>0.26</v>
      </c>
      <c r="H53" s="12">
        <f t="shared" si="66"/>
        <v>0.0692248994508336</v>
      </c>
      <c r="I53" s="12">
        <f t="shared" si="67"/>
        <v>0.069059627352739</v>
      </c>
      <c r="J53" s="12">
        <f t="shared" si="68"/>
        <v>0.00489617704787724</v>
      </c>
      <c r="K53" s="12">
        <f t="shared" si="32"/>
        <v>527.557941548899</v>
      </c>
      <c r="L53" s="12">
        <f t="shared" si="33"/>
        <v>1055.1158830978</v>
      </c>
      <c r="M53" s="16">
        <v>0.26</v>
      </c>
      <c r="N53" s="16">
        <f t="shared" si="57"/>
        <v>0.0692248994508336</v>
      </c>
      <c r="O53" s="16">
        <f t="shared" si="69"/>
        <v>0.069059627352739</v>
      </c>
      <c r="P53" s="16">
        <f t="shared" si="58"/>
        <v>0.00489216967858947</v>
      </c>
      <c r="Q53" s="16">
        <f t="shared" si="72"/>
        <v>422.834548348485</v>
      </c>
      <c r="R53" s="16">
        <f t="shared" si="59"/>
        <v>1141.23044599256</v>
      </c>
      <c r="S53" s="12">
        <v>0.26</v>
      </c>
      <c r="T53" s="12">
        <f t="shared" si="60"/>
        <v>0.0692248994508336</v>
      </c>
      <c r="U53" s="12">
        <f t="shared" si="53"/>
        <v>0.069059627352739</v>
      </c>
      <c r="V53" s="12">
        <f t="shared" si="35"/>
        <v>0.00489617704787724</v>
      </c>
      <c r="W53" s="12">
        <f t="shared" si="36"/>
        <v>333.193412778719</v>
      </c>
      <c r="X53" s="12">
        <f t="shared" si="61"/>
        <v>2623.56493221964</v>
      </c>
      <c r="Y53" s="16">
        <v>0.26</v>
      </c>
      <c r="Z53" s="16">
        <f t="shared" si="37"/>
        <v>0.0692248994508336</v>
      </c>
      <c r="AA53" s="16">
        <f t="shared" si="38"/>
        <v>0.069059627352739</v>
      </c>
      <c r="AB53" s="16">
        <f t="shared" si="39"/>
        <v>0.00489617704787723</v>
      </c>
      <c r="AC53" s="16">
        <f t="shared" si="40"/>
        <v>313.715604443177</v>
      </c>
      <c r="AD53" s="16">
        <f t="shared" si="62"/>
        <v>2810.89181581086</v>
      </c>
      <c r="AE53" s="12">
        <v>0.26</v>
      </c>
      <c r="AF53" s="12">
        <f t="shared" si="41"/>
        <v>0.0692248994508336</v>
      </c>
      <c r="AG53" s="12">
        <f t="shared" si="42"/>
        <v>0.069059627352739</v>
      </c>
      <c r="AH53" s="12">
        <f t="shared" si="43"/>
        <v>0.00489617704787723</v>
      </c>
      <c r="AI53" s="12">
        <f t="shared" si="44"/>
        <v>237.850734057413</v>
      </c>
      <c r="AJ53" s="12">
        <f t="shared" si="63"/>
        <v>1738.68886595969</v>
      </c>
      <c r="AK53" s="16">
        <v>0.26</v>
      </c>
      <c r="AL53" s="16">
        <f t="shared" si="45"/>
        <v>0.0692248994508336</v>
      </c>
      <c r="AM53" s="16">
        <f t="shared" si="46"/>
        <v>0.069059627352739</v>
      </c>
      <c r="AN53" s="16">
        <f t="shared" si="47"/>
        <v>0.00489617704787723</v>
      </c>
      <c r="AO53" s="16">
        <f t="shared" si="48"/>
        <v>191.121052228232</v>
      </c>
      <c r="AP53" s="16">
        <f t="shared" si="64"/>
        <v>3688.63630800488</v>
      </c>
      <c r="AQ53" s="18">
        <v>0.26</v>
      </c>
      <c r="AR53" s="18">
        <f t="shared" si="49"/>
        <v>0.0692248994508336</v>
      </c>
      <c r="AS53" s="18">
        <f t="shared" si="50"/>
        <v>0.069059627352739</v>
      </c>
      <c r="AT53" s="18">
        <f t="shared" si="51"/>
        <v>0.00489617704787723</v>
      </c>
      <c r="AU53" s="18">
        <f t="shared" si="52"/>
        <v>178.82632730778</v>
      </c>
      <c r="AV53" s="12">
        <f t="shared" si="65"/>
        <v>2029.67881494331</v>
      </c>
    </row>
    <row r="54" spans="1:48">
      <c r="A54" s="8">
        <v>0.27</v>
      </c>
      <c r="B54" s="8">
        <f t="shared" si="54"/>
        <v>0.0718873955835579</v>
      </c>
      <c r="C54" s="8">
        <f t="shared" si="55"/>
        <v>0.0717023626782107</v>
      </c>
      <c r="D54" s="8">
        <f t="shared" si="70"/>
        <v>0.00528004864785926</v>
      </c>
      <c r="E54" s="8">
        <f t="shared" si="71"/>
        <v>471.877770471705</v>
      </c>
      <c r="F54" s="8">
        <f t="shared" si="56"/>
        <v>1118.35031601794</v>
      </c>
      <c r="G54" s="12">
        <v>0.27</v>
      </c>
      <c r="H54" s="12">
        <f t="shared" si="66"/>
        <v>0.0718873955835579</v>
      </c>
      <c r="I54" s="12">
        <f t="shared" si="67"/>
        <v>0.0717023626782107</v>
      </c>
      <c r="J54" s="12">
        <f t="shared" si="68"/>
        <v>0.00528004864785926</v>
      </c>
      <c r="K54" s="12">
        <f t="shared" si="32"/>
        <v>498.357608698629</v>
      </c>
      <c r="L54" s="12">
        <f t="shared" si="33"/>
        <v>996.715217397258</v>
      </c>
      <c r="M54" s="16">
        <v>0.27</v>
      </c>
      <c r="N54" s="16">
        <f t="shared" si="57"/>
        <v>0.0718873955835579</v>
      </c>
      <c r="O54" s="16">
        <f t="shared" si="69"/>
        <v>0.0717023626782107</v>
      </c>
      <c r="P54" s="16">
        <f t="shared" si="58"/>
        <v>0.00527572628482954</v>
      </c>
      <c r="Q54" s="16">
        <f t="shared" si="72"/>
        <v>400.879254952432</v>
      </c>
      <c r="R54" s="16">
        <f t="shared" si="59"/>
        <v>1081.97310911661</v>
      </c>
      <c r="S54" s="12">
        <v>0.27</v>
      </c>
      <c r="T54" s="12">
        <f t="shared" si="60"/>
        <v>0.0718873955835579</v>
      </c>
      <c r="U54" s="12">
        <f t="shared" si="53"/>
        <v>0.0717023626782107</v>
      </c>
      <c r="V54" s="12">
        <f t="shared" si="35"/>
        <v>0.00528004864785926</v>
      </c>
      <c r="W54" s="12">
        <f t="shared" si="36"/>
        <v>317.415624621388</v>
      </c>
      <c r="X54" s="12">
        <f t="shared" si="61"/>
        <v>2499.33062826881</v>
      </c>
      <c r="Y54" s="16">
        <v>0.27</v>
      </c>
      <c r="Z54" s="16">
        <f t="shared" si="37"/>
        <v>0.0718873955835579</v>
      </c>
      <c r="AA54" s="16">
        <f t="shared" si="38"/>
        <v>0.0717023626782107</v>
      </c>
      <c r="AB54" s="16">
        <f t="shared" si="39"/>
        <v>0.00528004864785926</v>
      </c>
      <c r="AC54" s="16">
        <f t="shared" si="40"/>
        <v>299.146889451986</v>
      </c>
      <c r="AD54" s="16">
        <f t="shared" si="62"/>
        <v>2680.35612948979</v>
      </c>
      <c r="AE54" s="12">
        <v>0.27</v>
      </c>
      <c r="AF54" s="12">
        <f t="shared" si="41"/>
        <v>0.0718873955835579</v>
      </c>
      <c r="AG54" s="12">
        <f t="shared" si="42"/>
        <v>0.0717023626782107</v>
      </c>
      <c r="AH54" s="12">
        <f t="shared" si="43"/>
        <v>0.00528004864785926</v>
      </c>
      <c r="AI54" s="12">
        <f t="shared" si="44"/>
        <v>228.179924991891</v>
      </c>
      <c r="AJ54" s="12">
        <f t="shared" si="63"/>
        <v>1667.99525169072</v>
      </c>
      <c r="AK54" s="16">
        <v>0.27</v>
      </c>
      <c r="AL54" s="16">
        <f t="shared" si="45"/>
        <v>0.0718873955835579</v>
      </c>
      <c r="AM54" s="16">
        <f t="shared" si="46"/>
        <v>0.0717023626782107</v>
      </c>
      <c r="AN54" s="16">
        <f t="shared" si="47"/>
        <v>0.00528004864785926</v>
      </c>
      <c r="AO54" s="16">
        <f t="shared" si="48"/>
        <v>184.508530367601</v>
      </c>
      <c r="AP54" s="16">
        <f t="shared" si="64"/>
        <v>3561.01463609469</v>
      </c>
      <c r="AQ54" s="18">
        <v>0.27</v>
      </c>
      <c r="AR54" s="18">
        <f t="shared" si="49"/>
        <v>0.0718873955835579</v>
      </c>
      <c r="AS54" s="18">
        <f t="shared" si="50"/>
        <v>0.0717023626782107</v>
      </c>
      <c r="AT54" s="18">
        <f t="shared" si="51"/>
        <v>0.00528004864785926</v>
      </c>
      <c r="AU54" s="18">
        <f t="shared" si="52"/>
        <v>172.995046924698</v>
      </c>
      <c r="AV54" s="12">
        <f t="shared" si="65"/>
        <v>1963.49378259533</v>
      </c>
    </row>
    <row r="55" spans="1:48">
      <c r="A55" s="8">
        <v>0.28</v>
      </c>
      <c r="B55" s="8">
        <f t="shared" si="54"/>
        <v>0.0745498917162823</v>
      </c>
      <c r="C55" s="8">
        <f t="shared" si="55"/>
        <v>0.074343588786377</v>
      </c>
      <c r="D55" s="8">
        <f t="shared" si="70"/>
        <v>0.00567840592727284</v>
      </c>
      <c r="E55" s="8">
        <f t="shared" si="71"/>
        <v>446.252234877199</v>
      </c>
      <c r="F55" s="8">
        <f t="shared" si="56"/>
        <v>1057.61779665896</v>
      </c>
      <c r="G55" s="12">
        <v>0.28</v>
      </c>
      <c r="H55" s="12">
        <f t="shared" si="66"/>
        <v>0.0745498917162823</v>
      </c>
      <c r="I55" s="12">
        <f t="shared" si="67"/>
        <v>0.074343588786377</v>
      </c>
      <c r="J55" s="12">
        <f t="shared" si="68"/>
        <v>0.00567840592727284</v>
      </c>
      <c r="K55" s="12">
        <f t="shared" si="32"/>
        <v>471.614776051394</v>
      </c>
      <c r="L55" s="12">
        <f t="shared" si="33"/>
        <v>943.229552102788</v>
      </c>
      <c r="M55" s="16">
        <v>0.28</v>
      </c>
      <c r="N55" s="16">
        <f t="shared" si="57"/>
        <v>0.0745498917162823</v>
      </c>
      <c r="O55" s="16">
        <f t="shared" si="69"/>
        <v>0.074343588786377</v>
      </c>
      <c r="P55" s="16">
        <f t="shared" si="58"/>
        <v>0.00567375656012572</v>
      </c>
      <c r="Q55" s="16">
        <f t="shared" si="72"/>
        <v>380.641930002698</v>
      </c>
      <c r="R55" s="16">
        <f t="shared" si="59"/>
        <v>1027.35256907728</v>
      </c>
      <c r="S55" s="12">
        <v>0.28</v>
      </c>
      <c r="T55" s="12">
        <f t="shared" si="60"/>
        <v>0.0745498917162823</v>
      </c>
      <c r="U55" s="12">
        <f t="shared" si="53"/>
        <v>0.074343588786377</v>
      </c>
      <c r="V55" s="12">
        <f t="shared" si="35"/>
        <v>0.00567840592727284</v>
      </c>
      <c r="W55" s="12">
        <f t="shared" si="36"/>
        <v>302.726969820762</v>
      </c>
      <c r="X55" s="12">
        <f t="shared" si="61"/>
        <v>2383.67216036868</v>
      </c>
      <c r="Y55" s="16">
        <v>0.28</v>
      </c>
      <c r="Z55" s="16">
        <f t="shared" si="37"/>
        <v>0.0745498917162823</v>
      </c>
      <c r="AA55" s="16">
        <f t="shared" si="38"/>
        <v>0.074343588786377</v>
      </c>
      <c r="AB55" s="16">
        <f t="shared" si="39"/>
        <v>0.00567840592727284</v>
      </c>
      <c r="AC55" s="16">
        <f t="shared" si="40"/>
        <v>285.553817258798</v>
      </c>
      <c r="AD55" s="16">
        <f t="shared" si="62"/>
        <v>2558.56220263883</v>
      </c>
      <c r="AE55" s="12">
        <v>0.28</v>
      </c>
      <c r="AF55" s="12">
        <f t="shared" si="41"/>
        <v>0.0745498917162823</v>
      </c>
      <c r="AG55" s="12">
        <f t="shared" si="42"/>
        <v>0.074343588786377</v>
      </c>
      <c r="AH55" s="12">
        <f t="shared" si="43"/>
        <v>0.00567840592727284</v>
      </c>
      <c r="AI55" s="12">
        <f t="shared" si="44"/>
        <v>219.009942634223</v>
      </c>
      <c r="AJ55" s="12">
        <f t="shared" si="63"/>
        <v>1600.96268065617</v>
      </c>
      <c r="AK55" s="16">
        <v>0.28</v>
      </c>
      <c r="AL55" s="16">
        <f t="shared" si="45"/>
        <v>0.0745498917162823</v>
      </c>
      <c r="AM55" s="16">
        <f t="shared" si="46"/>
        <v>0.074343588786377</v>
      </c>
      <c r="AN55" s="16">
        <f t="shared" si="47"/>
        <v>0.00567840592727284</v>
      </c>
      <c r="AO55" s="16">
        <f t="shared" si="48"/>
        <v>178.097178463415</v>
      </c>
      <c r="AP55" s="16">
        <f t="shared" si="64"/>
        <v>3437.27554434392</v>
      </c>
      <c r="AQ55" s="18">
        <v>0.28</v>
      </c>
      <c r="AR55" s="18">
        <f t="shared" si="49"/>
        <v>0.0745498917162823</v>
      </c>
      <c r="AS55" s="18">
        <f t="shared" si="50"/>
        <v>0.074343588786377</v>
      </c>
      <c r="AT55" s="18">
        <f t="shared" si="51"/>
        <v>0.00567840592727284</v>
      </c>
      <c r="AU55" s="18">
        <f t="shared" si="52"/>
        <v>167.290162354962</v>
      </c>
      <c r="AV55" s="12">
        <f t="shared" si="65"/>
        <v>1898.74334272881</v>
      </c>
    </row>
    <row r="56" spans="1:48">
      <c r="A56" s="8">
        <v>0.29</v>
      </c>
      <c r="B56" s="8">
        <f t="shared" si="54"/>
        <v>0.0772123878490066</v>
      </c>
      <c r="C56" s="8">
        <f t="shared" si="55"/>
        <v>0.0769832512969614</v>
      </c>
      <c r="D56" s="8">
        <f t="shared" si="70"/>
        <v>0.00609124888153947</v>
      </c>
      <c r="E56" s="8">
        <f t="shared" si="71"/>
        <v>422.747624308304</v>
      </c>
      <c r="F56" s="8">
        <f t="shared" si="56"/>
        <v>1001.91186961068</v>
      </c>
      <c r="G56" s="12">
        <v>0.29</v>
      </c>
      <c r="H56" s="12">
        <f t="shared" si="66"/>
        <v>0.0772123878490066</v>
      </c>
      <c r="I56" s="12">
        <f t="shared" si="67"/>
        <v>0.0769832512969614</v>
      </c>
      <c r="J56" s="12">
        <f t="shared" si="68"/>
        <v>0.00609124888153946</v>
      </c>
      <c r="K56" s="12">
        <f t="shared" si="32"/>
        <v>447.05804500768</v>
      </c>
      <c r="L56" s="12">
        <f t="shared" si="33"/>
        <v>894.11609001536</v>
      </c>
      <c r="M56" s="16">
        <v>0.29</v>
      </c>
      <c r="N56" s="16">
        <f t="shared" si="57"/>
        <v>0.0772123878490066</v>
      </c>
      <c r="O56" s="16">
        <f t="shared" si="69"/>
        <v>0.0769832512969614</v>
      </c>
      <c r="P56" s="16">
        <f t="shared" si="58"/>
        <v>0.0060862604861806</v>
      </c>
      <c r="Q56" s="16">
        <f t="shared" si="72"/>
        <v>361.9491155085</v>
      </c>
      <c r="R56" s="16">
        <f t="shared" si="59"/>
        <v>976.900662757442</v>
      </c>
      <c r="S56" s="12">
        <v>0.29</v>
      </c>
      <c r="T56" s="12">
        <f t="shared" si="60"/>
        <v>0.0772123878490066</v>
      </c>
      <c r="U56" s="12">
        <f t="shared" si="53"/>
        <v>0.0769832512969614</v>
      </c>
      <c r="V56" s="12">
        <f t="shared" si="35"/>
        <v>0.00609124888153946</v>
      </c>
      <c r="W56" s="12">
        <f t="shared" si="36"/>
        <v>289.037092087546</v>
      </c>
      <c r="X56" s="12">
        <f t="shared" si="61"/>
        <v>2275.87806309734</v>
      </c>
      <c r="Y56" s="16">
        <v>0.29</v>
      </c>
      <c r="Z56" s="16">
        <f t="shared" si="37"/>
        <v>0.0772123878490066</v>
      </c>
      <c r="AA56" s="16">
        <f t="shared" si="38"/>
        <v>0.0769832512969614</v>
      </c>
      <c r="AB56" s="16">
        <f t="shared" si="39"/>
        <v>0.00609124888153947</v>
      </c>
      <c r="AC56" s="16">
        <f t="shared" si="40"/>
        <v>272.860036088758</v>
      </c>
      <c r="AD56" s="16">
        <f t="shared" si="62"/>
        <v>2444.82592335527</v>
      </c>
      <c r="AE56" s="12">
        <v>0.29</v>
      </c>
      <c r="AF56" s="12">
        <f t="shared" si="41"/>
        <v>0.0772123878490066</v>
      </c>
      <c r="AG56" s="12">
        <f t="shared" si="42"/>
        <v>0.0769832512969614</v>
      </c>
      <c r="AH56" s="12">
        <f t="shared" si="43"/>
        <v>0.00609124888153947</v>
      </c>
      <c r="AI56" s="12">
        <f t="shared" si="44"/>
        <v>210.324720342432</v>
      </c>
      <c r="AJ56" s="12">
        <f t="shared" si="63"/>
        <v>1537.47370570318</v>
      </c>
      <c r="AK56" s="16">
        <v>0.29</v>
      </c>
      <c r="AL56" s="16">
        <f t="shared" si="45"/>
        <v>0.0772123878490066</v>
      </c>
      <c r="AM56" s="16">
        <f t="shared" si="46"/>
        <v>0.0769832512969614</v>
      </c>
      <c r="AN56" s="16">
        <f t="shared" si="47"/>
        <v>0.00609124888153947</v>
      </c>
      <c r="AO56" s="16">
        <f t="shared" si="48"/>
        <v>171.909321719291</v>
      </c>
      <c r="AP56" s="16">
        <f t="shared" si="64"/>
        <v>3317.84990918231</v>
      </c>
      <c r="AQ56" s="18">
        <v>0.29</v>
      </c>
      <c r="AR56" s="18">
        <f t="shared" si="49"/>
        <v>0.0772123878490066</v>
      </c>
      <c r="AS56" s="18">
        <f t="shared" si="50"/>
        <v>0.0769832512969614</v>
      </c>
      <c r="AT56" s="18">
        <f t="shared" si="51"/>
        <v>0.00609124888153947</v>
      </c>
      <c r="AU56" s="18">
        <f t="shared" si="52"/>
        <v>161.74338788718</v>
      </c>
      <c r="AV56" s="12">
        <f t="shared" si="65"/>
        <v>1835.7874525195</v>
      </c>
    </row>
    <row r="57" spans="1:48">
      <c r="A57" s="8">
        <v>0.3</v>
      </c>
      <c r="B57" s="8">
        <f t="shared" si="54"/>
        <v>0.079874883981731</v>
      </c>
      <c r="C57" s="8">
        <f t="shared" si="55"/>
        <v>0.0796212959928931</v>
      </c>
      <c r="D57" s="8">
        <f t="shared" si="70"/>
        <v>0.00651857750591652</v>
      </c>
      <c r="E57" s="8">
        <f t="shared" si="71"/>
        <v>401.132895463468</v>
      </c>
      <c r="F57" s="8">
        <f t="shared" si="56"/>
        <v>950.684962248419</v>
      </c>
      <c r="G57" s="12">
        <v>0.3</v>
      </c>
      <c r="H57" s="12">
        <f t="shared" si="66"/>
        <v>0.079874883981731</v>
      </c>
      <c r="I57" s="12">
        <f t="shared" si="67"/>
        <v>0.0796212959928931</v>
      </c>
      <c r="J57" s="12">
        <f t="shared" si="68"/>
        <v>0.00651857750591652</v>
      </c>
      <c r="K57" s="12">
        <f t="shared" si="32"/>
        <v>424.452526357586</v>
      </c>
      <c r="L57" s="12">
        <f t="shared" si="33"/>
        <v>848.905052715172</v>
      </c>
      <c r="M57" s="16">
        <v>0.3</v>
      </c>
      <c r="N57" s="16">
        <f t="shared" si="57"/>
        <v>0.079874883981731</v>
      </c>
      <c r="O57" s="16">
        <f t="shared" si="69"/>
        <v>0.0796212959928931</v>
      </c>
      <c r="P57" s="16">
        <f t="shared" si="58"/>
        <v>0.00651323804404076</v>
      </c>
      <c r="Q57" s="16">
        <f t="shared" si="72"/>
        <v>344.648111113369</v>
      </c>
      <c r="R57" s="16">
        <f t="shared" si="59"/>
        <v>930.205251894982</v>
      </c>
      <c r="S57" s="12">
        <v>0.3</v>
      </c>
      <c r="T57" s="12">
        <f t="shared" si="60"/>
        <v>0.079874883981731</v>
      </c>
      <c r="U57" s="12">
        <f t="shared" si="53"/>
        <v>0.0796212959928931</v>
      </c>
      <c r="V57" s="12">
        <f t="shared" si="35"/>
        <v>0.00651857750591652</v>
      </c>
      <c r="W57" s="12">
        <f t="shared" si="36"/>
        <v>276.263051145358</v>
      </c>
      <c r="X57" s="12">
        <f t="shared" si="61"/>
        <v>2175.29526471855</v>
      </c>
      <c r="Y57" s="16">
        <v>0.3</v>
      </c>
      <c r="Z57" s="16">
        <f t="shared" si="37"/>
        <v>0.079874883981731</v>
      </c>
      <c r="AA57" s="16">
        <f t="shared" si="38"/>
        <v>0.0796212959928931</v>
      </c>
      <c r="AB57" s="16">
        <f t="shared" si="39"/>
        <v>0.00651857750591652</v>
      </c>
      <c r="AC57" s="16">
        <f t="shared" si="40"/>
        <v>260.99449329526</v>
      </c>
      <c r="AD57" s="16">
        <f t="shared" si="62"/>
        <v>2338.51065992553</v>
      </c>
      <c r="AE57" s="12">
        <v>0.3</v>
      </c>
      <c r="AF57" s="12">
        <f t="shared" si="41"/>
        <v>0.079874883981731</v>
      </c>
      <c r="AG57" s="12">
        <f t="shared" si="42"/>
        <v>0.0796212959928931</v>
      </c>
      <c r="AH57" s="12">
        <f t="shared" si="43"/>
        <v>0.00651857750591652</v>
      </c>
      <c r="AI57" s="12">
        <f t="shared" si="44"/>
        <v>202.104138004833</v>
      </c>
      <c r="AJ57" s="12">
        <f t="shared" si="63"/>
        <v>1477.38124881533</v>
      </c>
      <c r="AK57" s="16">
        <v>0.3</v>
      </c>
      <c r="AL57" s="16">
        <f t="shared" si="45"/>
        <v>0.079874883981731</v>
      </c>
      <c r="AM57" s="16">
        <f t="shared" si="46"/>
        <v>0.0796212959928931</v>
      </c>
      <c r="AN57" s="16">
        <f t="shared" si="47"/>
        <v>0.00651857750591652</v>
      </c>
      <c r="AO57" s="16">
        <f t="shared" si="48"/>
        <v>165.957228139969</v>
      </c>
      <c r="AP57" s="16">
        <f t="shared" si="64"/>
        <v>3202.9745031014</v>
      </c>
      <c r="AQ57" s="18">
        <v>0.3</v>
      </c>
      <c r="AR57" s="18">
        <f t="shared" si="49"/>
        <v>0.079874883981731</v>
      </c>
      <c r="AS57" s="18">
        <f t="shared" si="50"/>
        <v>0.0796212959928931</v>
      </c>
      <c r="AT57" s="18">
        <f t="shared" si="51"/>
        <v>0.00651857750591652</v>
      </c>
      <c r="AU57" s="18">
        <f t="shared" si="52"/>
        <v>156.374938407293</v>
      </c>
      <c r="AV57" s="12">
        <f t="shared" si="65"/>
        <v>1774.85555092278</v>
      </c>
    </row>
    <row r="58" spans="1:48">
      <c r="A58" s="8">
        <v>0.31</v>
      </c>
      <c r="B58" s="8">
        <f t="shared" si="54"/>
        <v>0.0825373801144554</v>
      </c>
      <c r="C58" s="8">
        <f t="shared" si="55"/>
        <v>0.0822576688257392</v>
      </c>
      <c r="D58" s="8">
        <f t="shared" si="70"/>
        <v>0.00696039179549744</v>
      </c>
      <c r="E58" s="8">
        <f t="shared" si="71"/>
        <v>381.207784784504</v>
      </c>
      <c r="F58" s="8">
        <f t="shared" si="56"/>
        <v>903.462449939275</v>
      </c>
      <c r="G58" s="12">
        <v>0.31</v>
      </c>
      <c r="H58" s="12">
        <f t="shared" si="66"/>
        <v>0.0825373801144554</v>
      </c>
      <c r="I58" s="12">
        <f t="shared" si="67"/>
        <v>0.0822576688257392</v>
      </c>
      <c r="J58" s="12">
        <f t="shared" si="68"/>
        <v>0.00696039179549745</v>
      </c>
      <c r="K58" s="12">
        <f t="shared" si="32"/>
        <v>403.594133391611</v>
      </c>
      <c r="L58" s="12">
        <f t="shared" si="33"/>
        <v>807.188266783222</v>
      </c>
      <c r="M58" s="16">
        <v>0.31</v>
      </c>
      <c r="N58" s="16">
        <f t="shared" si="57"/>
        <v>0.0825373801144554</v>
      </c>
      <c r="O58" s="16">
        <f t="shared" si="69"/>
        <v>0.0822576688257392</v>
      </c>
      <c r="P58" s="16">
        <f t="shared" si="58"/>
        <v>0.00695468921409775</v>
      </c>
      <c r="Q58" s="16">
        <f t="shared" si="72"/>
        <v>328.604219559</v>
      </c>
      <c r="R58" s="16">
        <f t="shared" si="59"/>
        <v>886.90278858974</v>
      </c>
      <c r="S58" s="12">
        <v>0.31</v>
      </c>
      <c r="T58" s="12">
        <f t="shared" si="60"/>
        <v>0.0825373801144554</v>
      </c>
      <c r="U58" s="12">
        <f t="shared" si="53"/>
        <v>0.0822576688257392</v>
      </c>
      <c r="V58" s="12">
        <f t="shared" si="35"/>
        <v>0.00696039179549745</v>
      </c>
      <c r="W58" s="12">
        <f t="shared" si="36"/>
        <v>264.329065061104</v>
      </c>
      <c r="X58" s="12">
        <f t="shared" si="61"/>
        <v>2081.32705829113</v>
      </c>
      <c r="Y58" s="16">
        <v>0.31</v>
      </c>
      <c r="Z58" s="16">
        <f t="shared" si="37"/>
        <v>0.0825373801144554</v>
      </c>
      <c r="AA58" s="16">
        <f t="shared" si="38"/>
        <v>0.0822576688257392</v>
      </c>
      <c r="AB58" s="16">
        <f t="shared" si="39"/>
        <v>0.00696039179549744</v>
      </c>
      <c r="AC58" s="16">
        <f t="shared" si="40"/>
        <v>249.891552903923</v>
      </c>
      <c r="AD58" s="16">
        <f t="shared" si="62"/>
        <v>2239.02831401915</v>
      </c>
      <c r="AE58" s="12">
        <v>0.31</v>
      </c>
      <c r="AF58" s="12">
        <f t="shared" si="41"/>
        <v>0.0825373801144554</v>
      </c>
      <c r="AG58" s="12">
        <f t="shared" si="42"/>
        <v>0.0822576688257392</v>
      </c>
      <c r="AH58" s="12">
        <f t="shared" si="43"/>
        <v>0.00696039179549744</v>
      </c>
      <c r="AI58" s="12">
        <f t="shared" si="44"/>
        <v>194.325837956771</v>
      </c>
      <c r="AJ58" s="12">
        <f t="shared" si="63"/>
        <v>1420.521875464</v>
      </c>
      <c r="AK58" s="16">
        <v>0.31</v>
      </c>
      <c r="AL58" s="16">
        <f t="shared" si="45"/>
        <v>0.0825373801144554</v>
      </c>
      <c r="AM58" s="16">
        <f t="shared" si="46"/>
        <v>0.0822576688257392</v>
      </c>
      <c r="AN58" s="16">
        <f t="shared" si="47"/>
        <v>0.00696039179549744</v>
      </c>
      <c r="AO58" s="16">
        <f t="shared" si="48"/>
        <v>160.246022546421</v>
      </c>
      <c r="AP58" s="16">
        <f t="shared" si="64"/>
        <v>3092.74823514592</v>
      </c>
      <c r="AQ58" s="18">
        <v>0.31</v>
      </c>
      <c r="AR58" s="18">
        <f t="shared" si="49"/>
        <v>0.0825373801144554</v>
      </c>
      <c r="AS58" s="18">
        <f t="shared" si="50"/>
        <v>0.0822576688257392</v>
      </c>
      <c r="AT58" s="18">
        <f t="shared" si="51"/>
        <v>0.00696039179549744</v>
      </c>
      <c r="AU58" s="18">
        <f t="shared" si="52"/>
        <v>151.196702931214</v>
      </c>
      <c r="AV58" s="12">
        <f t="shared" si="65"/>
        <v>1716.08257826928</v>
      </c>
    </row>
    <row r="59" spans="1:48">
      <c r="A59" s="8">
        <v>0.32</v>
      </c>
      <c r="B59" s="8">
        <f t="shared" si="54"/>
        <v>0.0851998762471798</v>
      </c>
      <c r="C59" s="8">
        <f t="shared" si="55"/>
        <v>0.0848923159210963</v>
      </c>
      <c r="D59" s="8">
        <f t="shared" si="70"/>
        <v>0.00741669174521205</v>
      </c>
      <c r="E59" s="8">
        <f t="shared" si="71"/>
        <v>362.798019241504</v>
      </c>
      <c r="F59" s="8">
        <f t="shared" si="56"/>
        <v>859.831305602364</v>
      </c>
      <c r="G59" s="12">
        <v>0.32</v>
      </c>
      <c r="H59" s="12">
        <f t="shared" si="66"/>
        <v>0.0851998762471798</v>
      </c>
      <c r="I59" s="12">
        <f t="shared" si="67"/>
        <v>0.0848923159210963</v>
      </c>
      <c r="J59" s="12">
        <f t="shared" si="68"/>
        <v>0.00741669174521205</v>
      </c>
      <c r="K59" s="12">
        <f t="shared" si="32"/>
        <v>384.304877460361</v>
      </c>
      <c r="L59" s="12">
        <f t="shared" si="33"/>
        <v>768.609754920722</v>
      </c>
      <c r="M59" s="16">
        <v>0.32</v>
      </c>
      <c r="N59" s="16">
        <f t="shared" si="57"/>
        <v>0.0851998762471798</v>
      </c>
      <c r="O59" s="16">
        <f t="shared" si="69"/>
        <v>0.0848923159210963</v>
      </c>
      <c r="P59" s="16">
        <f t="shared" si="58"/>
        <v>0.00741061397608912</v>
      </c>
      <c r="Q59" s="16">
        <f t="shared" si="72"/>
        <v>313.69836752269</v>
      </c>
      <c r="R59" s="16">
        <f t="shared" si="59"/>
        <v>846.671893943742</v>
      </c>
      <c r="S59" s="12">
        <v>0.32</v>
      </c>
      <c r="T59" s="12">
        <f t="shared" si="60"/>
        <v>0.0851998762471798</v>
      </c>
      <c r="U59" s="12">
        <f t="shared" si="53"/>
        <v>0.0848923159210963</v>
      </c>
      <c r="V59" s="12">
        <f t="shared" si="35"/>
        <v>0.00741669174521205</v>
      </c>
      <c r="W59" s="12">
        <f t="shared" si="36"/>
        <v>253.166098311314</v>
      </c>
      <c r="X59" s="12">
        <f t="shared" si="61"/>
        <v>1993.42985810329</v>
      </c>
      <c r="Y59" s="16">
        <v>0.32</v>
      </c>
      <c r="Z59" s="16">
        <f t="shared" si="37"/>
        <v>0.0851998762471798</v>
      </c>
      <c r="AA59" s="16">
        <f t="shared" si="38"/>
        <v>0.0848923159210963</v>
      </c>
      <c r="AB59" s="16">
        <f t="shared" si="39"/>
        <v>0.00741669174521205</v>
      </c>
      <c r="AC59" s="16">
        <f t="shared" si="40"/>
        <v>239.490883176017</v>
      </c>
      <c r="AD59" s="16">
        <f t="shared" si="62"/>
        <v>2145.83831325711</v>
      </c>
      <c r="AE59" s="12">
        <v>0.32</v>
      </c>
      <c r="AF59" s="12">
        <f t="shared" si="41"/>
        <v>0.0851998762471798</v>
      </c>
      <c r="AG59" s="12">
        <f t="shared" si="42"/>
        <v>0.0848923159210963</v>
      </c>
      <c r="AH59" s="12">
        <f t="shared" si="43"/>
        <v>0.00741669174521205</v>
      </c>
      <c r="AI59" s="12">
        <f t="shared" si="44"/>
        <v>186.966460259935</v>
      </c>
      <c r="AJ59" s="12">
        <f t="shared" si="63"/>
        <v>1366.72482450013</v>
      </c>
      <c r="AK59" s="16">
        <v>0.32</v>
      </c>
      <c r="AL59" s="16">
        <f t="shared" si="45"/>
        <v>0.0851998762471798</v>
      </c>
      <c r="AM59" s="16">
        <f t="shared" si="46"/>
        <v>0.0848923159210963</v>
      </c>
      <c r="AN59" s="16">
        <f t="shared" si="47"/>
        <v>0.00741669174521205</v>
      </c>
      <c r="AO59" s="16">
        <f t="shared" si="48"/>
        <v>154.775791735948</v>
      </c>
      <c r="AP59" s="16">
        <f t="shared" si="64"/>
        <v>2987.17278050379</v>
      </c>
      <c r="AQ59" s="18">
        <v>0.32</v>
      </c>
      <c r="AR59" s="18">
        <f t="shared" si="49"/>
        <v>0.0851998762471798</v>
      </c>
      <c r="AS59" s="18">
        <f t="shared" si="50"/>
        <v>0.0848923159210963</v>
      </c>
      <c r="AT59" s="18">
        <f t="shared" si="51"/>
        <v>0.00741669174521205</v>
      </c>
      <c r="AU59" s="18">
        <f t="shared" si="52"/>
        <v>146.214556153764</v>
      </c>
      <c r="AV59" s="12">
        <f t="shared" si="65"/>
        <v>1659.53521234522</v>
      </c>
    </row>
    <row r="60" spans="1:48">
      <c r="A60" s="8">
        <v>0.33</v>
      </c>
      <c r="B60" s="8">
        <f t="shared" si="54"/>
        <v>0.0878623723799041</v>
      </c>
      <c r="C60" s="8">
        <f t="shared" si="55"/>
        <v>0.0875251835839392</v>
      </c>
      <c r="D60" s="8">
        <f t="shared" si="70"/>
        <v>0.00788747734982673</v>
      </c>
      <c r="E60" s="8">
        <f t="shared" si="71"/>
        <v>345.751370233107</v>
      </c>
      <c r="F60" s="8">
        <f t="shared" si="56"/>
        <v>819.430747452463</v>
      </c>
      <c r="G60" s="12">
        <v>0.33</v>
      </c>
      <c r="H60" s="12">
        <f t="shared" si="66"/>
        <v>0.0878623723799041</v>
      </c>
      <c r="I60" s="12">
        <f t="shared" si="67"/>
        <v>0.0875251835839392</v>
      </c>
      <c r="J60" s="12">
        <f t="shared" si="68"/>
        <v>0.00788747734982673</v>
      </c>
      <c r="K60" s="12">
        <f t="shared" si="32"/>
        <v>366.428973252209</v>
      </c>
      <c r="L60" s="12">
        <f t="shared" si="33"/>
        <v>732.857946504418</v>
      </c>
      <c r="M60" s="16">
        <v>0.33</v>
      </c>
      <c r="N60" s="16">
        <f t="shared" si="57"/>
        <v>0.0878623723799041</v>
      </c>
      <c r="O60" s="16">
        <f t="shared" si="69"/>
        <v>0.0875251835839392</v>
      </c>
      <c r="P60" s="16">
        <f t="shared" si="58"/>
        <v>0.00788101230909948</v>
      </c>
      <c r="Q60" s="16">
        <f t="shared" si="72"/>
        <v>299.825057011248</v>
      </c>
      <c r="R60" s="16">
        <f t="shared" si="59"/>
        <v>809.227828873359</v>
      </c>
      <c r="S60" s="12">
        <v>0.33</v>
      </c>
      <c r="T60" s="12">
        <f t="shared" si="60"/>
        <v>0.0878623723799041</v>
      </c>
      <c r="U60" s="12">
        <f t="shared" si="53"/>
        <v>0.0875251835839392</v>
      </c>
      <c r="V60" s="12">
        <f t="shared" si="35"/>
        <v>0.00788747734982673</v>
      </c>
      <c r="W60" s="12">
        <f t="shared" si="36"/>
        <v>242.71137555314</v>
      </c>
      <c r="X60" s="12">
        <f t="shared" si="61"/>
        <v>1911.10937110543</v>
      </c>
      <c r="Y60" s="16">
        <v>0.33</v>
      </c>
      <c r="Z60" s="16">
        <f t="shared" si="37"/>
        <v>0.0878623723799041</v>
      </c>
      <c r="AA60" s="16">
        <f t="shared" si="38"/>
        <v>0.0875251835839392</v>
      </c>
      <c r="AB60" s="16">
        <f t="shared" si="39"/>
        <v>0.00788747734982673</v>
      </c>
      <c r="AC60" s="16">
        <f t="shared" si="40"/>
        <v>229.737211190401</v>
      </c>
      <c r="AD60" s="16">
        <f t="shared" si="62"/>
        <v>2058.445412266</v>
      </c>
      <c r="AE60" s="12">
        <v>0.33</v>
      </c>
      <c r="AF60" s="12">
        <f t="shared" si="41"/>
        <v>0.0878623723799041</v>
      </c>
      <c r="AG60" s="12">
        <f t="shared" si="42"/>
        <v>0.0875251835839392</v>
      </c>
      <c r="AH60" s="12">
        <f t="shared" si="43"/>
        <v>0.00788747734982673</v>
      </c>
      <c r="AI60" s="12">
        <f t="shared" si="44"/>
        <v>180.002474954956</v>
      </c>
      <c r="AJ60" s="12">
        <f t="shared" si="63"/>
        <v>1315.81809192073</v>
      </c>
      <c r="AK60" s="16">
        <v>0.33</v>
      </c>
      <c r="AL60" s="16">
        <f t="shared" si="45"/>
        <v>0.0878623723799041</v>
      </c>
      <c r="AM60" s="16">
        <f t="shared" si="46"/>
        <v>0.0875251835839392</v>
      </c>
      <c r="AN60" s="16">
        <f t="shared" si="47"/>
        <v>0.00788747734982673</v>
      </c>
      <c r="AO60" s="16">
        <f t="shared" si="48"/>
        <v>149.543111183563</v>
      </c>
      <c r="AP60" s="16">
        <f t="shared" si="64"/>
        <v>2886.18204584277</v>
      </c>
      <c r="AQ60" s="18">
        <v>0.33</v>
      </c>
      <c r="AR60" s="18">
        <f t="shared" si="49"/>
        <v>0.0878623723799041</v>
      </c>
      <c r="AS60" s="18">
        <f t="shared" si="50"/>
        <v>0.0875251835839392</v>
      </c>
      <c r="AT60" s="18">
        <f t="shared" si="51"/>
        <v>0.00788747734982673</v>
      </c>
      <c r="AU60" s="18">
        <f t="shared" si="52"/>
        <v>141.430050526634</v>
      </c>
      <c r="AV60" s="12">
        <f t="shared" si="65"/>
        <v>1605.2310734773</v>
      </c>
    </row>
    <row r="61" spans="1:48">
      <c r="A61" s="8">
        <v>0.34</v>
      </c>
      <c r="B61" s="8">
        <f t="shared" si="54"/>
        <v>0.0905248685126285</v>
      </c>
      <c r="C61" s="8">
        <f t="shared" si="55"/>
        <v>0.0901562183039276</v>
      </c>
      <c r="D61" s="8">
        <f t="shared" si="70"/>
        <v>0.0083727486039448</v>
      </c>
      <c r="E61" s="8">
        <f t="shared" si="71"/>
        <v>329.934386613378</v>
      </c>
      <c r="F61" s="8">
        <f t="shared" si="56"/>
        <v>781.944496273707</v>
      </c>
      <c r="G61" s="12">
        <v>0.34</v>
      </c>
      <c r="H61" s="12">
        <f t="shared" si="66"/>
        <v>0.0905248685126285</v>
      </c>
      <c r="I61" s="12">
        <f t="shared" si="67"/>
        <v>0.0901562183039276</v>
      </c>
      <c r="J61" s="12">
        <f t="shared" si="68"/>
        <v>0.0083727486039448</v>
      </c>
      <c r="K61" s="12">
        <f t="shared" ref="K61:K92" si="73">0.30705*6/12*(2/I61)^2*(1/2*LN(2*0.511*H61^2*J61/(81*10^(-6))^2)-I61^2)</f>
        <v>349.829600676577</v>
      </c>
      <c r="L61" s="12">
        <f t="shared" ref="L61:L92" si="74">K61*2</f>
        <v>699.659201353154</v>
      </c>
      <c r="M61" s="16">
        <v>0.34</v>
      </c>
      <c r="N61" s="16">
        <f t="shared" si="57"/>
        <v>0.0905248685126285</v>
      </c>
      <c r="O61" s="16">
        <f t="shared" si="69"/>
        <v>0.0901562183039276</v>
      </c>
      <c r="P61" s="16">
        <f t="shared" si="58"/>
        <v>0.00836588419156158</v>
      </c>
      <c r="Q61" s="16">
        <f t="shared" si="72"/>
        <v>286.890603951183</v>
      </c>
      <c r="R61" s="16">
        <f t="shared" si="59"/>
        <v>774.317740064243</v>
      </c>
      <c r="S61" s="12">
        <v>0.34</v>
      </c>
      <c r="T61" s="12">
        <f t="shared" si="60"/>
        <v>0.0905248685126285</v>
      </c>
      <c r="U61" s="12">
        <f t="shared" si="53"/>
        <v>0.0901562183039276</v>
      </c>
      <c r="V61" s="12">
        <f t="shared" ref="V61:V92" si="75">2*0.511*T61^2/(1+2*T61/U61*0.511/3755.874+(0.511/3755.874)^2)</f>
        <v>0.0083727486039448</v>
      </c>
      <c r="W61" s="12">
        <f t="shared" ref="W61:W92" si="76">0.30705*26/56*(2/U61)^2*(1/2*LN(2*0.511*T61^2*V61/(16*26^0.9*10^(-6))^2)-U61^2)</f>
        <v>232.907870364388</v>
      </c>
      <c r="X61" s="12">
        <f t="shared" si="61"/>
        <v>1833.91657124919</v>
      </c>
      <c r="Y61" s="16">
        <v>0.34</v>
      </c>
      <c r="Z61" s="16">
        <f t="shared" ref="Z61:Z92" si="77">Y61*1000/3755.874</f>
        <v>0.0905248685126285</v>
      </c>
      <c r="AA61" s="16">
        <f t="shared" ref="AA61:AA92" si="78">Y61*1000/SQRT((Y61*1000)^2+3755.874^2)</f>
        <v>0.0901562183039276</v>
      </c>
      <c r="AB61" s="16">
        <f t="shared" ref="AB61:AB92" si="79">2*0.511*Z61^2/(1+2*Z61/AA61*0.511/3755.874+(0.511/3755.874)^2)</f>
        <v>0.0083727486039448</v>
      </c>
      <c r="AC61" s="16">
        <f t="shared" ref="AC61:AC92" si="80">0.30705*29/64*(2/AA61)^2*(1/2*LN(2*0.511*Z61^2*AB61/(16*29^0.9*10^(-6))^2)-AA61^2)</f>
        <v>220.580006536574</v>
      </c>
      <c r="AD61" s="16">
        <f t="shared" si="62"/>
        <v>1976.3968585677</v>
      </c>
      <c r="AE61" s="12">
        <v>0.34</v>
      </c>
      <c r="AF61" s="12">
        <f t="shared" ref="AF61:AF92" si="81">AE61*1000/3755.874</f>
        <v>0.0905248685126285</v>
      </c>
      <c r="AG61" s="12">
        <f t="shared" ref="AG61:AG92" si="82">AE61*1000/SQRT((AE61*1000)^2+3755.874^2)</f>
        <v>0.0901562183039276</v>
      </c>
      <c r="AH61" s="12">
        <f t="shared" ref="AH61:AH92" si="83">2*0.511*AF61^2/(1+2*AF61/AG61*0.511/3755.874+(0.511/3755.874)^2)</f>
        <v>0.0083727486039448</v>
      </c>
      <c r="AI61" s="12">
        <f t="shared" ref="AI61:AI92" si="84">0.30705*50/119*(2/AG61)^2*(1/2*LN(2*0.511*AF61^2*AH61/(16*50^0.9*10^(-6))^2)-AG61^2)</f>
        <v>173.410733679322</v>
      </c>
      <c r="AJ61" s="12">
        <f t="shared" si="63"/>
        <v>1267.63246319584</v>
      </c>
      <c r="AK61" s="16">
        <v>0.34</v>
      </c>
      <c r="AL61" s="16">
        <f t="shared" ref="AL61:AL92" si="85">AK61*1000/3755.874</f>
        <v>0.0905248685126285</v>
      </c>
      <c r="AM61" s="16">
        <f t="shared" ref="AM61:AM92" si="86">AK61*1000/SQRT((AK61*1000)^2+3755.874^2)</f>
        <v>0.0901562183039276</v>
      </c>
      <c r="AN61" s="16">
        <f t="shared" ref="AN61:AN92" si="87">2*0.511*AL61^2/(1+2*AL61/AM61*0.511/3755.874+(0.511/3755.874)^2)</f>
        <v>0.0083727486039448</v>
      </c>
      <c r="AO61" s="16">
        <f t="shared" ref="AO61:AO92" si="88">0.30705*74/184*(2/AM61)^2*(1/2*LN(2*0.511*AL61^2*AN61/(16*74^0.9*10^(-6))^2)-AM61^2)</f>
        <v>144.542155085355</v>
      </c>
      <c r="AP61" s="16">
        <f t="shared" si="64"/>
        <v>2789.66359314735</v>
      </c>
      <c r="AQ61" s="18">
        <v>0.34</v>
      </c>
      <c r="AR61" s="18">
        <f t="shared" ref="AR61:AR92" si="89">AQ61*1000/3755.874</f>
        <v>0.0905248685126285</v>
      </c>
      <c r="AS61" s="18">
        <f t="shared" ref="AS61:AS92" si="90">AQ61*1000/SQRT((AQ61*1000)^2+3755.874^2)</f>
        <v>0.0901562183039276</v>
      </c>
      <c r="AT61" s="18">
        <f t="shared" ref="AT61:AT92" si="91">2*0.511*AR61^2/(1+2*AR61/AS61*0.511/3755.874+(0.511/3755.874)^2)</f>
        <v>0.0083727486039448</v>
      </c>
      <c r="AU61" s="18">
        <f t="shared" ref="AU61:AU92" si="92">0.30705*82/207*(2/AS61)^2*(1/2*LN(2*0.511*AR61^2*AT61/(16*82^0.9*10^(-6))^2)-AS61^2)</f>
        <v>136.841659752532</v>
      </c>
      <c r="AV61" s="12">
        <f t="shared" si="65"/>
        <v>1553.15283819124</v>
      </c>
    </row>
    <row r="62" spans="1:48">
      <c r="A62" s="8">
        <v>0.35</v>
      </c>
      <c r="B62" s="8">
        <f t="shared" si="54"/>
        <v>0.0931873646453529</v>
      </c>
      <c r="C62" s="8">
        <f t="shared" si="55"/>
        <v>0.0927853667606677</v>
      </c>
      <c r="D62" s="8">
        <f t="shared" si="70"/>
        <v>0.00887250550200671</v>
      </c>
      <c r="E62" s="8">
        <f t="shared" si="71"/>
        <v>315.229677430087</v>
      </c>
      <c r="F62" s="8">
        <f t="shared" si="56"/>
        <v>747.094335509307</v>
      </c>
      <c r="G62" s="12">
        <v>0.35</v>
      </c>
      <c r="H62" s="12">
        <f t="shared" si="66"/>
        <v>0.0931873646453529</v>
      </c>
      <c r="I62" s="12">
        <f t="shared" si="67"/>
        <v>0.0927853667606677</v>
      </c>
      <c r="J62" s="12">
        <f t="shared" si="68"/>
        <v>0.00887250550200673</v>
      </c>
      <c r="K62" s="12">
        <f t="shared" si="73"/>
        <v>334.386201361816</v>
      </c>
      <c r="L62" s="12">
        <f t="shared" si="74"/>
        <v>668.772402723632</v>
      </c>
      <c r="M62" s="16">
        <v>0.35</v>
      </c>
      <c r="N62" s="16">
        <f t="shared" si="57"/>
        <v>0.0931873646453529</v>
      </c>
      <c r="O62" s="16">
        <f t="shared" si="69"/>
        <v>0.0927853667606677</v>
      </c>
      <c r="P62" s="16">
        <f t="shared" si="58"/>
        <v>0.00886522960125744</v>
      </c>
      <c r="Q62" s="16">
        <f t="shared" si="72"/>
        <v>274.811624216902</v>
      </c>
      <c r="R62" s="16">
        <f t="shared" si="59"/>
        <v>741.716573761419</v>
      </c>
      <c r="S62" s="12">
        <v>0.35</v>
      </c>
      <c r="T62" s="12">
        <f t="shared" si="60"/>
        <v>0.0931873646453529</v>
      </c>
      <c r="U62" s="12">
        <f t="shared" ref="U62:U93" si="93">S62*1000/SQRT((S62*1000)^2+3755.874^2)</f>
        <v>0.0927853667606677</v>
      </c>
      <c r="V62" s="12">
        <f t="shared" si="75"/>
        <v>0.00887250550200671</v>
      </c>
      <c r="W62" s="12">
        <f t="shared" si="76"/>
        <v>223.703798618051</v>
      </c>
      <c r="X62" s="12">
        <f t="shared" si="61"/>
        <v>1761.44371031854</v>
      </c>
      <c r="Y62" s="16">
        <v>0.35</v>
      </c>
      <c r="Z62" s="16">
        <f t="shared" si="77"/>
        <v>0.0931873646453529</v>
      </c>
      <c r="AA62" s="16">
        <f t="shared" si="78"/>
        <v>0.0927853667606677</v>
      </c>
      <c r="AB62" s="16">
        <f t="shared" si="79"/>
        <v>0.00887250550200671</v>
      </c>
      <c r="AC62" s="16">
        <f t="shared" si="80"/>
        <v>211.973133533934</v>
      </c>
      <c r="AD62" s="16">
        <f t="shared" si="62"/>
        <v>1899.27927646405</v>
      </c>
      <c r="AE62" s="12">
        <v>0.35</v>
      </c>
      <c r="AF62" s="12">
        <f t="shared" si="81"/>
        <v>0.0931873646453529</v>
      </c>
      <c r="AG62" s="12">
        <f t="shared" si="82"/>
        <v>0.0927853667606677</v>
      </c>
      <c r="AH62" s="12">
        <f t="shared" si="83"/>
        <v>0.00887250550200671</v>
      </c>
      <c r="AI62" s="12">
        <f t="shared" si="84"/>
        <v>167.16882559492</v>
      </c>
      <c r="AJ62" s="12">
        <f t="shared" si="63"/>
        <v>1222.00411509887</v>
      </c>
      <c r="AK62" s="16">
        <v>0.35</v>
      </c>
      <c r="AL62" s="16">
        <f t="shared" si="85"/>
        <v>0.0931873646453529</v>
      </c>
      <c r="AM62" s="16">
        <f t="shared" si="86"/>
        <v>0.0927853667606677</v>
      </c>
      <c r="AN62" s="16">
        <f t="shared" si="87"/>
        <v>0.00887250550200671</v>
      </c>
      <c r="AO62" s="16">
        <f t="shared" si="88"/>
        <v>139.765504389398</v>
      </c>
      <c r="AP62" s="16">
        <f t="shared" si="64"/>
        <v>2697.47423471539</v>
      </c>
      <c r="AQ62" s="18">
        <v>0.35</v>
      </c>
      <c r="AR62" s="18">
        <f t="shared" si="89"/>
        <v>0.0931873646453529</v>
      </c>
      <c r="AS62" s="18">
        <f t="shared" si="90"/>
        <v>0.0927853667606677</v>
      </c>
      <c r="AT62" s="18">
        <f t="shared" si="91"/>
        <v>0.00887250550200671</v>
      </c>
      <c r="AU62" s="18">
        <f t="shared" si="92"/>
        <v>132.445695218254</v>
      </c>
      <c r="AV62" s="12">
        <f t="shared" si="65"/>
        <v>1503.25864072718</v>
      </c>
    </row>
    <row r="63" spans="1:48">
      <c r="A63" s="8">
        <v>0.36</v>
      </c>
      <c r="B63" s="8">
        <f t="shared" si="54"/>
        <v>0.0958498607780772</v>
      </c>
      <c r="C63" s="8">
        <f t="shared" si="55"/>
        <v>0.0954125758289291</v>
      </c>
      <c r="D63" s="8">
        <f t="shared" si="70"/>
        <v>0.00938674803829038</v>
      </c>
      <c r="E63" s="8">
        <f t="shared" si="71"/>
        <v>301.533641762646</v>
      </c>
      <c r="F63" s="8">
        <f t="shared" si="56"/>
        <v>714.634730977471</v>
      </c>
      <c r="G63" s="12">
        <v>0.36</v>
      </c>
      <c r="H63" s="12">
        <f t="shared" si="66"/>
        <v>0.0958498607780772</v>
      </c>
      <c r="I63" s="12">
        <f t="shared" si="67"/>
        <v>0.0954125758289291</v>
      </c>
      <c r="J63" s="12">
        <f t="shared" si="68"/>
        <v>0.00938674803829037</v>
      </c>
      <c r="K63" s="12">
        <f t="shared" si="73"/>
        <v>319.992212242389</v>
      </c>
      <c r="L63" s="12">
        <f t="shared" si="74"/>
        <v>639.984424484778</v>
      </c>
      <c r="M63" s="16">
        <v>0.36</v>
      </c>
      <c r="N63" s="16">
        <f t="shared" si="57"/>
        <v>0.0958498607780772</v>
      </c>
      <c r="O63" s="16">
        <f t="shared" si="69"/>
        <v>0.0954125758289291</v>
      </c>
      <c r="P63" s="16">
        <f t="shared" si="58"/>
        <v>0.00937904851531948</v>
      </c>
      <c r="Q63" s="16">
        <f t="shared" si="72"/>
        <v>263.513731749463</v>
      </c>
      <c r="R63" s="16">
        <f t="shared" si="59"/>
        <v>711.223561991802</v>
      </c>
      <c r="S63" s="12">
        <v>0.36</v>
      </c>
      <c r="T63" s="12">
        <f t="shared" si="60"/>
        <v>0.0958498607780772</v>
      </c>
      <c r="U63" s="12">
        <f t="shared" si="93"/>
        <v>0.0954125758289291</v>
      </c>
      <c r="V63" s="12">
        <f t="shared" si="75"/>
        <v>0.00938674803829038</v>
      </c>
      <c r="W63" s="12">
        <f t="shared" si="76"/>
        <v>215.052133654126</v>
      </c>
      <c r="X63" s="12">
        <f t="shared" si="61"/>
        <v>1693.32050039259</v>
      </c>
      <c r="Y63" s="16">
        <v>0.36</v>
      </c>
      <c r="Z63" s="16">
        <f t="shared" si="77"/>
        <v>0.0958498607780772</v>
      </c>
      <c r="AA63" s="16">
        <f t="shared" si="78"/>
        <v>0.0954125758289291</v>
      </c>
      <c r="AB63" s="16">
        <f t="shared" si="79"/>
        <v>0.00938674803829038</v>
      </c>
      <c r="AC63" s="16">
        <f t="shared" si="80"/>
        <v>203.874496612172</v>
      </c>
      <c r="AD63" s="16">
        <f t="shared" si="62"/>
        <v>1826.71548964506</v>
      </c>
      <c r="AE63" s="12">
        <v>0.36</v>
      </c>
      <c r="AF63" s="12">
        <f t="shared" si="81"/>
        <v>0.0958498607780772</v>
      </c>
      <c r="AG63" s="12">
        <f t="shared" si="82"/>
        <v>0.0954125758289291</v>
      </c>
      <c r="AH63" s="12">
        <f t="shared" si="83"/>
        <v>0.00938674803829038</v>
      </c>
      <c r="AI63" s="12">
        <f t="shared" si="84"/>
        <v>161.255296939628</v>
      </c>
      <c r="AJ63" s="12">
        <f t="shared" si="63"/>
        <v>1178.77622062868</v>
      </c>
      <c r="AK63" s="16">
        <v>0.36</v>
      </c>
      <c r="AL63" s="16">
        <f t="shared" si="85"/>
        <v>0.0958498607780772</v>
      </c>
      <c r="AM63" s="16">
        <f t="shared" si="86"/>
        <v>0.0954125758289291</v>
      </c>
      <c r="AN63" s="16">
        <f t="shared" si="87"/>
        <v>0.00938674803829038</v>
      </c>
      <c r="AO63" s="16">
        <f t="shared" si="88"/>
        <v>135.204734712816</v>
      </c>
      <c r="AP63" s="16">
        <f t="shared" si="64"/>
        <v>2609.45137995735</v>
      </c>
      <c r="AQ63" s="18">
        <v>0.36</v>
      </c>
      <c r="AR63" s="18">
        <f t="shared" si="89"/>
        <v>0.0958498607780772</v>
      </c>
      <c r="AS63" s="18">
        <f t="shared" si="90"/>
        <v>0.0954125758289291</v>
      </c>
      <c r="AT63" s="18">
        <f t="shared" si="91"/>
        <v>0.00938674803829038</v>
      </c>
      <c r="AU63" s="18">
        <f t="shared" si="92"/>
        <v>128.236982515491</v>
      </c>
      <c r="AV63" s="12">
        <f t="shared" si="65"/>
        <v>1455.48975155083</v>
      </c>
    </row>
    <row r="64" spans="1:48">
      <c r="A64" s="8">
        <v>0.37</v>
      </c>
      <c r="B64" s="8">
        <f t="shared" si="54"/>
        <v>0.0985123569108016</v>
      </c>
      <c r="C64" s="8">
        <f t="shared" si="55"/>
        <v>0.098037792583814</v>
      </c>
      <c r="D64" s="8">
        <f t="shared" si="70"/>
        <v>0.00991547620691145</v>
      </c>
      <c r="E64" s="8">
        <f t="shared" si="71"/>
        <v>288.75456391293</v>
      </c>
      <c r="F64" s="8">
        <f t="shared" si="56"/>
        <v>684.348316473644</v>
      </c>
      <c r="G64" s="12">
        <v>0.37</v>
      </c>
      <c r="H64" s="12">
        <f t="shared" si="66"/>
        <v>0.0985123569108016</v>
      </c>
      <c r="I64" s="12">
        <f t="shared" si="67"/>
        <v>0.098037792583814</v>
      </c>
      <c r="J64" s="12">
        <f t="shared" si="68"/>
        <v>0.00991547620691145</v>
      </c>
      <c r="K64" s="12">
        <f t="shared" si="73"/>
        <v>306.553157980579</v>
      </c>
      <c r="L64" s="12">
        <f t="shared" si="74"/>
        <v>613.106315961158</v>
      </c>
      <c r="M64" s="16">
        <v>0.37</v>
      </c>
      <c r="N64" s="16">
        <f t="shared" si="57"/>
        <v>0.0985123569108016</v>
      </c>
      <c r="O64" s="16">
        <f t="shared" si="69"/>
        <v>0.098037792583814</v>
      </c>
      <c r="P64" s="16">
        <f t="shared" si="58"/>
        <v>0.00990734091023176</v>
      </c>
      <c r="Q64" s="16">
        <f t="shared" si="72"/>
        <v>252.930417928946</v>
      </c>
      <c r="R64" s="16">
        <f t="shared" si="59"/>
        <v>682.659197990226</v>
      </c>
      <c r="S64" s="12">
        <v>0.37</v>
      </c>
      <c r="T64" s="12">
        <f t="shared" si="60"/>
        <v>0.0985123569108016</v>
      </c>
      <c r="U64" s="12">
        <f t="shared" si="93"/>
        <v>0.098037792583814</v>
      </c>
      <c r="V64" s="12">
        <f t="shared" si="75"/>
        <v>0.00991547620691145</v>
      </c>
      <c r="W64" s="12">
        <f t="shared" si="76"/>
        <v>206.910152469691</v>
      </c>
      <c r="X64" s="12">
        <f t="shared" si="61"/>
        <v>1629.21054054635</v>
      </c>
      <c r="Y64" s="16">
        <v>0.37</v>
      </c>
      <c r="Z64" s="16">
        <f t="shared" si="77"/>
        <v>0.0985123569108016</v>
      </c>
      <c r="AA64" s="16">
        <f t="shared" si="78"/>
        <v>0.098037792583814</v>
      </c>
      <c r="AB64" s="16">
        <f t="shared" si="79"/>
        <v>0.00991547620691145</v>
      </c>
      <c r="AC64" s="16">
        <f t="shared" si="80"/>
        <v>196.245693845814</v>
      </c>
      <c r="AD64" s="16">
        <f t="shared" si="62"/>
        <v>1758.3614168585</v>
      </c>
      <c r="AE64" s="12">
        <v>0.37</v>
      </c>
      <c r="AF64" s="12">
        <f t="shared" si="81"/>
        <v>0.0985123569108016</v>
      </c>
      <c r="AG64" s="12">
        <f t="shared" si="82"/>
        <v>0.098037792583814</v>
      </c>
      <c r="AH64" s="12">
        <f t="shared" si="83"/>
        <v>0.00991547620691145</v>
      </c>
      <c r="AI64" s="12">
        <f t="shared" si="84"/>
        <v>155.649775829568</v>
      </c>
      <c r="AJ64" s="12">
        <f t="shared" si="63"/>
        <v>1137.79986131414</v>
      </c>
      <c r="AK64" s="16">
        <v>0.37</v>
      </c>
      <c r="AL64" s="16">
        <f t="shared" si="85"/>
        <v>0.0985123569108016</v>
      </c>
      <c r="AM64" s="16">
        <f t="shared" si="86"/>
        <v>0.098037792583814</v>
      </c>
      <c r="AN64" s="16">
        <f t="shared" si="87"/>
        <v>0.00991547620691145</v>
      </c>
      <c r="AO64" s="16">
        <f t="shared" si="88"/>
        <v>130.8508430875</v>
      </c>
      <c r="AP64" s="16">
        <f t="shared" si="64"/>
        <v>2525.42127158876</v>
      </c>
      <c r="AQ64" s="18">
        <v>0.37</v>
      </c>
      <c r="AR64" s="18">
        <f t="shared" si="89"/>
        <v>0.0985123569108016</v>
      </c>
      <c r="AS64" s="18">
        <f t="shared" si="90"/>
        <v>0.098037792583814</v>
      </c>
      <c r="AT64" s="18">
        <f t="shared" si="91"/>
        <v>0.00991547620691145</v>
      </c>
      <c r="AU64" s="18">
        <f t="shared" si="92"/>
        <v>124.209361032636</v>
      </c>
      <c r="AV64" s="12">
        <f t="shared" si="65"/>
        <v>1409.77624772042</v>
      </c>
    </row>
    <row r="65" spans="1:48">
      <c r="A65" s="8">
        <v>0.38</v>
      </c>
      <c r="B65" s="8">
        <f t="shared" si="54"/>
        <v>0.101174853043526</v>
      </c>
      <c r="C65" s="8">
        <f t="shared" si="55"/>
        <v>0.10066096430588</v>
      </c>
      <c r="D65" s="8">
        <f t="shared" si="70"/>
        <v>0.0104586900018236</v>
      </c>
      <c r="E65" s="8">
        <f t="shared" si="71"/>
        <v>276.811008515509</v>
      </c>
      <c r="F65" s="8">
        <f t="shared" si="56"/>
        <v>656.042090181756</v>
      </c>
      <c r="G65" s="12">
        <v>0.38</v>
      </c>
      <c r="H65" s="12">
        <f t="shared" si="66"/>
        <v>0.101174853043526</v>
      </c>
      <c r="I65" s="12">
        <f t="shared" si="67"/>
        <v>0.10066096430588</v>
      </c>
      <c r="J65" s="12">
        <f t="shared" si="68"/>
        <v>0.0104586900018236</v>
      </c>
      <c r="K65" s="12">
        <f t="shared" si="73"/>
        <v>293.985039187042</v>
      </c>
      <c r="L65" s="12">
        <f t="shared" si="74"/>
        <v>587.970078374084</v>
      </c>
      <c r="M65" s="16">
        <v>0.38</v>
      </c>
      <c r="N65" s="16">
        <f t="shared" ref="N65:N96" si="94">M65*1000/3755.874</f>
        <v>0.101174853043526</v>
      </c>
      <c r="O65" s="16">
        <f t="shared" si="69"/>
        <v>0.10066096430588</v>
      </c>
      <c r="P65" s="16">
        <f t="shared" si="58"/>
        <v>0.0104501067618311</v>
      </c>
      <c r="Q65" s="16">
        <f t="shared" si="72"/>
        <v>243.002085618423</v>
      </c>
      <c r="R65" s="16">
        <f t="shared" si="59"/>
        <v>655.862629084124</v>
      </c>
      <c r="S65" s="12">
        <v>0.38</v>
      </c>
      <c r="T65" s="12">
        <f t="shared" si="60"/>
        <v>0.101174853043526</v>
      </c>
      <c r="U65" s="12">
        <f t="shared" si="93"/>
        <v>0.10066096430588</v>
      </c>
      <c r="V65" s="12">
        <f t="shared" si="75"/>
        <v>0.0104586900018236</v>
      </c>
      <c r="W65" s="12">
        <f t="shared" si="76"/>
        <v>199.239017150322</v>
      </c>
      <c r="X65" s="12">
        <f t="shared" si="61"/>
        <v>1568.80802104164</v>
      </c>
      <c r="Y65" s="16">
        <v>0.38</v>
      </c>
      <c r="Z65" s="16">
        <f t="shared" si="77"/>
        <v>0.101174853043526</v>
      </c>
      <c r="AA65" s="16">
        <f t="shared" si="78"/>
        <v>0.10066096430588</v>
      </c>
      <c r="AB65" s="16">
        <f t="shared" si="79"/>
        <v>0.0104586900018236</v>
      </c>
      <c r="AC65" s="16">
        <f t="shared" si="80"/>
        <v>189.05168735789</v>
      </c>
      <c r="AD65" s="16">
        <f t="shared" si="62"/>
        <v>1693.9031187267</v>
      </c>
      <c r="AE65" s="12">
        <v>0.38</v>
      </c>
      <c r="AF65" s="12">
        <f t="shared" si="81"/>
        <v>0.101174853043526</v>
      </c>
      <c r="AG65" s="12">
        <f t="shared" si="82"/>
        <v>0.10066096430588</v>
      </c>
      <c r="AH65" s="12">
        <f t="shared" si="83"/>
        <v>0.0104586900018236</v>
      </c>
      <c r="AI65" s="12">
        <f t="shared" si="84"/>
        <v>150.33303164042</v>
      </c>
      <c r="AJ65" s="12">
        <f t="shared" si="63"/>
        <v>1098.93446129147</v>
      </c>
      <c r="AK65" s="16">
        <v>0.38</v>
      </c>
      <c r="AL65" s="16">
        <f t="shared" si="85"/>
        <v>0.101174853043526</v>
      </c>
      <c r="AM65" s="16">
        <f t="shared" si="86"/>
        <v>0.10066096430588</v>
      </c>
      <c r="AN65" s="16">
        <f t="shared" si="87"/>
        <v>0.0104586900018236</v>
      </c>
      <c r="AO65" s="16">
        <f t="shared" si="88"/>
        <v>126.694556243719</v>
      </c>
      <c r="AP65" s="16">
        <f t="shared" si="64"/>
        <v>2445.20493550379</v>
      </c>
      <c r="AQ65" s="18">
        <v>0.38</v>
      </c>
      <c r="AR65" s="18">
        <f t="shared" si="89"/>
        <v>0.101174853043526</v>
      </c>
      <c r="AS65" s="18">
        <f t="shared" si="90"/>
        <v>0.10066096430588</v>
      </c>
      <c r="AT65" s="18">
        <f t="shared" si="91"/>
        <v>0.0104586900018236</v>
      </c>
      <c r="AU65" s="18">
        <f t="shared" si="92"/>
        <v>120.356052460558</v>
      </c>
      <c r="AV65" s="12">
        <f t="shared" si="65"/>
        <v>1366.04119542734</v>
      </c>
    </row>
    <row r="66" spans="1:48">
      <c r="A66" s="8">
        <v>0.39</v>
      </c>
      <c r="B66" s="8">
        <f t="shared" si="54"/>
        <v>0.10383734917625</v>
      </c>
      <c r="C66" s="8">
        <f t="shared" si="55"/>
        <v>0.103282038486214</v>
      </c>
      <c r="D66" s="8">
        <f t="shared" si="70"/>
        <v>0.011016389416819</v>
      </c>
      <c r="E66" s="8">
        <f t="shared" si="71"/>
        <v>265.630462946156</v>
      </c>
      <c r="F66" s="8">
        <f t="shared" si="56"/>
        <v>629.544197182391</v>
      </c>
      <c r="G66" s="12">
        <v>0.39</v>
      </c>
      <c r="H66" s="12">
        <f t="shared" si="66"/>
        <v>0.10383734917625</v>
      </c>
      <c r="I66" s="12">
        <f t="shared" si="67"/>
        <v>0.103282038486214</v>
      </c>
      <c r="J66" s="12">
        <f t="shared" si="68"/>
        <v>0.0110163894168189</v>
      </c>
      <c r="K66" s="12">
        <f t="shared" si="73"/>
        <v>282.212965462118</v>
      </c>
      <c r="L66" s="12">
        <f t="shared" si="74"/>
        <v>564.425930924236</v>
      </c>
      <c r="M66" s="16">
        <v>0.39</v>
      </c>
      <c r="N66" s="16">
        <f t="shared" si="94"/>
        <v>0.10383734917625</v>
      </c>
      <c r="O66" s="16">
        <f t="shared" si="69"/>
        <v>0.103282038486214</v>
      </c>
      <c r="P66" s="16">
        <f t="shared" si="58"/>
        <v>0.0110073460453084</v>
      </c>
      <c r="Q66" s="16">
        <f t="shared" si="72"/>
        <v>233.675215139284</v>
      </c>
      <c r="R66" s="16">
        <f t="shared" si="59"/>
        <v>630.689405660929</v>
      </c>
      <c r="S66" s="12">
        <v>0.39</v>
      </c>
      <c r="T66" s="12">
        <f t="shared" si="60"/>
        <v>0.10383734917625</v>
      </c>
      <c r="U66" s="12">
        <f t="shared" si="93"/>
        <v>0.103282038486214</v>
      </c>
      <c r="V66" s="12">
        <f t="shared" si="75"/>
        <v>0.011016389416819</v>
      </c>
      <c r="W66" s="12">
        <f t="shared" si="76"/>
        <v>192.00339267199</v>
      </c>
      <c r="X66" s="12">
        <f t="shared" si="61"/>
        <v>1511.83471389925</v>
      </c>
      <c r="Y66" s="16">
        <v>0.39</v>
      </c>
      <c r="Z66" s="16">
        <f t="shared" si="77"/>
        <v>0.10383734917625</v>
      </c>
      <c r="AA66" s="16">
        <f t="shared" si="78"/>
        <v>0.103282038486214</v>
      </c>
      <c r="AB66" s="16">
        <f t="shared" si="79"/>
        <v>0.011016389416819</v>
      </c>
      <c r="AC66" s="16">
        <f t="shared" si="80"/>
        <v>182.260495242233</v>
      </c>
      <c r="AD66" s="16">
        <f t="shared" si="62"/>
        <v>1633.05403737041</v>
      </c>
      <c r="AE66" s="12">
        <v>0.39</v>
      </c>
      <c r="AF66" s="12">
        <f t="shared" si="81"/>
        <v>0.10383734917625</v>
      </c>
      <c r="AG66" s="12">
        <f t="shared" si="82"/>
        <v>0.103282038486214</v>
      </c>
      <c r="AH66" s="12">
        <f t="shared" si="83"/>
        <v>0.011016389416819</v>
      </c>
      <c r="AI66" s="12">
        <f t="shared" si="84"/>
        <v>145.28698968816</v>
      </c>
      <c r="AJ66" s="12">
        <f t="shared" si="63"/>
        <v>1062.04789462045</v>
      </c>
      <c r="AK66" s="16">
        <v>0.39</v>
      </c>
      <c r="AL66" s="16">
        <f t="shared" si="85"/>
        <v>0.10383734917625</v>
      </c>
      <c r="AM66" s="16">
        <f t="shared" si="86"/>
        <v>0.103282038486214</v>
      </c>
      <c r="AN66" s="16">
        <f t="shared" si="87"/>
        <v>0.011016389416819</v>
      </c>
      <c r="AO66" s="16">
        <f t="shared" si="88"/>
        <v>122.726551568488</v>
      </c>
      <c r="AP66" s="16">
        <f t="shared" si="64"/>
        <v>2368.62244527182</v>
      </c>
      <c r="AQ66" s="18">
        <v>0.39</v>
      </c>
      <c r="AR66" s="18">
        <f t="shared" si="89"/>
        <v>0.10383734917625</v>
      </c>
      <c r="AS66" s="18">
        <f t="shared" si="90"/>
        <v>0.103282038486214</v>
      </c>
      <c r="AT66" s="18">
        <f t="shared" si="91"/>
        <v>0.011016389416819</v>
      </c>
      <c r="AU66" s="18">
        <f t="shared" si="92"/>
        <v>116.669931797153</v>
      </c>
      <c r="AV66" s="12">
        <f t="shared" si="65"/>
        <v>1324.20372589769</v>
      </c>
    </row>
    <row r="67" spans="1:48">
      <c r="A67" s="8">
        <v>0.4</v>
      </c>
      <c r="B67" s="8">
        <f t="shared" si="54"/>
        <v>0.106499845308975</v>
      </c>
      <c r="C67" s="8">
        <f t="shared" si="55"/>
        <v>0.105900962831453</v>
      </c>
      <c r="D67" s="8">
        <f t="shared" si="70"/>
        <v>0.0115885744455283</v>
      </c>
      <c r="E67" s="8">
        <f t="shared" si="71"/>
        <v>255.148184516438</v>
      </c>
      <c r="F67" s="8">
        <f t="shared" si="56"/>
        <v>604.701197303957</v>
      </c>
      <c r="G67" s="12">
        <v>0.4</v>
      </c>
      <c r="H67" s="12">
        <f t="shared" si="66"/>
        <v>0.106499845308975</v>
      </c>
      <c r="I67" s="12">
        <f t="shared" si="67"/>
        <v>0.105900962831453</v>
      </c>
      <c r="J67" s="12">
        <f t="shared" si="68"/>
        <v>0.0115885744455284</v>
      </c>
      <c r="K67" s="12">
        <f t="shared" si="73"/>
        <v>271.169991866072</v>
      </c>
      <c r="L67" s="12">
        <f t="shared" si="74"/>
        <v>542.339983732144</v>
      </c>
      <c r="M67" s="16">
        <v>0.4</v>
      </c>
      <c r="N67" s="16">
        <f t="shared" si="94"/>
        <v>0.106499845308975</v>
      </c>
      <c r="O67" s="16">
        <f t="shared" si="69"/>
        <v>0.105900962831453</v>
      </c>
      <c r="P67" s="16">
        <f t="shared" si="58"/>
        <v>0.01157905873521</v>
      </c>
      <c r="Q67" s="16">
        <f t="shared" si="72"/>
        <v>224.901642816693</v>
      </c>
      <c r="R67" s="16">
        <f t="shared" si="59"/>
        <v>607.009533962255</v>
      </c>
      <c r="S67" s="12">
        <v>0.4</v>
      </c>
      <c r="T67" s="12">
        <f t="shared" si="60"/>
        <v>0.106499845308975</v>
      </c>
      <c r="U67" s="12">
        <f t="shared" si="93"/>
        <v>0.105900962831453</v>
      </c>
      <c r="V67" s="12">
        <f t="shared" si="75"/>
        <v>0.0115885744455283</v>
      </c>
      <c r="W67" s="12">
        <f t="shared" si="76"/>
        <v>185.171100340054</v>
      </c>
      <c r="X67" s="12">
        <f t="shared" si="61"/>
        <v>1458.03724407758</v>
      </c>
      <c r="Y67" s="16">
        <v>0.4</v>
      </c>
      <c r="Z67" s="16">
        <f t="shared" si="77"/>
        <v>0.106499845308975</v>
      </c>
      <c r="AA67" s="16">
        <f t="shared" si="78"/>
        <v>0.105900962831453</v>
      </c>
      <c r="AB67" s="16">
        <f t="shared" si="79"/>
        <v>0.0115885744455283</v>
      </c>
      <c r="AC67" s="16">
        <f t="shared" si="80"/>
        <v>175.842907048233</v>
      </c>
      <c r="AD67" s="16">
        <f t="shared" si="62"/>
        <v>1575.55244715217</v>
      </c>
      <c r="AE67" s="12">
        <v>0.4</v>
      </c>
      <c r="AF67" s="12">
        <f t="shared" si="81"/>
        <v>0.106499845308975</v>
      </c>
      <c r="AG67" s="12">
        <f t="shared" si="82"/>
        <v>0.105900962831453</v>
      </c>
      <c r="AH67" s="12">
        <f t="shared" si="83"/>
        <v>0.0115885744455283</v>
      </c>
      <c r="AI67" s="12">
        <f t="shared" si="84"/>
        <v>140.494715869086</v>
      </c>
      <c r="AJ67" s="12">
        <f t="shared" si="63"/>
        <v>1027.01637300302</v>
      </c>
      <c r="AK67" s="16">
        <v>0.4</v>
      </c>
      <c r="AL67" s="16">
        <f t="shared" si="85"/>
        <v>0.106499845308975</v>
      </c>
      <c r="AM67" s="16">
        <f t="shared" si="86"/>
        <v>0.105900962831453</v>
      </c>
      <c r="AN67" s="16">
        <f t="shared" si="87"/>
        <v>0.0115885744455283</v>
      </c>
      <c r="AO67" s="16">
        <f t="shared" si="88"/>
        <v>118.937613564102</v>
      </c>
      <c r="AP67" s="16">
        <f t="shared" si="64"/>
        <v>2295.49594178717</v>
      </c>
      <c r="AQ67" s="18">
        <v>0.4</v>
      </c>
      <c r="AR67" s="18">
        <f t="shared" si="89"/>
        <v>0.106499845308975</v>
      </c>
      <c r="AS67" s="18">
        <f t="shared" si="90"/>
        <v>0.105900962831453</v>
      </c>
      <c r="AT67" s="18">
        <f t="shared" si="91"/>
        <v>0.0115885744455283</v>
      </c>
      <c r="AU67" s="18">
        <f t="shared" si="92"/>
        <v>113.143725601238</v>
      </c>
      <c r="AV67" s="12">
        <f t="shared" si="65"/>
        <v>1284.18128557405</v>
      </c>
    </row>
    <row r="68" spans="1:48">
      <c r="A68" s="8">
        <v>0.41</v>
      </c>
      <c r="B68" s="8">
        <f t="shared" si="54"/>
        <v>0.109162341441699</v>
      </c>
      <c r="C68" s="8">
        <f t="shared" si="55"/>
        <v>0.108517685268762</v>
      </c>
      <c r="D68" s="8">
        <f t="shared" si="70"/>
        <v>0.0121752450814213</v>
      </c>
      <c r="E68" s="8">
        <f t="shared" si="71"/>
        <v>245.306217954709</v>
      </c>
      <c r="F68" s="8">
        <f t="shared" si="56"/>
        <v>581.37573655266</v>
      </c>
      <c r="G68" s="12">
        <v>0.41</v>
      </c>
      <c r="H68" s="12">
        <f t="shared" si="66"/>
        <v>0.109162341441699</v>
      </c>
      <c r="I68" s="12">
        <f t="shared" si="67"/>
        <v>0.108517685268762</v>
      </c>
      <c r="J68" s="12">
        <f t="shared" si="68"/>
        <v>0.0121752450814213</v>
      </c>
      <c r="K68" s="12">
        <f t="shared" si="73"/>
        <v>260.796125075812</v>
      </c>
      <c r="L68" s="12">
        <f t="shared" si="74"/>
        <v>521.592250151624</v>
      </c>
      <c r="M68" s="16">
        <v>0.41</v>
      </c>
      <c r="N68" s="16">
        <f t="shared" si="94"/>
        <v>0.109162341441699</v>
      </c>
      <c r="O68" s="16">
        <f t="shared" si="69"/>
        <v>0.108517685268762</v>
      </c>
      <c r="P68" s="16">
        <f t="shared" si="58"/>
        <v>0.0121652448054386</v>
      </c>
      <c r="Q68" s="16">
        <f t="shared" si="72"/>
        <v>216.637935657301</v>
      </c>
      <c r="R68" s="16">
        <f t="shared" si="59"/>
        <v>584.705788339056</v>
      </c>
      <c r="S68" s="12">
        <v>0.41</v>
      </c>
      <c r="T68" s="12">
        <f t="shared" si="60"/>
        <v>0.109162341441699</v>
      </c>
      <c r="U68" s="12">
        <f t="shared" si="93"/>
        <v>0.108517685268762</v>
      </c>
      <c r="V68" s="12">
        <f t="shared" si="75"/>
        <v>0.0121752450814213</v>
      </c>
      <c r="W68" s="12">
        <f t="shared" si="76"/>
        <v>178.71280506322</v>
      </c>
      <c r="X68" s="12">
        <f t="shared" si="61"/>
        <v>1407.1846270678</v>
      </c>
      <c r="Y68" s="16">
        <v>0.41</v>
      </c>
      <c r="Z68" s="16">
        <f t="shared" si="77"/>
        <v>0.109162341441699</v>
      </c>
      <c r="AA68" s="16">
        <f t="shared" si="78"/>
        <v>0.108517685268762</v>
      </c>
      <c r="AB68" s="16">
        <f t="shared" si="79"/>
        <v>0.0121752450814213</v>
      </c>
      <c r="AC68" s="16">
        <f t="shared" si="80"/>
        <v>169.77222323069</v>
      </c>
      <c r="AD68" s="16">
        <f t="shared" si="62"/>
        <v>1521.15912014698</v>
      </c>
      <c r="AE68" s="12">
        <v>0.41</v>
      </c>
      <c r="AF68" s="12">
        <f t="shared" si="81"/>
        <v>0.109162341441699</v>
      </c>
      <c r="AG68" s="12">
        <f t="shared" si="82"/>
        <v>0.108517685268762</v>
      </c>
      <c r="AH68" s="12">
        <f t="shared" si="83"/>
        <v>0.0121752450814213</v>
      </c>
      <c r="AI68" s="12">
        <f t="shared" si="84"/>
        <v>135.940381630434</v>
      </c>
      <c r="AJ68" s="12">
        <f t="shared" si="63"/>
        <v>993.724189718469</v>
      </c>
      <c r="AK68" s="16">
        <v>0.41</v>
      </c>
      <c r="AL68" s="16">
        <f t="shared" si="85"/>
        <v>0.109162341441699</v>
      </c>
      <c r="AM68" s="16">
        <f t="shared" si="86"/>
        <v>0.108517685268762</v>
      </c>
      <c r="AN68" s="16">
        <f t="shared" si="87"/>
        <v>0.0121752450814213</v>
      </c>
      <c r="AO68" s="16">
        <f t="shared" si="88"/>
        <v>115.318742621373</v>
      </c>
      <c r="AP68" s="16">
        <f t="shared" si="64"/>
        <v>2225.65173259251</v>
      </c>
      <c r="AQ68" s="18">
        <v>0.41</v>
      </c>
      <c r="AR68" s="18">
        <f t="shared" si="89"/>
        <v>0.109162341441699</v>
      </c>
      <c r="AS68" s="18">
        <f t="shared" si="90"/>
        <v>0.108517685268762</v>
      </c>
      <c r="AT68" s="18">
        <f t="shared" si="91"/>
        <v>0.0121752450814213</v>
      </c>
      <c r="AU68" s="18">
        <f t="shared" si="92"/>
        <v>109.77015583422</v>
      </c>
      <c r="AV68" s="12">
        <f t="shared" si="65"/>
        <v>1245.8912687184</v>
      </c>
    </row>
    <row r="69" spans="1:48">
      <c r="A69" s="8">
        <v>0.42</v>
      </c>
      <c r="B69" s="8">
        <f t="shared" si="54"/>
        <v>0.111824837574423</v>
      </c>
      <c r="C69" s="8">
        <f t="shared" si="55"/>
        <v>0.111132153950747</v>
      </c>
      <c r="D69" s="8">
        <f t="shared" si="70"/>
        <v>0.0127764013178071</v>
      </c>
      <c r="E69" s="8">
        <f t="shared" si="71"/>
        <v>236.05255505369</v>
      </c>
      <c r="F69" s="8">
        <f t="shared" si="56"/>
        <v>559.444555477245</v>
      </c>
      <c r="G69" s="12">
        <v>0.42</v>
      </c>
      <c r="H69" s="12">
        <f t="shared" si="66"/>
        <v>0.111824837574423</v>
      </c>
      <c r="I69" s="12">
        <f t="shared" si="67"/>
        <v>0.111132153950747</v>
      </c>
      <c r="J69" s="12">
        <f t="shared" si="68"/>
        <v>0.012776401317807</v>
      </c>
      <c r="K69" s="12">
        <f t="shared" si="73"/>
        <v>251.037471613193</v>
      </c>
      <c r="L69" s="12">
        <f t="shared" si="74"/>
        <v>502.074943226386</v>
      </c>
      <c r="M69" s="16">
        <v>0.42</v>
      </c>
      <c r="N69" s="16">
        <f t="shared" si="94"/>
        <v>0.111824837574423</v>
      </c>
      <c r="O69" s="16">
        <f t="shared" si="69"/>
        <v>0.111132153950747</v>
      </c>
      <c r="P69" s="16">
        <f t="shared" si="58"/>
        <v>0.0127659042292553</v>
      </c>
      <c r="Q69" s="16">
        <f t="shared" si="72"/>
        <v>208.844848223655</v>
      </c>
      <c r="R69" s="16">
        <f t="shared" si="59"/>
        <v>563.672245355645</v>
      </c>
      <c r="S69" s="12">
        <v>0.42</v>
      </c>
      <c r="T69" s="12">
        <f t="shared" si="60"/>
        <v>0.111824837574423</v>
      </c>
      <c r="U69" s="12">
        <f t="shared" si="93"/>
        <v>0.111132153950747</v>
      </c>
      <c r="V69" s="12">
        <f t="shared" si="75"/>
        <v>0.0127764013178071</v>
      </c>
      <c r="W69" s="12">
        <f t="shared" si="76"/>
        <v>172.601734099773</v>
      </c>
      <c r="X69" s="12">
        <f t="shared" si="61"/>
        <v>1359.06605430161</v>
      </c>
      <c r="Y69" s="16">
        <v>0.42</v>
      </c>
      <c r="Z69" s="16">
        <f t="shared" si="77"/>
        <v>0.111824837574423</v>
      </c>
      <c r="AA69" s="16">
        <f t="shared" si="78"/>
        <v>0.111132153950747</v>
      </c>
      <c r="AB69" s="16">
        <f t="shared" si="79"/>
        <v>0.0127764013178071</v>
      </c>
      <c r="AC69" s="16">
        <f t="shared" si="80"/>
        <v>164.024017962863</v>
      </c>
      <c r="AD69" s="16">
        <f t="shared" si="62"/>
        <v>1469.65520094725</v>
      </c>
      <c r="AE69" s="12">
        <v>0.42</v>
      </c>
      <c r="AF69" s="12">
        <f t="shared" si="81"/>
        <v>0.111824837574423</v>
      </c>
      <c r="AG69" s="12">
        <f t="shared" si="82"/>
        <v>0.111132153950747</v>
      </c>
      <c r="AH69" s="12">
        <f t="shared" si="83"/>
        <v>0.0127764013178071</v>
      </c>
      <c r="AI69" s="12">
        <f t="shared" si="84"/>
        <v>131.609216595287</v>
      </c>
      <c r="AJ69" s="12">
        <f t="shared" si="63"/>
        <v>962.063373311546</v>
      </c>
      <c r="AK69" s="16">
        <v>0.42</v>
      </c>
      <c r="AL69" s="16">
        <f t="shared" si="85"/>
        <v>0.111824837574423</v>
      </c>
      <c r="AM69" s="16">
        <f t="shared" si="86"/>
        <v>0.111132153950747</v>
      </c>
      <c r="AN69" s="16">
        <f t="shared" si="87"/>
        <v>0.0127764013178071</v>
      </c>
      <c r="AO69" s="16">
        <f t="shared" si="88"/>
        <v>111.861228547264</v>
      </c>
      <c r="AP69" s="16">
        <f t="shared" si="64"/>
        <v>2158.92171096219</v>
      </c>
      <c r="AQ69" s="18">
        <v>0.42</v>
      </c>
      <c r="AR69" s="18">
        <f t="shared" si="89"/>
        <v>0.111824837574423</v>
      </c>
      <c r="AS69" s="18">
        <f t="shared" si="90"/>
        <v>0.111132153950747</v>
      </c>
      <c r="AT69" s="18">
        <f t="shared" si="91"/>
        <v>0.0127764013178071</v>
      </c>
      <c r="AU69" s="18">
        <f t="shared" si="92"/>
        <v>106.542042942843</v>
      </c>
      <c r="AV69" s="12">
        <f t="shared" si="65"/>
        <v>1209.25218740126</v>
      </c>
    </row>
    <row r="70" spans="1:48">
      <c r="A70" s="8">
        <v>0.43</v>
      </c>
      <c r="B70" s="8">
        <f t="shared" ref="B70:B101" si="95">A70*1000/3755.874</f>
        <v>0.114487333707148</v>
      </c>
      <c r="C70" s="8">
        <f t="shared" ref="C70:C101" si="96">A70*1000/SQRT((A70*1000)^2+3755.874^2)</f>
        <v>0.113744317260329</v>
      </c>
      <c r="D70" s="8">
        <f t="shared" si="70"/>
        <v>0.0133920431478344</v>
      </c>
      <c r="E70" s="8">
        <f t="shared" si="71"/>
        <v>227.340413467358</v>
      </c>
      <c r="F70" s="8">
        <f t="shared" si="56"/>
        <v>538.796779917638</v>
      </c>
      <c r="G70" s="12">
        <v>0.43</v>
      </c>
      <c r="H70" s="12">
        <f t="shared" si="66"/>
        <v>0.114487333707148</v>
      </c>
      <c r="I70" s="12">
        <f t="shared" si="67"/>
        <v>0.113744317260329</v>
      </c>
      <c r="J70" s="12">
        <f t="shared" si="68"/>
        <v>0.0133920431478345</v>
      </c>
      <c r="K70" s="12">
        <f t="shared" si="73"/>
        <v>241.845505456655</v>
      </c>
      <c r="L70" s="12">
        <f t="shared" si="74"/>
        <v>483.69101091331</v>
      </c>
      <c r="M70" s="16">
        <v>0.43</v>
      </c>
      <c r="N70" s="16">
        <f t="shared" si="94"/>
        <v>0.114487333707148</v>
      </c>
      <c r="O70" s="16">
        <f t="shared" si="69"/>
        <v>0.113744317260329</v>
      </c>
      <c r="P70" s="16">
        <f t="shared" si="58"/>
        <v>0.0133810369792802</v>
      </c>
      <c r="Q70" s="16">
        <f t="shared" si="72"/>
        <v>201.486849896873</v>
      </c>
      <c r="R70" s="16">
        <f t="shared" si="59"/>
        <v>543.813007871661</v>
      </c>
      <c r="S70" s="12">
        <v>0.43</v>
      </c>
      <c r="T70" s="12">
        <f t="shared" ref="T70:T101" si="97">S70*1000/3755.874</f>
        <v>0.114487333707148</v>
      </c>
      <c r="U70" s="12">
        <f t="shared" si="93"/>
        <v>0.113744317260329</v>
      </c>
      <c r="V70" s="12">
        <f t="shared" si="75"/>
        <v>0.0133920431478344</v>
      </c>
      <c r="W70" s="12">
        <f t="shared" si="76"/>
        <v>166.813424674302</v>
      </c>
      <c r="X70" s="12">
        <f t="shared" si="61"/>
        <v>1313.48890588545</v>
      </c>
      <c r="Y70" s="16">
        <v>0.43</v>
      </c>
      <c r="Z70" s="16">
        <f t="shared" si="77"/>
        <v>0.114487333707148</v>
      </c>
      <c r="AA70" s="16">
        <f t="shared" si="78"/>
        <v>0.113744317260329</v>
      </c>
      <c r="AB70" s="16">
        <f t="shared" si="79"/>
        <v>0.0133920431478344</v>
      </c>
      <c r="AC70" s="16">
        <f t="shared" si="80"/>
        <v>158.575924125052</v>
      </c>
      <c r="AD70" s="16">
        <f t="shared" si="62"/>
        <v>1420.84028016046</v>
      </c>
      <c r="AE70" s="12">
        <v>0.43</v>
      </c>
      <c r="AF70" s="12">
        <f t="shared" si="81"/>
        <v>0.114487333707148</v>
      </c>
      <c r="AG70" s="12">
        <f t="shared" si="82"/>
        <v>0.113744317260329</v>
      </c>
      <c r="AH70" s="12">
        <f t="shared" si="83"/>
        <v>0.0133920431478344</v>
      </c>
      <c r="AI70" s="12">
        <f t="shared" si="84"/>
        <v>127.48745399242</v>
      </c>
      <c r="AJ70" s="12">
        <f t="shared" si="63"/>
        <v>931.93328868459</v>
      </c>
      <c r="AK70" s="16">
        <v>0.43</v>
      </c>
      <c r="AL70" s="16">
        <f t="shared" si="85"/>
        <v>0.114487333707148</v>
      </c>
      <c r="AM70" s="16">
        <f t="shared" si="86"/>
        <v>0.113744317260329</v>
      </c>
      <c r="AN70" s="16">
        <f t="shared" si="87"/>
        <v>0.0133920431478344</v>
      </c>
      <c r="AO70" s="16">
        <f t="shared" si="88"/>
        <v>108.556698083811</v>
      </c>
      <c r="AP70" s="16">
        <f t="shared" si="64"/>
        <v>2095.14427301755</v>
      </c>
      <c r="AQ70" s="18">
        <v>0.43</v>
      </c>
      <c r="AR70" s="18">
        <f t="shared" si="89"/>
        <v>0.114487333707148</v>
      </c>
      <c r="AS70" s="18">
        <f t="shared" si="90"/>
        <v>0.113744317260329</v>
      </c>
      <c r="AT70" s="18">
        <f t="shared" si="91"/>
        <v>0.0133920431478344</v>
      </c>
      <c r="AU70" s="18">
        <f t="shared" si="92"/>
        <v>103.45237839197</v>
      </c>
      <c r="AV70" s="12">
        <f t="shared" si="65"/>
        <v>1174.18449474887</v>
      </c>
    </row>
    <row r="71" spans="1:48">
      <c r="A71" s="8">
        <v>0.44</v>
      </c>
      <c r="B71" s="8">
        <f t="shared" si="95"/>
        <v>0.117149829839872</v>
      </c>
      <c r="C71" s="8">
        <f t="shared" si="96"/>
        <v>0.116354123815555</v>
      </c>
      <c r="D71" s="8">
        <f t="shared" si="70"/>
        <v>0.0140221705644922</v>
      </c>
      <c r="E71" s="8">
        <f t="shared" si="71"/>
        <v>219.127615738898</v>
      </c>
      <c r="F71" s="8">
        <f t="shared" si="56"/>
        <v>519.332449301187</v>
      </c>
      <c r="G71" s="12">
        <v>0.44</v>
      </c>
      <c r="H71" s="12">
        <f t="shared" ref="H71:H102" si="98">G71*1000/3755.874</f>
        <v>0.117149829839872</v>
      </c>
      <c r="I71" s="12">
        <f t="shared" ref="I71:I102" si="99">G71*1000/SQRT((G71*1000)^2+3755.874^2)</f>
        <v>0.116354123815555</v>
      </c>
      <c r="J71" s="12">
        <f t="shared" ref="J71:J102" si="100">2*0.511*H71^2/(1+2*H71/I71*0.511/3755.874+(0.511/3755.874)^2)</f>
        <v>0.0140221705644922</v>
      </c>
      <c r="K71" s="12">
        <f t="shared" si="73"/>
        <v>233.176436325286</v>
      </c>
      <c r="L71" s="12">
        <f t="shared" si="74"/>
        <v>466.352872650572</v>
      </c>
      <c r="M71" s="16">
        <v>0.44</v>
      </c>
      <c r="N71" s="16">
        <f t="shared" si="94"/>
        <v>0.117149829839872</v>
      </c>
      <c r="O71" s="16">
        <f t="shared" ref="O71:O102" si="101">M71*1000/SQRT((M71*1000)^2+3755.874^2)</f>
        <v>0.116354123815555</v>
      </c>
      <c r="P71" s="16">
        <f t="shared" si="58"/>
        <v>0.0140106430274944</v>
      </c>
      <c r="Q71" s="16">
        <f t="shared" si="72"/>
        <v>194.531712519427</v>
      </c>
      <c r="R71" s="16">
        <f t="shared" si="59"/>
        <v>525.041092089935</v>
      </c>
      <c r="S71" s="12">
        <v>0.44</v>
      </c>
      <c r="T71" s="12">
        <f t="shared" si="97"/>
        <v>0.117149829839872</v>
      </c>
      <c r="U71" s="12">
        <f t="shared" si="93"/>
        <v>0.116354123815555</v>
      </c>
      <c r="V71" s="12">
        <f t="shared" si="75"/>
        <v>0.0140221705644922</v>
      </c>
      <c r="W71" s="12">
        <f t="shared" si="76"/>
        <v>161.32549782321</v>
      </c>
      <c r="X71" s="12">
        <f t="shared" si="61"/>
        <v>1270.27696985995</v>
      </c>
      <c r="Y71" s="16">
        <v>0.44</v>
      </c>
      <c r="Z71" s="16">
        <f t="shared" si="77"/>
        <v>0.117149829839872</v>
      </c>
      <c r="AA71" s="16">
        <f t="shared" si="78"/>
        <v>0.116354123815555</v>
      </c>
      <c r="AB71" s="16">
        <f t="shared" si="79"/>
        <v>0.0140221705644922</v>
      </c>
      <c r="AC71" s="16">
        <f t="shared" si="80"/>
        <v>153.407438968899</v>
      </c>
      <c r="AD71" s="16">
        <f t="shared" si="62"/>
        <v>1374.53065316133</v>
      </c>
      <c r="AE71" s="12">
        <v>0.44</v>
      </c>
      <c r="AF71" s="12">
        <f t="shared" si="81"/>
        <v>0.117149829839872</v>
      </c>
      <c r="AG71" s="12">
        <f t="shared" si="82"/>
        <v>0.116354123815555</v>
      </c>
      <c r="AH71" s="12">
        <f t="shared" si="83"/>
        <v>0.0140221705644922</v>
      </c>
      <c r="AI71" s="12">
        <f t="shared" si="84"/>
        <v>123.562272488398</v>
      </c>
      <c r="AJ71" s="12">
        <f t="shared" si="63"/>
        <v>903.240211890187</v>
      </c>
      <c r="AK71" s="16">
        <v>0.44</v>
      </c>
      <c r="AL71" s="16">
        <f t="shared" si="85"/>
        <v>0.117149829839872</v>
      </c>
      <c r="AM71" s="16">
        <f t="shared" si="86"/>
        <v>0.116354123815555</v>
      </c>
      <c r="AN71" s="16">
        <f t="shared" si="87"/>
        <v>0.0140221705644922</v>
      </c>
      <c r="AO71" s="16">
        <f t="shared" si="88"/>
        <v>105.397143297791</v>
      </c>
      <c r="AP71" s="16">
        <f t="shared" si="64"/>
        <v>2034.16486564737</v>
      </c>
      <c r="AQ71" s="18">
        <v>0.44</v>
      </c>
      <c r="AR71" s="18">
        <f t="shared" si="89"/>
        <v>0.117149829839872</v>
      </c>
      <c r="AS71" s="18">
        <f t="shared" si="90"/>
        <v>0.116354123815555</v>
      </c>
      <c r="AT71" s="18">
        <f t="shared" si="91"/>
        <v>0.0140221705644922</v>
      </c>
      <c r="AU71" s="18">
        <f t="shared" si="92"/>
        <v>100.494374309829</v>
      </c>
      <c r="AV71" s="12">
        <f t="shared" si="65"/>
        <v>1140.61114841656</v>
      </c>
    </row>
    <row r="72" spans="1:48">
      <c r="A72" s="8">
        <v>0.45</v>
      </c>
      <c r="B72" s="8">
        <f t="shared" si="95"/>
        <v>0.119812325972597</v>
      </c>
      <c r="C72" s="8">
        <f t="shared" si="96"/>
        <v>0.118961522474356</v>
      </c>
      <c r="D72" s="8">
        <f t="shared" si="70"/>
        <v>0.0146667835606095</v>
      </c>
      <c r="E72" s="8">
        <f t="shared" si="71"/>
        <v>211.376052948388</v>
      </c>
      <c r="F72" s="8">
        <f t="shared" si="56"/>
        <v>500.961245487679</v>
      </c>
      <c r="G72" s="12">
        <v>0.45</v>
      </c>
      <c r="H72" s="12">
        <f t="shared" si="98"/>
        <v>0.119812325972597</v>
      </c>
      <c r="I72" s="12">
        <f t="shared" si="99"/>
        <v>0.118961522474356</v>
      </c>
      <c r="J72" s="12">
        <f t="shared" si="100"/>
        <v>0.0146667835606095</v>
      </c>
      <c r="K72" s="12">
        <f t="shared" si="73"/>
        <v>224.99066314683</v>
      </c>
      <c r="L72" s="12">
        <f t="shared" si="74"/>
        <v>449.98132629366</v>
      </c>
      <c r="M72" s="16">
        <v>0.45</v>
      </c>
      <c r="N72" s="16">
        <f t="shared" si="94"/>
        <v>0.119812325972597</v>
      </c>
      <c r="O72" s="16">
        <f t="shared" si="101"/>
        <v>0.118961522474356</v>
      </c>
      <c r="P72" s="16">
        <f t="shared" si="58"/>
        <v>0.014654722345241</v>
      </c>
      <c r="Q72" s="16">
        <f t="shared" si="72"/>
        <v>187.950149929476</v>
      </c>
      <c r="R72" s="16">
        <f t="shared" si="59"/>
        <v>507.277454659655</v>
      </c>
      <c r="S72" s="12">
        <v>0.45</v>
      </c>
      <c r="T72" s="12">
        <f t="shared" si="97"/>
        <v>0.119812325972597</v>
      </c>
      <c r="U72" s="12">
        <f t="shared" si="93"/>
        <v>0.118961522474356</v>
      </c>
      <c r="V72" s="12">
        <f t="shared" si="75"/>
        <v>0.0146667835606095</v>
      </c>
      <c r="W72" s="12">
        <f t="shared" si="76"/>
        <v>156.117455906839</v>
      </c>
      <c r="X72" s="12">
        <f t="shared" si="61"/>
        <v>1229.26884781045</v>
      </c>
      <c r="Y72" s="16">
        <v>0.45</v>
      </c>
      <c r="Z72" s="16">
        <f t="shared" si="77"/>
        <v>0.119812325972597</v>
      </c>
      <c r="AA72" s="16">
        <f t="shared" si="78"/>
        <v>0.118961522474356</v>
      </c>
      <c r="AB72" s="16">
        <f t="shared" si="79"/>
        <v>0.0146667835606095</v>
      </c>
      <c r="AC72" s="16">
        <f t="shared" si="80"/>
        <v>148.499748821984</v>
      </c>
      <c r="AD72" s="16">
        <f t="shared" si="62"/>
        <v>1330.55774944497</v>
      </c>
      <c r="AE72" s="12">
        <v>0.45</v>
      </c>
      <c r="AF72" s="12">
        <f t="shared" si="81"/>
        <v>0.119812325972597</v>
      </c>
      <c r="AG72" s="12">
        <f t="shared" si="82"/>
        <v>0.118961522474356</v>
      </c>
      <c r="AH72" s="12">
        <f t="shared" si="83"/>
        <v>0.0146667835606095</v>
      </c>
      <c r="AI72" s="12">
        <f t="shared" si="84"/>
        <v>119.821736907334</v>
      </c>
      <c r="AJ72" s="12">
        <f t="shared" si="63"/>
        <v>875.896896792613</v>
      </c>
      <c r="AK72" s="16">
        <v>0.45</v>
      </c>
      <c r="AL72" s="16">
        <f t="shared" si="85"/>
        <v>0.119812325972597</v>
      </c>
      <c r="AM72" s="16">
        <f t="shared" si="86"/>
        <v>0.118961522474356</v>
      </c>
      <c r="AN72" s="16">
        <f t="shared" si="87"/>
        <v>0.0146667835606095</v>
      </c>
      <c r="AO72" s="16">
        <f t="shared" si="88"/>
        <v>102.374935976899</v>
      </c>
      <c r="AP72" s="16">
        <f t="shared" si="64"/>
        <v>1975.83626435416</v>
      </c>
      <c r="AQ72" s="18">
        <v>0.45</v>
      </c>
      <c r="AR72" s="18">
        <f t="shared" si="89"/>
        <v>0.119812325972597</v>
      </c>
      <c r="AS72" s="18">
        <f t="shared" si="90"/>
        <v>0.118961522474356</v>
      </c>
      <c r="AT72" s="18">
        <f t="shared" si="91"/>
        <v>0.0146667835606095</v>
      </c>
      <c r="AU72" s="18">
        <f t="shared" si="92"/>
        <v>97.6614960153655</v>
      </c>
      <c r="AV72" s="12">
        <f t="shared" si="65"/>
        <v>1108.4579797744</v>
      </c>
    </row>
    <row r="73" spans="1:48">
      <c r="A73" s="8">
        <v>0.46</v>
      </c>
      <c r="B73" s="8">
        <f t="shared" si="95"/>
        <v>0.122474822105321</v>
      </c>
      <c r="C73" s="8">
        <f t="shared" si="96"/>
        <v>0.121566462339252</v>
      </c>
      <c r="D73" s="8">
        <f t="shared" ref="D73:D104" si="102">2*0.511*B73^2/(1+2*B73/C73*0.511/3755.874+(0.511/3755.874)^2)</f>
        <v>0.0153258821288565</v>
      </c>
      <c r="E73" s="8">
        <f t="shared" ref="E73:E104" si="103">0.30705*5/11*(2/C73)^2*(1/2*LN(2*0.511*B73^2*D73/(16*5^0.9*10^(-6))^2)-C73^2)</f>
        <v>204.051220047965</v>
      </c>
      <c r="F73" s="8">
        <f t="shared" si="56"/>
        <v>483.601391513678</v>
      </c>
      <c r="G73" s="12">
        <v>0.46</v>
      </c>
      <c r="H73" s="12">
        <f t="shared" si="98"/>
        <v>0.122474822105321</v>
      </c>
      <c r="I73" s="12">
        <f t="shared" si="99"/>
        <v>0.121566462339252</v>
      </c>
      <c r="J73" s="12">
        <f t="shared" si="100"/>
        <v>0.0153258821288565</v>
      </c>
      <c r="K73" s="12">
        <f t="shared" si="73"/>
        <v>217.252299842404</v>
      </c>
      <c r="L73" s="12">
        <f t="shared" si="74"/>
        <v>434.504599684808</v>
      </c>
      <c r="M73" s="16">
        <v>0.46</v>
      </c>
      <c r="N73" s="16">
        <f t="shared" si="94"/>
        <v>0.122474822105321</v>
      </c>
      <c r="O73" s="16">
        <f t="shared" si="101"/>
        <v>0.121566462339252</v>
      </c>
      <c r="P73" s="16">
        <f t="shared" si="58"/>
        <v>0.0153132749032269</v>
      </c>
      <c r="Q73" s="16">
        <f t="shared" si="72"/>
        <v>181.715502179038</v>
      </c>
      <c r="R73" s="16">
        <f t="shared" si="59"/>
        <v>490.450140381225</v>
      </c>
      <c r="S73" s="12">
        <v>0.46</v>
      </c>
      <c r="T73" s="12">
        <f t="shared" si="97"/>
        <v>0.122474822105321</v>
      </c>
      <c r="U73" s="12">
        <f t="shared" si="93"/>
        <v>0.121566462339252</v>
      </c>
      <c r="V73" s="12">
        <f t="shared" si="75"/>
        <v>0.0153258821288565</v>
      </c>
      <c r="W73" s="12">
        <f t="shared" si="76"/>
        <v>151.170501373268</v>
      </c>
      <c r="X73" s="12">
        <f t="shared" si="61"/>
        <v>1190.31652781312</v>
      </c>
      <c r="Y73" s="16">
        <v>0.46</v>
      </c>
      <c r="Z73" s="16">
        <f t="shared" si="77"/>
        <v>0.122474822105321</v>
      </c>
      <c r="AA73" s="16">
        <f t="shared" si="78"/>
        <v>0.121566462339252</v>
      </c>
      <c r="AB73" s="16">
        <f t="shared" si="79"/>
        <v>0.0153258821288565</v>
      </c>
      <c r="AC73" s="16">
        <f t="shared" si="80"/>
        <v>143.835571173605</v>
      </c>
      <c r="AD73" s="16">
        <f t="shared" si="62"/>
        <v>1288.7667177155</v>
      </c>
      <c r="AE73" s="12">
        <v>0.46</v>
      </c>
      <c r="AF73" s="12">
        <f t="shared" si="81"/>
        <v>0.122474822105321</v>
      </c>
      <c r="AG73" s="12">
        <f t="shared" si="82"/>
        <v>0.121566462339252</v>
      </c>
      <c r="AH73" s="12">
        <f t="shared" si="83"/>
        <v>0.0153258821288565</v>
      </c>
      <c r="AI73" s="12">
        <f t="shared" si="84"/>
        <v>116.254739527509</v>
      </c>
      <c r="AJ73" s="12">
        <f t="shared" si="63"/>
        <v>849.822145946093</v>
      </c>
      <c r="AK73" s="16">
        <v>0.46</v>
      </c>
      <c r="AL73" s="16">
        <f t="shared" si="85"/>
        <v>0.122474822105321</v>
      </c>
      <c r="AM73" s="16">
        <f t="shared" si="86"/>
        <v>0.121566462339252</v>
      </c>
      <c r="AN73" s="16">
        <f t="shared" si="87"/>
        <v>0.0153258821288565</v>
      </c>
      <c r="AO73" s="16">
        <f t="shared" si="88"/>
        <v>99.4828318727542</v>
      </c>
      <c r="AP73" s="16">
        <f t="shared" si="64"/>
        <v>1920.01865514416</v>
      </c>
      <c r="AQ73" s="18">
        <v>0.46</v>
      </c>
      <c r="AR73" s="18">
        <f t="shared" si="89"/>
        <v>0.122474822105321</v>
      </c>
      <c r="AS73" s="18">
        <f t="shared" si="90"/>
        <v>0.121566462339252</v>
      </c>
      <c r="AT73" s="18">
        <f t="shared" si="91"/>
        <v>0.0153258821288565</v>
      </c>
      <c r="AU73" s="18">
        <f t="shared" si="92"/>
        <v>94.9474817838432</v>
      </c>
      <c r="AV73" s="12">
        <f t="shared" si="65"/>
        <v>1077.65391824662</v>
      </c>
    </row>
    <row r="74" spans="1:48">
      <c r="A74" s="8">
        <v>0.47</v>
      </c>
      <c r="B74" s="8">
        <f t="shared" si="95"/>
        <v>0.125137318238045</v>
      </c>
      <c r="C74" s="8">
        <f t="shared" si="96"/>
        <v>0.124168892761992</v>
      </c>
      <c r="D74" s="8">
        <f t="shared" si="102"/>
        <v>0.015999466261744</v>
      </c>
      <c r="E74" s="8">
        <f t="shared" si="103"/>
        <v>197.121812131516</v>
      </c>
      <c r="F74" s="8">
        <f t="shared" si="56"/>
        <v>467.178694751694</v>
      </c>
      <c r="G74" s="12">
        <v>0.47</v>
      </c>
      <c r="H74" s="12">
        <f t="shared" si="98"/>
        <v>0.125137318238045</v>
      </c>
      <c r="I74" s="12">
        <f t="shared" si="99"/>
        <v>0.124168892761992</v>
      </c>
      <c r="J74" s="12">
        <f t="shared" si="100"/>
        <v>0.015999466261744</v>
      </c>
      <c r="K74" s="12">
        <f t="shared" si="73"/>
        <v>209.9287627007</v>
      </c>
      <c r="L74" s="12">
        <f t="shared" si="74"/>
        <v>419.8575254014</v>
      </c>
      <c r="M74" s="16">
        <v>0.47</v>
      </c>
      <c r="N74" s="16">
        <f t="shared" si="94"/>
        <v>0.125137318238045</v>
      </c>
      <c r="O74" s="16">
        <f t="shared" si="101"/>
        <v>0.124168892761992</v>
      </c>
      <c r="P74" s="16">
        <f t="shared" si="58"/>
        <v>0.015986300671524</v>
      </c>
      <c r="Q74" s="16">
        <f t="shared" ref="Q74:Q105" si="104">0.30705*13/27*(2/O74)^2*(1/2*LN(2*0.511*N74^2*P74/(16*13^0.9*10^(-6))^2)-O74^2)</f>
        <v>175.80345830739</v>
      </c>
      <c r="R74" s="16">
        <f t="shared" si="59"/>
        <v>474.493533971645</v>
      </c>
      <c r="S74" s="12">
        <v>0.47</v>
      </c>
      <c r="T74" s="12">
        <f t="shared" si="97"/>
        <v>0.125137318238045</v>
      </c>
      <c r="U74" s="12">
        <f t="shared" si="93"/>
        <v>0.124168892761992</v>
      </c>
      <c r="V74" s="12">
        <f t="shared" si="75"/>
        <v>0.015999466261744</v>
      </c>
      <c r="W74" s="12">
        <f t="shared" si="76"/>
        <v>146.467374540387</v>
      </c>
      <c r="X74" s="12">
        <f t="shared" si="61"/>
        <v>1153.28410713101</v>
      </c>
      <c r="Y74" s="16">
        <v>0.47</v>
      </c>
      <c r="Z74" s="16">
        <f t="shared" si="77"/>
        <v>0.125137318238045</v>
      </c>
      <c r="AA74" s="16">
        <f t="shared" si="78"/>
        <v>0.124168892761992</v>
      </c>
      <c r="AB74" s="16">
        <f t="shared" si="79"/>
        <v>0.015999466261744</v>
      </c>
      <c r="AC74" s="16">
        <f t="shared" si="80"/>
        <v>139.399012527673</v>
      </c>
      <c r="AD74" s="16">
        <f t="shared" si="62"/>
        <v>1249.01515224795</v>
      </c>
      <c r="AE74" s="12">
        <v>0.47</v>
      </c>
      <c r="AF74" s="12">
        <f t="shared" si="81"/>
        <v>0.125137318238045</v>
      </c>
      <c r="AG74" s="12">
        <f t="shared" si="82"/>
        <v>0.124168892761992</v>
      </c>
      <c r="AH74" s="12">
        <f t="shared" si="83"/>
        <v>0.015999466261744</v>
      </c>
      <c r="AI74" s="12">
        <f t="shared" si="84"/>
        <v>112.850943074496</v>
      </c>
      <c r="AJ74" s="12">
        <f t="shared" si="63"/>
        <v>824.940393874564</v>
      </c>
      <c r="AK74" s="16">
        <v>0.47</v>
      </c>
      <c r="AL74" s="16">
        <f t="shared" si="85"/>
        <v>0.125137318238045</v>
      </c>
      <c r="AM74" s="16">
        <f t="shared" si="86"/>
        <v>0.124168892761992</v>
      </c>
      <c r="AN74" s="16">
        <f t="shared" si="87"/>
        <v>0.015999466261744</v>
      </c>
      <c r="AO74" s="16">
        <f t="shared" si="88"/>
        <v>96.7139676647877</v>
      </c>
      <c r="AP74" s="16">
        <f t="shared" si="64"/>
        <v>1866.5795759304</v>
      </c>
      <c r="AQ74" s="18">
        <v>0.47</v>
      </c>
      <c r="AR74" s="18">
        <f t="shared" si="89"/>
        <v>0.125137318238045</v>
      </c>
      <c r="AS74" s="18">
        <f t="shared" si="90"/>
        <v>0.124168892761992</v>
      </c>
      <c r="AT74" s="18">
        <f t="shared" si="91"/>
        <v>0.015999466261744</v>
      </c>
      <c r="AU74" s="18">
        <f t="shared" si="92"/>
        <v>92.3463531464207</v>
      </c>
      <c r="AV74" s="12">
        <f t="shared" si="65"/>
        <v>1048.13110821187</v>
      </c>
    </row>
    <row r="75" spans="1:48">
      <c r="A75" s="8">
        <v>0.48</v>
      </c>
      <c r="B75" s="8">
        <f t="shared" si="95"/>
        <v>0.12779981437077</v>
      </c>
      <c r="C75" s="8">
        <f t="shared" si="96"/>
        <v>0.12676876334815</v>
      </c>
      <c r="D75" s="8">
        <f t="shared" si="102"/>
        <v>0.0166875359516249</v>
      </c>
      <c r="E75" s="8">
        <f t="shared" si="103"/>
        <v>190.55937266566</v>
      </c>
      <c r="F75" s="8">
        <f t="shared" si="56"/>
        <v>451.625713217614</v>
      </c>
      <c r="G75" s="12">
        <v>0.48</v>
      </c>
      <c r="H75" s="12">
        <f t="shared" si="98"/>
        <v>0.12779981437077</v>
      </c>
      <c r="I75" s="12">
        <f t="shared" si="99"/>
        <v>0.12676876334815</v>
      </c>
      <c r="J75" s="12">
        <f t="shared" si="100"/>
        <v>0.0166875359516249</v>
      </c>
      <c r="K75" s="12">
        <f t="shared" si="73"/>
        <v>202.990410367798</v>
      </c>
      <c r="L75" s="12">
        <f t="shared" si="74"/>
        <v>405.980820735596</v>
      </c>
      <c r="M75" s="16">
        <v>0.48</v>
      </c>
      <c r="N75" s="16">
        <f t="shared" si="94"/>
        <v>0.12779981437077</v>
      </c>
      <c r="O75" s="16">
        <f t="shared" si="101"/>
        <v>0.12676876334815</v>
      </c>
      <c r="P75" s="16">
        <f t="shared" si="58"/>
        <v>0.016673799619571</v>
      </c>
      <c r="Q75" s="16">
        <f t="shared" si="104"/>
        <v>170.191812450246</v>
      </c>
      <c r="R75" s="16">
        <f t="shared" si="59"/>
        <v>459.347701803214</v>
      </c>
      <c r="S75" s="12">
        <v>0.48</v>
      </c>
      <c r="T75" s="12">
        <f t="shared" si="97"/>
        <v>0.12779981437077</v>
      </c>
      <c r="U75" s="12">
        <f t="shared" si="93"/>
        <v>0.12676876334815</v>
      </c>
      <c r="V75" s="12">
        <f t="shared" si="75"/>
        <v>0.0166875359516249</v>
      </c>
      <c r="W75" s="12">
        <f t="shared" si="76"/>
        <v>141.992208357655</v>
      </c>
      <c r="X75" s="12">
        <f t="shared" si="61"/>
        <v>1118.04664860818</v>
      </c>
      <c r="Y75" s="16">
        <v>0.48</v>
      </c>
      <c r="Z75" s="16">
        <f t="shared" si="77"/>
        <v>0.12779981437077</v>
      </c>
      <c r="AA75" s="16">
        <f t="shared" si="78"/>
        <v>0.12676876334815</v>
      </c>
      <c r="AB75" s="16">
        <f t="shared" si="79"/>
        <v>0.0166875359516249</v>
      </c>
      <c r="AC75" s="16">
        <f t="shared" si="80"/>
        <v>135.175440493818</v>
      </c>
      <c r="AD75" s="16">
        <f t="shared" si="62"/>
        <v>1211.17194682461</v>
      </c>
      <c r="AE75" s="12">
        <v>0.48</v>
      </c>
      <c r="AF75" s="12">
        <f t="shared" si="81"/>
        <v>0.12779981437077</v>
      </c>
      <c r="AG75" s="12">
        <f t="shared" si="82"/>
        <v>0.12676876334815</v>
      </c>
      <c r="AH75" s="12">
        <f t="shared" si="83"/>
        <v>0.0166875359516249</v>
      </c>
      <c r="AI75" s="12">
        <f t="shared" si="84"/>
        <v>109.600726124134</v>
      </c>
      <c r="AJ75" s="12">
        <f t="shared" si="63"/>
        <v>801.181307967418</v>
      </c>
      <c r="AK75" s="16">
        <v>0.48</v>
      </c>
      <c r="AL75" s="16">
        <f t="shared" si="85"/>
        <v>0.12779981437077</v>
      </c>
      <c r="AM75" s="16">
        <f t="shared" si="86"/>
        <v>0.12676876334815</v>
      </c>
      <c r="AN75" s="16">
        <f t="shared" si="87"/>
        <v>0.0166875359516249</v>
      </c>
      <c r="AO75" s="16">
        <f t="shared" si="88"/>
        <v>94.0618527958186</v>
      </c>
      <c r="AP75" s="16">
        <f t="shared" si="64"/>
        <v>1815.3937589593</v>
      </c>
      <c r="AQ75" s="18">
        <v>0.48</v>
      </c>
      <c r="AR75" s="18">
        <f t="shared" si="89"/>
        <v>0.12779981437077</v>
      </c>
      <c r="AS75" s="18">
        <f t="shared" si="90"/>
        <v>0.12676876334815</v>
      </c>
      <c r="AT75" s="18">
        <f t="shared" si="91"/>
        <v>0.0166875359516249</v>
      </c>
      <c r="AU75" s="18">
        <f t="shared" si="92"/>
        <v>89.8524182208459</v>
      </c>
      <c r="AV75" s="12">
        <f t="shared" si="65"/>
        <v>1019.8249468066</v>
      </c>
    </row>
    <row r="76" spans="1:48">
      <c r="A76" s="8">
        <v>0.49</v>
      </c>
      <c r="B76" s="8">
        <f t="shared" si="95"/>
        <v>0.130462310503494</v>
      </c>
      <c r="C76" s="8">
        <f t="shared" si="96"/>
        <v>0.129366023961647</v>
      </c>
      <c r="D76" s="8">
        <f t="shared" si="102"/>
        <v>0.0173900911906934</v>
      </c>
      <c r="E76" s="8">
        <f t="shared" si="103"/>
        <v>184.337986167803</v>
      </c>
      <c r="F76" s="8">
        <f t="shared" si="56"/>
        <v>436.881027217694</v>
      </c>
      <c r="G76" s="12">
        <v>0.49</v>
      </c>
      <c r="H76" s="12">
        <f t="shared" si="98"/>
        <v>0.130462310503494</v>
      </c>
      <c r="I76" s="12">
        <f t="shared" si="99"/>
        <v>0.129366023961647</v>
      </c>
      <c r="J76" s="12">
        <f t="shared" si="100"/>
        <v>0.0173900911906934</v>
      </c>
      <c r="K76" s="12">
        <f t="shared" si="73"/>
        <v>196.410228920836</v>
      </c>
      <c r="L76" s="12">
        <f t="shared" si="74"/>
        <v>392.820457841672</v>
      </c>
      <c r="M76" s="16">
        <v>0.49</v>
      </c>
      <c r="N76" s="16">
        <f t="shared" si="94"/>
        <v>0.130462310503494</v>
      </c>
      <c r="O76" s="16">
        <f t="shared" si="101"/>
        <v>0.129366023961647</v>
      </c>
      <c r="P76" s="16">
        <f t="shared" si="58"/>
        <v>0.0173757717161746</v>
      </c>
      <c r="Q76" s="16">
        <f t="shared" si="104"/>
        <v>164.860248831901</v>
      </c>
      <c r="R76" s="16">
        <f t="shared" si="59"/>
        <v>444.9578115973</v>
      </c>
      <c r="S76" s="12">
        <v>0.49</v>
      </c>
      <c r="T76" s="12">
        <f t="shared" si="97"/>
        <v>0.130462310503494</v>
      </c>
      <c r="U76" s="12">
        <f t="shared" si="93"/>
        <v>0.129366023961647</v>
      </c>
      <c r="V76" s="12">
        <f t="shared" si="75"/>
        <v>0.0173900911906934</v>
      </c>
      <c r="W76" s="12">
        <f t="shared" si="76"/>
        <v>137.730398303906</v>
      </c>
      <c r="X76" s="12">
        <f t="shared" si="61"/>
        <v>1084.48915624495</v>
      </c>
      <c r="Y76" s="16">
        <v>0.49</v>
      </c>
      <c r="Z76" s="16">
        <f t="shared" si="77"/>
        <v>0.130462310503494</v>
      </c>
      <c r="AA76" s="16">
        <f t="shared" si="78"/>
        <v>0.129366023961647</v>
      </c>
      <c r="AB76" s="16">
        <f t="shared" si="79"/>
        <v>0.0173900911906934</v>
      </c>
      <c r="AC76" s="16">
        <f t="shared" si="80"/>
        <v>131.151368694387</v>
      </c>
      <c r="AD76" s="16">
        <f t="shared" si="62"/>
        <v>1175.11626350171</v>
      </c>
      <c r="AE76" s="12">
        <v>0.49</v>
      </c>
      <c r="AF76" s="12">
        <f t="shared" si="81"/>
        <v>0.130462310503494</v>
      </c>
      <c r="AG76" s="12">
        <f t="shared" si="82"/>
        <v>0.129366023961647</v>
      </c>
      <c r="AH76" s="12">
        <f t="shared" si="83"/>
        <v>0.0173900911906934</v>
      </c>
      <c r="AI76" s="12">
        <f t="shared" si="84"/>
        <v>106.495131340164</v>
      </c>
      <c r="AJ76" s="12">
        <f t="shared" si="63"/>
        <v>778.479410096597</v>
      </c>
      <c r="AK76" s="16">
        <v>0.49</v>
      </c>
      <c r="AL76" s="16">
        <f t="shared" si="85"/>
        <v>0.130462310503494</v>
      </c>
      <c r="AM76" s="16">
        <f t="shared" si="86"/>
        <v>0.129366023961647</v>
      </c>
      <c r="AN76" s="16">
        <f t="shared" si="87"/>
        <v>0.0173900911906934</v>
      </c>
      <c r="AO76" s="16">
        <f t="shared" si="88"/>
        <v>91.5203577871415</v>
      </c>
      <c r="AP76" s="16">
        <f t="shared" si="64"/>
        <v>1766.34290529183</v>
      </c>
      <c r="AQ76" s="18">
        <v>0.49</v>
      </c>
      <c r="AR76" s="18">
        <f t="shared" si="89"/>
        <v>0.130462310503494</v>
      </c>
      <c r="AS76" s="18">
        <f t="shared" si="90"/>
        <v>0.129366023961647</v>
      </c>
      <c r="AT76" s="18">
        <f t="shared" si="91"/>
        <v>0.0173900911906934</v>
      </c>
      <c r="AU76" s="18">
        <f t="shared" si="92"/>
        <v>87.4602699667587</v>
      </c>
      <c r="AV76" s="12">
        <f t="shared" si="65"/>
        <v>992.674064122711</v>
      </c>
    </row>
    <row r="77" spans="1:48">
      <c r="A77" s="8">
        <v>0.5</v>
      </c>
      <c r="B77" s="8">
        <f t="shared" si="95"/>
        <v>0.133124806636218</v>
      </c>
      <c r="C77" s="8">
        <f t="shared" si="96"/>
        <v>0.131960624729226</v>
      </c>
      <c r="D77" s="8">
        <f t="shared" si="102"/>
        <v>0.0181071319709865</v>
      </c>
      <c r="E77" s="8">
        <f t="shared" si="103"/>
        <v>178.434009017595</v>
      </c>
      <c r="F77" s="8">
        <f t="shared" si="56"/>
        <v>422.888601371701</v>
      </c>
      <c r="G77" s="12">
        <v>0.5</v>
      </c>
      <c r="H77" s="12">
        <f t="shared" si="98"/>
        <v>0.133124806636218</v>
      </c>
      <c r="I77" s="12">
        <f t="shared" si="99"/>
        <v>0.131960624729226</v>
      </c>
      <c r="J77" s="12">
        <f t="shared" si="100"/>
        <v>0.0181071319709865</v>
      </c>
      <c r="K77" s="12">
        <f t="shared" si="73"/>
        <v>190.163555683443</v>
      </c>
      <c r="L77" s="12">
        <f t="shared" si="74"/>
        <v>380.327111366886</v>
      </c>
      <c r="M77" s="16">
        <v>0.5</v>
      </c>
      <c r="N77" s="16">
        <f t="shared" si="94"/>
        <v>0.133124806636218</v>
      </c>
      <c r="O77" s="16">
        <f t="shared" si="101"/>
        <v>0.131960624729226</v>
      </c>
      <c r="P77" s="16">
        <f t="shared" si="58"/>
        <v>0.0180922169295114</v>
      </c>
      <c r="Q77" s="16">
        <f t="shared" si="104"/>
        <v>159.790151834418</v>
      </c>
      <c r="R77" s="16">
        <f t="shared" si="59"/>
        <v>431.273619801095</v>
      </c>
      <c r="S77" s="12">
        <v>0.5</v>
      </c>
      <c r="T77" s="12">
        <f t="shared" si="97"/>
        <v>0.133124806636218</v>
      </c>
      <c r="U77" s="12">
        <f t="shared" si="93"/>
        <v>0.131960624729226</v>
      </c>
      <c r="V77" s="12">
        <f t="shared" si="75"/>
        <v>0.0181071319709865</v>
      </c>
      <c r="W77" s="12">
        <f t="shared" si="76"/>
        <v>133.668485764902</v>
      </c>
      <c r="X77" s="12">
        <f t="shared" si="61"/>
        <v>1052.50565691284</v>
      </c>
      <c r="Y77" s="16">
        <v>0.5</v>
      </c>
      <c r="Z77" s="16">
        <f t="shared" si="77"/>
        <v>0.133124806636218</v>
      </c>
      <c r="AA77" s="16">
        <f t="shared" si="78"/>
        <v>0.131960624729226</v>
      </c>
      <c r="AB77" s="16">
        <f t="shared" si="79"/>
        <v>0.0181071319709865</v>
      </c>
      <c r="AC77" s="16">
        <f t="shared" si="80"/>
        <v>127.314353180635</v>
      </c>
      <c r="AD77" s="16">
        <f t="shared" si="62"/>
        <v>1140.73660449849</v>
      </c>
      <c r="AE77" s="12">
        <v>0.5</v>
      </c>
      <c r="AF77" s="12">
        <f t="shared" si="81"/>
        <v>0.133124806636218</v>
      </c>
      <c r="AG77" s="12">
        <f t="shared" si="82"/>
        <v>0.131960624729226</v>
      </c>
      <c r="AH77" s="12">
        <f t="shared" si="83"/>
        <v>0.0181071319709865</v>
      </c>
      <c r="AI77" s="12">
        <f t="shared" si="84"/>
        <v>103.525816767951</v>
      </c>
      <c r="AJ77" s="12">
        <f t="shared" si="63"/>
        <v>756.773720573723</v>
      </c>
      <c r="AK77" s="16">
        <v>0.5</v>
      </c>
      <c r="AL77" s="16">
        <f t="shared" si="85"/>
        <v>0.133124806636218</v>
      </c>
      <c r="AM77" s="16">
        <f t="shared" si="86"/>
        <v>0.131960624729226</v>
      </c>
      <c r="AN77" s="16">
        <f t="shared" si="87"/>
        <v>0.0181071319709865</v>
      </c>
      <c r="AO77" s="16">
        <f t="shared" si="88"/>
        <v>89.0837002322875</v>
      </c>
      <c r="AP77" s="16">
        <f t="shared" si="64"/>
        <v>1719.31541448315</v>
      </c>
      <c r="AQ77" s="18">
        <v>0.5</v>
      </c>
      <c r="AR77" s="18">
        <f t="shared" si="89"/>
        <v>0.133124806636218</v>
      </c>
      <c r="AS77" s="18">
        <f t="shared" si="90"/>
        <v>0.131960624729226</v>
      </c>
      <c r="AT77" s="18">
        <f t="shared" si="91"/>
        <v>0.0181071319709865</v>
      </c>
      <c r="AU77" s="18">
        <f t="shared" si="92"/>
        <v>85.1647808013701</v>
      </c>
      <c r="AV77" s="12">
        <f t="shared" si="65"/>
        <v>966.62026209555</v>
      </c>
    </row>
    <row r="78" spans="1:48">
      <c r="A78" s="8">
        <v>0.51</v>
      </c>
      <c r="B78" s="8">
        <f t="shared" si="95"/>
        <v>0.135787302768943</v>
      </c>
      <c r="C78" s="8">
        <f t="shared" si="96"/>
        <v>0.134552516044858</v>
      </c>
      <c r="D78" s="8">
        <f t="shared" si="102"/>
        <v>0.0188386582843836</v>
      </c>
      <c r="E78" s="8">
        <f t="shared" si="103"/>
        <v>172.825833079514</v>
      </c>
      <c r="F78" s="8">
        <f t="shared" si="56"/>
        <v>409.597224398449</v>
      </c>
      <c r="G78" s="12">
        <v>0.51</v>
      </c>
      <c r="H78" s="12">
        <f t="shared" si="98"/>
        <v>0.135787302768943</v>
      </c>
      <c r="I78" s="12">
        <f t="shared" si="99"/>
        <v>0.134552516044858</v>
      </c>
      <c r="J78" s="12">
        <f t="shared" si="100"/>
        <v>0.0188386582843836</v>
      </c>
      <c r="K78" s="12">
        <f t="shared" si="73"/>
        <v>184.22783642622</v>
      </c>
      <c r="L78" s="12">
        <f t="shared" si="74"/>
        <v>368.45567285244</v>
      </c>
      <c r="M78" s="16">
        <v>0.51</v>
      </c>
      <c r="N78" s="16">
        <f t="shared" si="94"/>
        <v>0.135787302768943</v>
      </c>
      <c r="O78" s="16">
        <f t="shared" si="101"/>
        <v>0.134552516044858</v>
      </c>
      <c r="P78" s="16">
        <f t="shared" si="58"/>
        <v>0.0188231352271294</v>
      </c>
      <c r="Q78" s="16">
        <f t="shared" si="104"/>
        <v>154.964437884706</v>
      </c>
      <c r="R78" s="16">
        <f t="shared" si="59"/>
        <v>418.249017850821</v>
      </c>
      <c r="S78" s="12">
        <v>0.51</v>
      </c>
      <c r="T78" s="12">
        <f t="shared" si="97"/>
        <v>0.135787302768943</v>
      </c>
      <c r="U78" s="12">
        <f t="shared" si="93"/>
        <v>0.134552516044858</v>
      </c>
      <c r="V78" s="12">
        <f t="shared" si="75"/>
        <v>0.0188386582843836</v>
      </c>
      <c r="W78" s="12">
        <f t="shared" si="76"/>
        <v>129.79405340975</v>
      </c>
      <c r="X78" s="12">
        <f t="shared" si="61"/>
        <v>1021.99837654837</v>
      </c>
      <c r="Y78" s="16">
        <v>0.51</v>
      </c>
      <c r="Z78" s="16">
        <f t="shared" si="77"/>
        <v>0.135787302768943</v>
      </c>
      <c r="AA78" s="16">
        <f t="shared" si="78"/>
        <v>0.134552516044858</v>
      </c>
      <c r="AB78" s="16">
        <f t="shared" si="79"/>
        <v>0.0188386582843836</v>
      </c>
      <c r="AC78" s="16">
        <f t="shared" si="80"/>
        <v>123.652899168533</v>
      </c>
      <c r="AD78" s="16">
        <f t="shared" si="62"/>
        <v>1107.92997655005</v>
      </c>
      <c r="AE78" s="12">
        <v>0.51</v>
      </c>
      <c r="AF78" s="12">
        <f t="shared" si="81"/>
        <v>0.135787302768943</v>
      </c>
      <c r="AG78" s="12">
        <f t="shared" si="82"/>
        <v>0.134552516044858</v>
      </c>
      <c r="AH78" s="12">
        <f t="shared" si="83"/>
        <v>0.0188386582843836</v>
      </c>
      <c r="AI78" s="12">
        <f t="shared" si="84"/>
        <v>100.685010263928</v>
      </c>
      <c r="AJ78" s="12">
        <f t="shared" si="63"/>
        <v>736.007425029312</v>
      </c>
      <c r="AK78" s="16">
        <v>0.51</v>
      </c>
      <c r="AL78" s="16">
        <f t="shared" si="85"/>
        <v>0.135787302768943</v>
      </c>
      <c r="AM78" s="16">
        <f t="shared" si="86"/>
        <v>0.134552516044858</v>
      </c>
      <c r="AN78" s="16">
        <f t="shared" si="87"/>
        <v>0.0188386582843836</v>
      </c>
      <c r="AO78" s="16">
        <f t="shared" si="88"/>
        <v>86.7464293604193</v>
      </c>
      <c r="AP78" s="16">
        <f t="shared" si="64"/>
        <v>1674.20608665609</v>
      </c>
      <c r="AQ78" s="18">
        <v>0.51</v>
      </c>
      <c r="AR78" s="18">
        <f t="shared" si="89"/>
        <v>0.135787302768943</v>
      </c>
      <c r="AS78" s="18">
        <f t="shared" si="90"/>
        <v>0.134552516044858</v>
      </c>
      <c r="AT78" s="18">
        <f t="shared" si="91"/>
        <v>0.0188386582843836</v>
      </c>
      <c r="AU78" s="18">
        <f t="shared" si="92"/>
        <v>82.9610946632342</v>
      </c>
      <c r="AV78" s="12">
        <f t="shared" si="65"/>
        <v>941.608424427709</v>
      </c>
    </row>
    <row r="79" spans="1:48">
      <c r="A79" s="8">
        <v>0.52</v>
      </c>
      <c r="B79" s="8">
        <f t="shared" si="95"/>
        <v>0.138449798901667</v>
      </c>
      <c r="C79" s="8">
        <f t="shared" si="96"/>
        <v>0.137141648574093</v>
      </c>
      <c r="D79" s="8">
        <f t="shared" si="102"/>
        <v>0.0195846701226073</v>
      </c>
      <c r="E79" s="8">
        <f t="shared" si="103"/>
        <v>167.493677635931</v>
      </c>
      <c r="F79" s="8">
        <f t="shared" si="56"/>
        <v>396.960015997155</v>
      </c>
      <c r="G79" s="12">
        <v>0.52</v>
      </c>
      <c r="H79" s="12">
        <f t="shared" si="98"/>
        <v>0.138449798901667</v>
      </c>
      <c r="I79" s="12">
        <f t="shared" si="99"/>
        <v>0.137141648574093</v>
      </c>
      <c r="J79" s="12">
        <f t="shared" si="100"/>
        <v>0.0195846701226073</v>
      </c>
      <c r="K79" s="12">
        <f t="shared" si="73"/>
        <v>178.582411413897</v>
      </c>
      <c r="L79" s="12">
        <f t="shared" si="74"/>
        <v>357.164822827794</v>
      </c>
      <c r="M79" s="16">
        <v>0.52</v>
      </c>
      <c r="N79" s="16">
        <f t="shared" si="94"/>
        <v>0.138449798901667</v>
      </c>
      <c r="O79" s="16">
        <f t="shared" si="101"/>
        <v>0.137141648574093</v>
      </c>
      <c r="P79" s="16">
        <f t="shared" si="58"/>
        <v>0.0195685265759495</v>
      </c>
      <c r="Q79" s="16">
        <f t="shared" si="104"/>
        <v>150.367406362954</v>
      </c>
      <c r="R79" s="16">
        <f t="shared" si="59"/>
        <v>405.841629773613</v>
      </c>
      <c r="S79" s="12">
        <v>0.52</v>
      </c>
      <c r="T79" s="12">
        <f t="shared" si="97"/>
        <v>0.138449798901667</v>
      </c>
      <c r="U79" s="12">
        <f t="shared" si="93"/>
        <v>0.137141648574093</v>
      </c>
      <c r="V79" s="12">
        <f t="shared" si="75"/>
        <v>0.0195846701226073</v>
      </c>
      <c r="W79" s="12">
        <f t="shared" si="76"/>
        <v>126.095631246632</v>
      </c>
      <c r="X79" s="12">
        <f t="shared" si="61"/>
        <v>992.877000435983</v>
      </c>
      <c r="Y79" s="16">
        <v>0.52</v>
      </c>
      <c r="Z79" s="16">
        <f t="shared" si="77"/>
        <v>0.138449798901667</v>
      </c>
      <c r="AA79" s="16">
        <f t="shared" si="78"/>
        <v>0.137141648574093</v>
      </c>
      <c r="AB79" s="16">
        <f t="shared" si="79"/>
        <v>0.0195846701226073</v>
      </c>
      <c r="AC79" s="16">
        <f t="shared" si="80"/>
        <v>120.156377018228</v>
      </c>
      <c r="AD79" s="16">
        <f t="shared" si="62"/>
        <v>1076.60113808332</v>
      </c>
      <c r="AE79" s="12">
        <v>0.52</v>
      </c>
      <c r="AF79" s="12">
        <f t="shared" si="81"/>
        <v>0.138449798901667</v>
      </c>
      <c r="AG79" s="12">
        <f t="shared" si="82"/>
        <v>0.137141648574093</v>
      </c>
      <c r="AH79" s="12">
        <f t="shared" si="83"/>
        <v>0.0195846701226073</v>
      </c>
      <c r="AI79" s="12">
        <f t="shared" si="84"/>
        <v>97.9654670430827</v>
      </c>
      <c r="AJ79" s="12">
        <f t="shared" si="63"/>
        <v>716.127564084934</v>
      </c>
      <c r="AK79" s="16">
        <v>0.52</v>
      </c>
      <c r="AL79" s="16">
        <f t="shared" si="85"/>
        <v>0.138449798901667</v>
      </c>
      <c r="AM79" s="16">
        <f t="shared" si="86"/>
        <v>0.137141648574093</v>
      </c>
      <c r="AN79" s="16">
        <f t="shared" si="87"/>
        <v>0.0195846701226073</v>
      </c>
      <c r="AO79" s="16">
        <f t="shared" si="88"/>
        <v>84.5034098275694</v>
      </c>
      <c r="AP79" s="16">
        <f t="shared" si="64"/>
        <v>1630.91580967209</v>
      </c>
      <c r="AQ79" s="18">
        <v>0.52</v>
      </c>
      <c r="AR79" s="18">
        <f t="shared" si="89"/>
        <v>0.138449798901667</v>
      </c>
      <c r="AS79" s="18">
        <f t="shared" si="90"/>
        <v>0.137141648574093</v>
      </c>
      <c r="AT79" s="18">
        <f t="shared" si="91"/>
        <v>0.0195846701226073</v>
      </c>
      <c r="AU79" s="18">
        <f t="shared" si="92"/>
        <v>80.8446173465638</v>
      </c>
      <c r="AV79" s="12">
        <f t="shared" si="65"/>
        <v>917.586406883499</v>
      </c>
    </row>
    <row r="80" spans="1:48">
      <c r="A80" s="8">
        <v>0.53</v>
      </c>
      <c r="B80" s="8">
        <f t="shared" si="95"/>
        <v>0.141112295034391</v>
      </c>
      <c r="C80" s="8">
        <f t="shared" si="96"/>
        <v>0.139727973258342</v>
      </c>
      <c r="D80" s="8">
        <f t="shared" si="102"/>
        <v>0.0203451674772235</v>
      </c>
      <c r="E80" s="8">
        <f t="shared" si="103"/>
        <v>162.419405813127</v>
      </c>
      <c r="F80" s="8">
        <f t="shared" si="56"/>
        <v>384.933991777111</v>
      </c>
      <c r="G80" s="12">
        <v>0.53</v>
      </c>
      <c r="H80" s="12">
        <f t="shared" si="98"/>
        <v>0.141112295034391</v>
      </c>
      <c r="I80" s="12">
        <f t="shared" si="99"/>
        <v>0.139727973258342</v>
      </c>
      <c r="J80" s="12">
        <f t="shared" si="100"/>
        <v>0.0203451674772235</v>
      </c>
      <c r="K80" s="12">
        <f t="shared" si="73"/>
        <v>173.208326443011</v>
      </c>
      <c r="L80" s="12">
        <f t="shared" si="74"/>
        <v>346.416652886022</v>
      </c>
      <c r="M80" s="16">
        <v>0.53</v>
      </c>
      <c r="N80" s="16">
        <f t="shared" si="94"/>
        <v>0.141112295034391</v>
      </c>
      <c r="O80" s="16">
        <f t="shared" si="101"/>
        <v>0.139727973258342</v>
      </c>
      <c r="P80" s="16">
        <f t="shared" si="58"/>
        <v>0.0203283909422674</v>
      </c>
      <c r="Q80" s="16">
        <f t="shared" si="104"/>
        <v>145.984607128141</v>
      </c>
      <c r="R80" s="16">
        <f t="shared" si="59"/>
        <v>394.012454638852</v>
      </c>
      <c r="S80" s="12">
        <v>0.53</v>
      </c>
      <c r="T80" s="12">
        <f t="shared" si="97"/>
        <v>0.141112295034391</v>
      </c>
      <c r="U80" s="12">
        <f t="shared" si="93"/>
        <v>0.139727973258342</v>
      </c>
      <c r="V80" s="12">
        <f t="shared" si="75"/>
        <v>0.0203451674772235</v>
      </c>
      <c r="W80" s="12">
        <f t="shared" si="76"/>
        <v>122.562612184913</v>
      </c>
      <c r="X80" s="12">
        <f t="shared" si="61"/>
        <v>965.058008344005</v>
      </c>
      <c r="Y80" s="16">
        <v>0.53</v>
      </c>
      <c r="Z80" s="16">
        <f t="shared" si="77"/>
        <v>0.141112295034391</v>
      </c>
      <c r="AA80" s="16">
        <f t="shared" si="78"/>
        <v>0.139727973258342</v>
      </c>
      <c r="AB80" s="16">
        <f t="shared" si="79"/>
        <v>0.0203451674772235</v>
      </c>
      <c r="AC80" s="16">
        <f t="shared" si="80"/>
        <v>116.814946488654</v>
      </c>
      <c r="AD80" s="16">
        <f t="shared" si="62"/>
        <v>1046.66192053834</v>
      </c>
      <c r="AE80" s="12">
        <v>0.53</v>
      </c>
      <c r="AF80" s="12">
        <f t="shared" si="81"/>
        <v>0.141112295034391</v>
      </c>
      <c r="AG80" s="12">
        <f t="shared" si="82"/>
        <v>0.139727973258342</v>
      </c>
      <c r="AH80" s="12">
        <f t="shared" si="83"/>
        <v>0.0203451674772235</v>
      </c>
      <c r="AI80" s="12">
        <f t="shared" si="84"/>
        <v>95.3604302616559</v>
      </c>
      <c r="AJ80" s="12">
        <f t="shared" si="63"/>
        <v>697.084745212704</v>
      </c>
      <c r="AK80" s="16">
        <v>0.53</v>
      </c>
      <c r="AL80" s="16">
        <f t="shared" si="85"/>
        <v>0.141112295034391</v>
      </c>
      <c r="AM80" s="16">
        <f t="shared" si="86"/>
        <v>0.139727973258342</v>
      </c>
      <c r="AN80" s="16">
        <f t="shared" si="87"/>
        <v>0.0203451674772235</v>
      </c>
      <c r="AO80" s="16">
        <f t="shared" si="88"/>
        <v>82.3498052180114</v>
      </c>
      <c r="AP80" s="16">
        <f t="shared" si="64"/>
        <v>1589.35124070762</v>
      </c>
      <c r="AQ80" s="18">
        <v>0.53</v>
      </c>
      <c r="AR80" s="18">
        <f t="shared" si="89"/>
        <v>0.141112295034391</v>
      </c>
      <c r="AS80" s="18">
        <f t="shared" si="90"/>
        <v>0.139727973258342</v>
      </c>
      <c r="AT80" s="18">
        <f t="shared" si="91"/>
        <v>0.0203451674772235</v>
      </c>
      <c r="AU80" s="18">
        <f t="shared" si="92"/>
        <v>78.811005725975</v>
      </c>
      <c r="AV80" s="12">
        <f t="shared" si="65"/>
        <v>894.504914989816</v>
      </c>
    </row>
    <row r="81" spans="1:48">
      <c r="A81" s="8">
        <v>0.54</v>
      </c>
      <c r="B81" s="8">
        <f t="shared" si="95"/>
        <v>0.143774791167116</v>
      </c>
      <c r="C81" s="8">
        <f t="shared" si="96"/>
        <v>0.142311441319107</v>
      </c>
      <c r="D81" s="8">
        <f t="shared" si="102"/>
        <v>0.0211201503396424</v>
      </c>
      <c r="E81" s="8">
        <f t="shared" si="103"/>
        <v>157.586362252692</v>
      </c>
      <c r="F81" s="8">
        <f t="shared" si="56"/>
        <v>373.47967853888</v>
      </c>
      <c r="G81" s="12">
        <v>0.54</v>
      </c>
      <c r="H81" s="12">
        <f t="shared" si="98"/>
        <v>0.143774791167116</v>
      </c>
      <c r="I81" s="12">
        <f t="shared" si="99"/>
        <v>0.142311441319107</v>
      </c>
      <c r="J81" s="12">
        <f t="shared" si="100"/>
        <v>0.0211201503396424</v>
      </c>
      <c r="K81" s="12">
        <f t="shared" si="73"/>
        <v>168.0881655841</v>
      </c>
      <c r="L81" s="12">
        <f t="shared" si="74"/>
        <v>336.1763311682</v>
      </c>
      <c r="M81" s="16">
        <v>0.54</v>
      </c>
      <c r="N81" s="16">
        <f t="shared" si="94"/>
        <v>0.143774791167116</v>
      </c>
      <c r="O81" s="16">
        <f t="shared" si="101"/>
        <v>0.142311441319107</v>
      </c>
      <c r="P81" s="16">
        <f t="shared" si="58"/>
        <v>0.0211027282917549</v>
      </c>
      <c r="Q81" s="16">
        <f t="shared" si="104"/>
        <v>141.802722589327</v>
      </c>
      <c r="R81" s="16">
        <f t="shared" si="59"/>
        <v>382.725548268593</v>
      </c>
      <c r="S81" s="12">
        <v>0.54</v>
      </c>
      <c r="T81" s="12">
        <f t="shared" si="97"/>
        <v>0.143774791167116</v>
      </c>
      <c r="U81" s="12">
        <f t="shared" si="93"/>
        <v>0.142311441319107</v>
      </c>
      <c r="V81" s="12">
        <f t="shared" si="75"/>
        <v>0.0211201503396424</v>
      </c>
      <c r="W81" s="12">
        <f t="shared" si="76"/>
        <v>119.185176062728</v>
      </c>
      <c r="X81" s="12">
        <f t="shared" si="61"/>
        <v>938.464076317921</v>
      </c>
      <c r="Y81" s="16">
        <v>0.54</v>
      </c>
      <c r="Z81" s="16">
        <f t="shared" si="77"/>
        <v>0.143774791167116</v>
      </c>
      <c r="AA81" s="16">
        <f t="shared" si="78"/>
        <v>0.142311441319107</v>
      </c>
      <c r="AB81" s="16">
        <f t="shared" si="79"/>
        <v>0.0211201503396424</v>
      </c>
      <c r="AC81" s="16">
        <f t="shared" si="80"/>
        <v>113.619488398565</v>
      </c>
      <c r="AD81" s="16">
        <f t="shared" si="62"/>
        <v>1018.03061605114</v>
      </c>
      <c r="AE81" s="12">
        <v>0.54</v>
      </c>
      <c r="AF81" s="12">
        <f t="shared" si="81"/>
        <v>0.143774791167116</v>
      </c>
      <c r="AG81" s="12">
        <f t="shared" si="82"/>
        <v>0.142311441319107</v>
      </c>
      <c r="AH81" s="12">
        <f t="shared" si="83"/>
        <v>0.0211201503396424</v>
      </c>
      <c r="AI81" s="12">
        <f t="shared" si="84"/>
        <v>92.8635945101217</v>
      </c>
      <c r="AJ81" s="12">
        <f t="shared" si="63"/>
        <v>678.83287586899</v>
      </c>
      <c r="AK81" s="16">
        <v>0.54</v>
      </c>
      <c r="AL81" s="16">
        <f t="shared" si="85"/>
        <v>0.143774791167116</v>
      </c>
      <c r="AM81" s="16">
        <f t="shared" si="86"/>
        <v>0.142311441319107</v>
      </c>
      <c r="AN81" s="16">
        <f t="shared" si="87"/>
        <v>0.0211201503396424</v>
      </c>
      <c r="AO81" s="16">
        <f t="shared" si="88"/>
        <v>80.2810616050738</v>
      </c>
      <c r="AP81" s="16">
        <f t="shared" si="64"/>
        <v>1549.42448897792</v>
      </c>
      <c r="AQ81" s="18">
        <v>0.54</v>
      </c>
      <c r="AR81" s="18">
        <f t="shared" si="89"/>
        <v>0.143774791167116</v>
      </c>
      <c r="AS81" s="18">
        <f t="shared" si="90"/>
        <v>0.142311441319107</v>
      </c>
      <c r="AT81" s="18">
        <f t="shared" si="91"/>
        <v>0.0211201503396424</v>
      </c>
      <c r="AU81" s="18">
        <f t="shared" si="92"/>
        <v>76.8561563366589</v>
      </c>
      <c r="AV81" s="12">
        <f t="shared" si="65"/>
        <v>872.317374421078</v>
      </c>
    </row>
    <row r="82" spans="1:48">
      <c r="A82" s="8">
        <v>0.55</v>
      </c>
      <c r="B82" s="8">
        <f t="shared" si="95"/>
        <v>0.14643728729984</v>
      </c>
      <c r="C82" s="8">
        <f t="shared" si="96"/>
        <v>0.144892004262136</v>
      </c>
      <c r="D82" s="8">
        <f t="shared" si="102"/>
        <v>0.0219096187011182</v>
      </c>
      <c r="E82" s="8">
        <f t="shared" si="103"/>
        <v>152.979229257626</v>
      </c>
      <c r="F82" s="8">
        <f t="shared" si="56"/>
        <v>362.560773340573</v>
      </c>
      <c r="G82" s="12">
        <v>0.55</v>
      </c>
      <c r="H82" s="12">
        <f t="shared" si="98"/>
        <v>0.14643728729984</v>
      </c>
      <c r="I82" s="12">
        <f t="shared" si="99"/>
        <v>0.144892004262136</v>
      </c>
      <c r="J82" s="12">
        <f t="shared" si="100"/>
        <v>0.0219096187011182</v>
      </c>
      <c r="K82" s="12">
        <f t="shared" si="73"/>
        <v>163.205902820763</v>
      </c>
      <c r="L82" s="12">
        <f t="shared" si="74"/>
        <v>326.411805641526</v>
      </c>
      <c r="M82" s="16">
        <v>0.55</v>
      </c>
      <c r="N82" s="16">
        <f t="shared" si="94"/>
        <v>0.14643728729984</v>
      </c>
      <c r="O82" s="16">
        <f t="shared" si="101"/>
        <v>0.144892004262136</v>
      </c>
      <c r="P82" s="16">
        <f t="shared" si="58"/>
        <v>0.0218915385894622</v>
      </c>
      <c r="Q82" s="16">
        <f t="shared" si="104"/>
        <v>137.809462534794</v>
      </c>
      <c r="R82" s="16">
        <f t="shared" si="59"/>
        <v>371.947739381409</v>
      </c>
      <c r="S82" s="12">
        <v>0.55</v>
      </c>
      <c r="T82" s="12">
        <f t="shared" si="97"/>
        <v>0.14643728729984</v>
      </c>
      <c r="U82" s="12">
        <f t="shared" si="93"/>
        <v>0.144892004262136</v>
      </c>
      <c r="V82" s="12">
        <f t="shared" si="75"/>
        <v>0.0219096187011182</v>
      </c>
      <c r="W82" s="12">
        <f t="shared" si="76"/>
        <v>115.954221217299</v>
      </c>
      <c r="X82" s="12">
        <f t="shared" si="61"/>
        <v>913.023537865012</v>
      </c>
      <c r="Y82" s="16">
        <v>0.55</v>
      </c>
      <c r="Z82" s="16">
        <f t="shared" si="77"/>
        <v>0.14643728729984</v>
      </c>
      <c r="AA82" s="16">
        <f t="shared" si="78"/>
        <v>0.144892004262136</v>
      </c>
      <c r="AB82" s="16">
        <f t="shared" si="79"/>
        <v>0.0219096187011182</v>
      </c>
      <c r="AC82" s="16">
        <f t="shared" si="80"/>
        <v>110.561542916712</v>
      </c>
      <c r="AD82" s="16">
        <f t="shared" si="62"/>
        <v>990.631424533737</v>
      </c>
      <c r="AE82" s="12">
        <v>0.55</v>
      </c>
      <c r="AF82" s="12">
        <f t="shared" si="81"/>
        <v>0.14643728729984</v>
      </c>
      <c r="AG82" s="12">
        <f t="shared" si="82"/>
        <v>0.144892004262136</v>
      </c>
      <c r="AH82" s="12">
        <f t="shared" si="83"/>
        <v>0.0219096187011182</v>
      </c>
      <c r="AI82" s="12">
        <f t="shared" si="84"/>
        <v>90.4690720660094</v>
      </c>
      <c r="AJ82" s="12">
        <f t="shared" si="63"/>
        <v>661.328916802529</v>
      </c>
      <c r="AK82" s="16">
        <v>0.55</v>
      </c>
      <c r="AL82" s="16">
        <f t="shared" si="85"/>
        <v>0.14643728729984</v>
      </c>
      <c r="AM82" s="16">
        <f t="shared" si="86"/>
        <v>0.144892004262136</v>
      </c>
      <c r="AN82" s="16">
        <f t="shared" si="87"/>
        <v>0.0219096187011182</v>
      </c>
      <c r="AO82" s="16">
        <f t="shared" si="88"/>
        <v>78.2928914202528</v>
      </c>
      <c r="AP82" s="16">
        <f t="shared" si="64"/>
        <v>1511.05280441088</v>
      </c>
      <c r="AQ82" s="18">
        <v>0.55</v>
      </c>
      <c r="AR82" s="18">
        <f t="shared" si="89"/>
        <v>0.14643728729984</v>
      </c>
      <c r="AS82" s="18">
        <f t="shared" si="90"/>
        <v>0.144892004262136</v>
      </c>
      <c r="AT82" s="18">
        <f t="shared" si="91"/>
        <v>0.0219096187011182</v>
      </c>
      <c r="AU82" s="18">
        <f t="shared" si="92"/>
        <v>74.9761936564201</v>
      </c>
      <c r="AV82" s="12">
        <f t="shared" si="65"/>
        <v>850.979798000368</v>
      </c>
    </row>
    <row r="83" spans="1:48">
      <c r="A83" s="8">
        <v>0.56</v>
      </c>
      <c r="B83" s="8">
        <f t="shared" si="95"/>
        <v>0.149099783432565</v>
      </c>
      <c r="C83" s="8">
        <f t="shared" si="96"/>
        <v>0.14746961388152</v>
      </c>
      <c r="D83" s="8">
        <f t="shared" si="102"/>
        <v>0.0227135725527501</v>
      </c>
      <c r="E83" s="8">
        <f t="shared" si="103"/>
        <v>148.58389904291</v>
      </c>
      <c r="F83" s="8">
        <f t="shared" si="56"/>
        <v>352.143840731696</v>
      </c>
      <c r="G83" s="12">
        <v>0.56</v>
      </c>
      <c r="H83" s="12">
        <f t="shared" si="98"/>
        <v>0.149099783432565</v>
      </c>
      <c r="I83" s="12">
        <f t="shared" si="99"/>
        <v>0.14746961388152</v>
      </c>
      <c r="J83" s="12">
        <f t="shared" si="100"/>
        <v>0.0227135725527501</v>
      </c>
      <c r="K83" s="12">
        <f t="shared" si="73"/>
        <v>158.546770180019</v>
      </c>
      <c r="L83" s="12">
        <f t="shared" si="74"/>
        <v>317.093540360038</v>
      </c>
      <c r="M83" s="16">
        <v>0.56</v>
      </c>
      <c r="N83" s="16">
        <f t="shared" si="94"/>
        <v>0.149099783432565</v>
      </c>
      <c r="O83" s="16">
        <f t="shared" si="101"/>
        <v>0.14746961388152</v>
      </c>
      <c r="P83" s="16">
        <f t="shared" si="58"/>
        <v>0.022694821799819</v>
      </c>
      <c r="Q83" s="16">
        <f t="shared" si="104"/>
        <v>133.993470172535</v>
      </c>
      <c r="R83" s="16">
        <f t="shared" si="59"/>
        <v>361.648375995671</v>
      </c>
      <c r="S83" s="12">
        <v>0.56</v>
      </c>
      <c r="T83" s="12">
        <f t="shared" si="97"/>
        <v>0.149099783432565</v>
      </c>
      <c r="U83" s="12">
        <f t="shared" si="93"/>
        <v>0.14746961388152</v>
      </c>
      <c r="V83" s="12">
        <f t="shared" si="75"/>
        <v>0.0227135725527501</v>
      </c>
      <c r="W83" s="12">
        <f t="shared" si="76"/>
        <v>112.861302780463</v>
      </c>
      <c r="X83" s="12">
        <f t="shared" si="61"/>
        <v>888.669898093362</v>
      </c>
      <c r="Y83" s="16">
        <v>0.56</v>
      </c>
      <c r="Z83" s="16">
        <f t="shared" si="77"/>
        <v>0.149099783432565</v>
      </c>
      <c r="AA83" s="16">
        <f t="shared" si="78"/>
        <v>0.14746961388152</v>
      </c>
      <c r="AB83" s="16">
        <f t="shared" si="79"/>
        <v>0.0227135725527501</v>
      </c>
      <c r="AC83" s="16">
        <f t="shared" si="80"/>
        <v>107.63325378696</v>
      </c>
      <c r="AD83" s="16">
        <f t="shared" si="62"/>
        <v>964.39395393116</v>
      </c>
      <c r="AE83" s="12">
        <v>0.56</v>
      </c>
      <c r="AF83" s="12">
        <f t="shared" si="81"/>
        <v>0.149099783432565</v>
      </c>
      <c r="AG83" s="12">
        <f t="shared" si="82"/>
        <v>0.14746961388152</v>
      </c>
      <c r="AH83" s="12">
        <f t="shared" si="83"/>
        <v>0.0227135725527501</v>
      </c>
      <c r="AI83" s="12">
        <f t="shared" si="84"/>
        <v>88.1713617423254</v>
      </c>
      <c r="AJ83" s="12">
        <f t="shared" si="63"/>
        <v>644.532654336398</v>
      </c>
      <c r="AK83" s="16">
        <v>0.56</v>
      </c>
      <c r="AL83" s="16">
        <f t="shared" si="85"/>
        <v>0.149099783432565</v>
      </c>
      <c r="AM83" s="16">
        <f t="shared" si="86"/>
        <v>0.14746961388152</v>
      </c>
      <c r="AN83" s="16">
        <f t="shared" si="87"/>
        <v>0.0227135725527501</v>
      </c>
      <c r="AO83" s="16">
        <f t="shared" si="88"/>
        <v>76.3812578037223</v>
      </c>
      <c r="AP83" s="16">
        <f t="shared" si="64"/>
        <v>1474.15827561184</v>
      </c>
      <c r="AQ83" s="18">
        <v>0.56</v>
      </c>
      <c r="AR83" s="18">
        <f t="shared" si="89"/>
        <v>0.149099783432565</v>
      </c>
      <c r="AS83" s="18">
        <f t="shared" si="90"/>
        <v>0.14746961388152</v>
      </c>
      <c r="AT83" s="18">
        <f t="shared" si="91"/>
        <v>0.0227135725527501</v>
      </c>
      <c r="AU83" s="18">
        <f t="shared" si="92"/>
        <v>73.1674583452754</v>
      </c>
      <c r="AV83" s="12">
        <f t="shared" si="65"/>
        <v>830.450652218876</v>
      </c>
    </row>
    <row r="84" spans="1:48">
      <c r="A84" s="8">
        <v>0.57</v>
      </c>
      <c r="B84" s="8">
        <f t="shared" si="95"/>
        <v>0.151762279565289</v>
      </c>
      <c r="C84" s="8">
        <f t="shared" si="96"/>
        <v>0.150044222263727</v>
      </c>
      <c r="D84" s="8">
        <f t="shared" si="102"/>
        <v>0.0235320118854824</v>
      </c>
      <c r="E84" s="8">
        <f t="shared" si="103"/>
        <v>144.387360057375</v>
      </c>
      <c r="F84" s="8">
        <f t="shared" si="56"/>
        <v>342.19804333598</v>
      </c>
      <c r="G84" s="12">
        <v>0.57</v>
      </c>
      <c r="H84" s="12">
        <f t="shared" si="98"/>
        <v>0.151762279565289</v>
      </c>
      <c r="I84" s="12">
        <f t="shared" si="99"/>
        <v>0.150044222263727</v>
      </c>
      <c r="J84" s="12">
        <f t="shared" si="100"/>
        <v>0.0235320118854824</v>
      </c>
      <c r="K84" s="12">
        <f t="shared" si="73"/>
        <v>154.097140287697</v>
      </c>
      <c r="L84" s="12">
        <f t="shared" si="74"/>
        <v>308.194280575394</v>
      </c>
      <c r="M84" s="16">
        <v>0.57</v>
      </c>
      <c r="N84" s="16">
        <f t="shared" si="94"/>
        <v>0.151762279565289</v>
      </c>
      <c r="O84" s="16">
        <f t="shared" si="101"/>
        <v>0.150044222263727</v>
      </c>
      <c r="P84" s="16">
        <f t="shared" si="58"/>
        <v>0.0235125778866366</v>
      </c>
      <c r="Q84" s="16">
        <f t="shared" si="104"/>
        <v>130.344238041822</v>
      </c>
      <c r="R84" s="16">
        <f t="shared" si="59"/>
        <v>351.799098474877</v>
      </c>
      <c r="S84" s="12">
        <v>0.57</v>
      </c>
      <c r="T84" s="12">
        <f t="shared" si="97"/>
        <v>0.151762279565289</v>
      </c>
      <c r="U84" s="12">
        <f t="shared" si="93"/>
        <v>0.150044222263727</v>
      </c>
      <c r="V84" s="12">
        <f t="shared" si="75"/>
        <v>0.0235320118854824</v>
      </c>
      <c r="W84" s="12">
        <f t="shared" si="76"/>
        <v>109.898576975315</v>
      </c>
      <c r="X84" s="12">
        <f t="shared" si="61"/>
        <v>865.341395103632</v>
      </c>
      <c r="Y84" s="16">
        <v>0.57</v>
      </c>
      <c r="Z84" s="16">
        <f t="shared" si="77"/>
        <v>0.151762279565289</v>
      </c>
      <c r="AA84" s="16">
        <f t="shared" si="78"/>
        <v>0.150044222263727</v>
      </c>
      <c r="AB84" s="16">
        <f t="shared" si="79"/>
        <v>0.0235320118854824</v>
      </c>
      <c r="AC84" s="16">
        <f t="shared" si="80"/>
        <v>104.82731786909</v>
      </c>
      <c r="AD84" s="16">
        <f t="shared" si="62"/>
        <v>939.252768107048</v>
      </c>
      <c r="AE84" s="12">
        <v>0.57</v>
      </c>
      <c r="AF84" s="12">
        <f t="shared" si="81"/>
        <v>0.151762279565289</v>
      </c>
      <c r="AG84" s="12">
        <f t="shared" si="82"/>
        <v>0.150044222263727</v>
      </c>
      <c r="AH84" s="12">
        <f t="shared" si="83"/>
        <v>0.0235320118854824</v>
      </c>
      <c r="AI84" s="12">
        <f t="shared" si="84"/>
        <v>85.9653201618058</v>
      </c>
      <c r="AJ84" s="12">
        <f t="shared" si="63"/>
        <v>628.4064903828</v>
      </c>
      <c r="AK84" s="16">
        <v>0.57</v>
      </c>
      <c r="AL84" s="16">
        <f t="shared" si="85"/>
        <v>0.151762279565289</v>
      </c>
      <c r="AM84" s="16">
        <f t="shared" si="86"/>
        <v>0.150044222263727</v>
      </c>
      <c r="AN84" s="16">
        <f t="shared" si="87"/>
        <v>0.0235320118854824</v>
      </c>
      <c r="AO84" s="16">
        <f t="shared" si="88"/>
        <v>74.5423595523581</v>
      </c>
      <c r="AP84" s="16">
        <f t="shared" si="64"/>
        <v>1438.66753936051</v>
      </c>
      <c r="AQ84" s="18">
        <v>0.57</v>
      </c>
      <c r="AR84" s="18">
        <f t="shared" si="89"/>
        <v>0.151762279565289</v>
      </c>
      <c r="AS84" s="18">
        <f t="shared" si="90"/>
        <v>0.150044222263727</v>
      </c>
      <c r="AT84" s="18">
        <f t="shared" si="91"/>
        <v>0.0235320118854824</v>
      </c>
      <c r="AU84" s="18">
        <f t="shared" si="92"/>
        <v>71.4264956288399</v>
      </c>
      <c r="AV84" s="12">
        <f t="shared" si="65"/>
        <v>810.690725387333</v>
      </c>
    </row>
    <row r="85" spans="1:48">
      <c r="A85" s="8">
        <v>0.58</v>
      </c>
      <c r="B85" s="8">
        <f t="shared" si="95"/>
        <v>0.154424775698013</v>
      </c>
      <c r="C85" s="8">
        <f t="shared" si="96"/>
        <v>0.152615781791565</v>
      </c>
      <c r="D85" s="8">
        <f t="shared" si="102"/>
        <v>0.0243649366901053</v>
      </c>
      <c r="E85" s="8">
        <f t="shared" si="103"/>
        <v>140.377595628369</v>
      </c>
      <c r="F85" s="8">
        <f t="shared" si="56"/>
        <v>332.694901639234</v>
      </c>
      <c r="G85" s="12">
        <v>0.58</v>
      </c>
      <c r="H85" s="12">
        <f t="shared" si="98"/>
        <v>0.154424775698013</v>
      </c>
      <c r="I85" s="12">
        <f t="shared" si="99"/>
        <v>0.152615781791565</v>
      </c>
      <c r="J85" s="12">
        <f t="shared" si="100"/>
        <v>0.0243649366901053</v>
      </c>
      <c r="K85" s="12">
        <f t="shared" si="73"/>
        <v>149.844421569542</v>
      </c>
      <c r="L85" s="12">
        <f t="shared" si="74"/>
        <v>299.688843139084</v>
      </c>
      <c r="M85" s="16">
        <v>0.58</v>
      </c>
      <c r="N85" s="16">
        <f t="shared" si="94"/>
        <v>0.154424775698013</v>
      </c>
      <c r="O85" s="16">
        <f t="shared" si="101"/>
        <v>0.152615781791565</v>
      </c>
      <c r="P85" s="16">
        <f t="shared" si="58"/>
        <v>0.0243448068131099</v>
      </c>
      <c r="Q85" s="16">
        <f t="shared" si="104"/>
        <v>126.852032631994</v>
      </c>
      <c r="R85" s="16">
        <f t="shared" si="59"/>
        <v>342.373636073752</v>
      </c>
      <c r="S85" s="12">
        <v>0.58</v>
      </c>
      <c r="T85" s="12">
        <f t="shared" si="97"/>
        <v>0.154424775698013</v>
      </c>
      <c r="U85" s="12">
        <f t="shared" si="93"/>
        <v>0.152615781791565</v>
      </c>
      <c r="V85" s="12">
        <f t="shared" si="75"/>
        <v>0.0243649366901053</v>
      </c>
      <c r="W85" s="12">
        <f t="shared" si="76"/>
        <v>107.058750772577</v>
      </c>
      <c r="X85" s="12">
        <f t="shared" si="61"/>
        <v>842.980603583275</v>
      </c>
      <c r="Y85" s="16">
        <v>0.58</v>
      </c>
      <c r="Z85" s="16">
        <f t="shared" si="77"/>
        <v>0.154424775698013</v>
      </c>
      <c r="AA85" s="16">
        <f t="shared" si="78"/>
        <v>0.152615781791565</v>
      </c>
      <c r="AB85" s="16">
        <f t="shared" si="79"/>
        <v>0.0243649366901053</v>
      </c>
      <c r="AC85" s="16">
        <f t="shared" si="80"/>
        <v>102.136939443296</v>
      </c>
      <c r="AD85" s="16">
        <f t="shared" si="62"/>
        <v>915.146977411932</v>
      </c>
      <c r="AE85" s="12">
        <v>0.58</v>
      </c>
      <c r="AF85" s="12">
        <f t="shared" si="81"/>
        <v>0.154424775698013</v>
      </c>
      <c r="AG85" s="12">
        <f t="shared" si="82"/>
        <v>0.152615781791565</v>
      </c>
      <c r="AH85" s="12">
        <f t="shared" si="83"/>
        <v>0.0243649366901053</v>
      </c>
      <c r="AI85" s="12">
        <f t="shared" si="84"/>
        <v>83.8461352874037</v>
      </c>
      <c r="AJ85" s="12">
        <f t="shared" si="63"/>
        <v>612.915248950921</v>
      </c>
      <c r="AK85" s="16">
        <v>0.58</v>
      </c>
      <c r="AL85" s="16">
        <f t="shared" si="85"/>
        <v>0.154424775698013</v>
      </c>
      <c r="AM85" s="16">
        <f t="shared" si="86"/>
        <v>0.152615781791565</v>
      </c>
      <c r="AN85" s="16">
        <f t="shared" si="87"/>
        <v>0.0243649366901053</v>
      </c>
      <c r="AO85" s="16">
        <f t="shared" si="88"/>
        <v>72.7726167387061</v>
      </c>
      <c r="AP85" s="16">
        <f t="shared" si="64"/>
        <v>1404.51150305703</v>
      </c>
      <c r="AQ85" s="18">
        <v>0.58</v>
      </c>
      <c r="AR85" s="18">
        <f t="shared" si="89"/>
        <v>0.154424775698013</v>
      </c>
      <c r="AS85" s="18">
        <f t="shared" si="90"/>
        <v>0.152615781791565</v>
      </c>
      <c r="AT85" s="18">
        <f t="shared" si="91"/>
        <v>0.0243649366901053</v>
      </c>
      <c r="AU85" s="18">
        <f t="shared" si="92"/>
        <v>69.750043958639</v>
      </c>
      <c r="AV85" s="12">
        <f t="shared" si="65"/>
        <v>791.662998930553</v>
      </c>
    </row>
    <row r="86" spans="1:48">
      <c r="A86" s="8">
        <v>0.59</v>
      </c>
      <c r="B86" s="8">
        <f t="shared" si="95"/>
        <v>0.157087271830738</v>
      </c>
      <c r="C86" s="8">
        <f t="shared" si="96"/>
        <v>0.155184245148083</v>
      </c>
      <c r="D86" s="8">
        <f t="shared" si="102"/>
        <v>0.0252123469572548</v>
      </c>
      <c r="E86" s="8">
        <f t="shared" si="103"/>
        <v>136.543493421747</v>
      </c>
      <c r="F86" s="8">
        <f t="shared" si="56"/>
        <v>323.608079409541</v>
      </c>
      <c r="G86" s="12">
        <v>0.59</v>
      </c>
      <c r="H86" s="12">
        <f t="shared" si="98"/>
        <v>0.157087271830738</v>
      </c>
      <c r="I86" s="12">
        <f t="shared" si="99"/>
        <v>0.155184245148083</v>
      </c>
      <c r="J86" s="12">
        <f t="shared" si="100"/>
        <v>0.0252123469572548</v>
      </c>
      <c r="K86" s="12">
        <f t="shared" si="73"/>
        <v>145.776964562045</v>
      </c>
      <c r="L86" s="12">
        <f t="shared" si="74"/>
        <v>291.55392912409</v>
      </c>
      <c r="M86" s="16">
        <v>0.59</v>
      </c>
      <c r="N86" s="16">
        <f t="shared" si="94"/>
        <v>0.157087271830738</v>
      </c>
      <c r="O86" s="16">
        <f t="shared" si="101"/>
        <v>0.155184245148083</v>
      </c>
      <c r="P86" s="16">
        <f t="shared" si="58"/>
        <v>0.0251915085418187</v>
      </c>
      <c r="Q86" s="16">
        <f t="shared" si="104"/>
        <v>123.507826695835</v>
      </c>
      <c r="R86" s="16">
        <f t="shared" si="59"/>
        <v>333.347624252057</v>
      </c>
      <c r="S86" s="12">
        <v>0.59</v>
      </c>
      <c r="T86" s="12">
        <f t="shared" si="97"/>
        <v>0.157087271830738</v>
      </c>
      <c r="U86" s="12">
        <f t="shared" si="93"/>
        <v>0.155184245148083</v>
      </c>
      <c r="V86" s="12">
        <f t="shared" si="75"/>
        <v>0.0252123469572548</v>
      </c>
      <c r="W86" s="12">
        <f t="shared" si="76"/>
        <v>104.335036338403</v>
      </c>
      <c r="X86" s="12">
        <f t="shared" si="61"/>
        <v>821.534076128589</v>
      </c>
      <c r="Y86" s="16">
        <v>0.59</v>
      </c>
      <c r="Z86" s="16">
        <f t="shared" si="77"/>
        <v>0.157087271830738</v>
      </c>
      <c r="AA86" s="16">
        <f t="shared" si="78"/>
        <v>0.155184245148083</v>
      </c>
      <c r="AB86" s="16">
        <f t="shared" si="79"/>
        <v>0.0252123469572548</v>
      </c>
      <c r="AC86" s="16">
        <f t="shared" si="80"/>
        <v>99.5557887865641</v>
      </c>
      <c r="AD86" s="16">
        <f t="shared" si="62"/>
        <v>892.019867527614</v>
      </c>
      <c r="AE86" s="12">
        <v>0.59</v>
      </c>
      <c r="AF86" s="12">
        <f t="shared" si="81"/>
        <v>0.157087271830738</v>
      </c>
      <c r="AG86" s="12">
        <f t="shared" si="82"/>
        <v>0.155184245148083</v>
      </c>
      <c r="AH86" s="12">
        <f t="shared" si="83"/>
        <v>0.0252123469572548</v>
      </c>
      <c r="AI86" s="12">
        <f t="shared" si="84"/>
        <v>81.809302043453</v>
      </c>
      <c r="AJ86" s="12">
        <f t="shared" si="63"/>
        <v>598.025997937641</v>
      </c>
      <c r="AK86" s="16">
        <v>0.59</v>
      </c>
      <c r="AL86" s="16">
        <f t="shared" si="85"/>
        <v>0.157087271830738</v>
      </c>
      <c r="AM86" s="16">
        <f t="shared" si="86"/>
        <v>0.155184245148083</v>
      </c>
      <c r="AN86" s="16">
        <f t="shared" si="87"/>
        <v>0.0252123469572548</v>
      </c>
      <c r="AO86" s="16">
        <f t="shared" si="88"/>
        <v>71.0686570425396</v>
      </c>
      <c r="AP86" s="16">
        <f t="shared" si="64"/>
        <v>1371.62508092101</v>
      </c>
      <c r="AQ86" s="18">
        <v>0.59</v>
      </c>
      <c r="AR86" s="18">
        <f t="shared" si="89"/>
        <v>0.157087271830738</v>
      </c>
      <c r="AS86" s="18">
        <f t="shared" si="90"/>
        <v>0.155184245148083</v>
      </c>
      <c r="AT86" s="18">
        <f t="shared" si="91"/>
        <v>0.0252123469572548</v>
      </c>
      <c r="AU86" s="18">
        <f t="shared" si="92"/>
        <v>68.1350240419735</v>
      </c>
      <c r="AV86" s="12">
        <f t="shared" si="65"/>
        <v>773.332522876399</v>
      </c>
    </row>
    <row r="87" spans="1:48">
      <c r="A87" s="8">
        <v>0.6</v>
      </c>
      <c r="B87" s="8">
        <f t="shared" si="95"/>
        <v>0.159749767963462</v>
      </c>
      <c r="C87" s="8">
        <f t="shared" si="96"/>
        <v>0.157749565320401</v>
      </c>
      <c r="D87" s="8">
        <f t="shared" si="102"/>
        <v>0.0260742426774138</v>
      </c>
      <c r="E87" s="8">
        <f t="shared" si="103"/>
        <v>132.874764414389</v>
      </c>
      <c r="F87" s="8">
        <f t="shared" si="56"/>
        <v>314.913191662101</v>
      </c>
      <c r="G87" s="12">
        <v>0.6</v>
      </c>
      <c r="H87" s="12">
        <f t="shared" si="98"/>
        <v>0.159749767963462</v>
      </c>
      <c r="I87" s="12">
        <f t="shared" si="99"/>
        <v>0.157749565320401</v>
      </c>
      <c r="J87" s="12">
        <f t="shared" si="100"/>
        <v>0.0260742426774138</v>
      </c>
      <c r="K87" s="12">
        <f t="shared" si="73"/>
        <v>141.883978003971</v>
      </c>
      <c r="L87" s="12">
        <f t="shared" si="74"/>
        <v>283.767956007942</v>
      </c>
      <c r="M87" s="16">
        <v>0.6</v>
      </c>
      <c r="N87" s="16">
        <f t="shared" si="94"/>
        <v>0.159749767963462</v>
      </c>
      <c r="O87" s="16">
        <f t="shared" si="101"/>
        <v>0.157749565320401</v>
      </c>
      <c r="P87" s="16">
        <f t="shared" si="58"/>
        <v>0.0260526830347298</v>
      </c>
      <c r="Q87" s="16">
        <f t="shared" si="104"/>
        <v>120.303238374827</v>
      </c>
      <c r="R87" s="16">
        <f t="shared" si="59"/>
        <v>324.698440373658</v>
      </c>
      <c r="S87" s="12">
        <v>0.6</v>
      </c>
      <c r="T87" s="12">
        <f t="shared" si="97"/>
        <v>0.159749767963462</v>
      </c>
      <c r="U87" s="12">
        <f t="shared" si="93"/>
        <v>0.157749565320401</v>
      </c>
      <c r="V87" s="12">
        <f t="shared" si="75"/>
        <v>0.0260742426774138</v>
      </c>
      <c r="W87" s="12">
        <f t="shared" si="76"/>
        <v>101.721109769914</v>
      </c>
      <c r="X87" s="12">
        <f t="shared" si="61"/>
        <v>800.952018328304</v>
      </c>
      <c r="Y87" s="16">
        <v>0.6</v>
      </c>
      <c r="Z87" s="16">
        <f t="shared" si="77"/>
        <v>0.159749767963462</v>
      </c>
      <c r="AA87" s="16">
        <f t="shared" si="78"/>
        <v>0.157749565320401</v>
      </c>
      <c r="AB87" s="16">
        <f t="shared" si="79"/>
        <v>0.0260742426774138</v>
      </c>
      <c r="AC87" s="16">
        <f t="shared" si="80"/>
        <v>97.0779645827841</v>
      </c>
      <c r="AD87" s="16">
        <f t="shared" si="62"/>
        <v>869.818562661745</v>
      </c>
      <c r="AE87" s="12">
        <v>0.6</v>
      </c>
      <c r="AF87" s="12">
        <f t="shared" si="81"/>
        <v>0.159749767963462</v>
      </c>
      <c r="AG87" s="12">
        <f t="shared" si="82"/>
        <v>0.157749565320401</v>
      </c>
      <c r="AH87" s="12">
        <f t="shared" si="83"/>
        <v>0.0260742426774138</v>
      </c>
      <c r="AI87" s="12">
        <f t="shared" si="84"/>
        <v>79.8505998685096</v>
      </c>
      <c r="AJ87" s="12">
        <f t="shared" si="63"/>
        <v>583.707885038805</v>
      </c>
      <c r="AK87" s="16">
        <v>0.6</v>
      </c>
      <c r="AL87" s="16">
        <f t="shared" si="85"/>
        <v>0.159749767963462</v>
      </c>
      <c r="AM87" s="16">
        <f t="shared" si="86"/>
        <v>0.157749565320401</v>
      </c>
      <c r="AN87" s="16">
        <f t="shared" si="87"/>
        <v>0.0260742426774138</v>
      </c>
      <c r="AO87" s="16">
        <f t="shared" si="88"/>
        <v>69.4273028131631</v>
      </c>
      <c r="AP87" s="16">
        <f t="shared" si="64"/>
        <v>1339.94694429405</v>
      </c>
      <c r="AQ87" s="18">
        <v>0.6</v>
      </c>
      <c r="AR87" s="18">
        <f t="shared" si="89"/>
        <v>0.159749767963462</v>
      </c>
      <c r="AS87" s="18">
        <f t="shared" si="90"/>
        <v>0.157749565320401</v>
      </c>
      <c r="AT87" s="18">
        <f t="shared" si="91"/>
        <v>0.0260742426774138</v>
      </c>
      <c r="AU87" s="18">
        <f t="shared" si="92"/>
        <v>66.5785283031606</v>
      </c>
      <c r="AV87" s="12">
        <f t="shared" si="65"/>
        <v>755.666296240872</v>
      </c>
    </row>
    <row r="88" spans="1:48">
      <c r="A88" s="8">
        <v>0.61</v>
      </c>
      <c r="B88" s="8">
        <f t="shared" si="95"/>
        <v>0.162412264096186</v>
      </c>
      <c r="C88" s="8">
        <f t="shared" si="96"/>
        <v>0.160311695603482</v>
      </c>
      <c r="D88" s="8">
        <f t="shared" si="102"/>
        <v>0.0269506238409121</v>
      </c>
      <c r="E88" s="8">
        <f t="shared" si="103"/>
        <v>129.361870250622</v>
      </c>
      <c r="F88" s="8">
        <f t="shared" si="56"/>
        <v>306.587632493975</v>
      </c>
      <c r="G88" s="12">
        <v>0.61</v>
      </c>
      <c r="H88" s="12">
        <f t="shared" si="98"/>
        <v>0.162412264096186</v>
      </c>
      <c r="I88" s="12">
        <f t="shared" si="99"/>
        <v>0.160311695603482</v>
      </c>
      <c r="J88" s="12">
        <f t="shared" si="100"/>
        <v>0.0269506238409121</v>
      </c>
      <c r="K88" s="12">
        <f t="shared" si="73"/>
        <v>138.155453555947</v>
      </c>
      <c r="L88" s="12">
        <f t="shared" si="74"/>
        <v>276.310907111894</v>
      </c>
      <c r="M88" s="16">
        <v>0.61</v>
      </c>
      <c r="N88" s="16">
        <f t="shared" si="94"/>
        <v>0.162412264096186</v>
      </c>
      <c r="O88" s="16">
        <f t="shared" si="101"/>
        <v>0.160311695603482</v>
      </c>
      <c r="P88" s="16">
        <f t="shared" si="58"/>
        <v>0.0269283302531991</v>
      </c>
      <c r="Q88" s="16">
        <f t="shared" si="104"/>
        <v>117.230476365352</v>
      </c>
      <c r="R88" s="16">
        <f t="shared" si="59"/>
        <v>316.405055710084</v>
      </c>
      <c r="S88" s="12">
        <v>0.61</v>
      </c>
      <c r="T88" s="12">
        <f t="shared" si="97"/>
        <v>0.162412264096186</v>
      </c>
      <c r="U88" s="12">
        <f t="shared" si="93"/>
        <v>0.160311695603482</v>
      </c>
      <c r="V88" s="12">
        <f t="shared" si="75"/>
        <v>0.0269506238409121</v>
      </c>
      <c r="W88" s="12">
        <f t="shared" si="76"/>
        <v>99.2110736716906</v>
      </c>
      <c r="X88" s="12">
        <f t="shared" si="61"/>
        <v>781.187994090892</v>
      </c>
      <c r="Y88" s="16">
        <v>0.61</v>
      </c>
      <c r="Z88" s="16">
        <f t="shared" si="77"/>
        <v>0.162412264096186</v>
      </c>
      <c r="AA88" s="16">
        <f t="shared" si="78"/>
        <v>0.160311695603482</v>
      </c>
      <c r="AB88" s="16">
        <f t="shared" si="79"/>
        <v>0.0269506238409121</v>
      </c>
      <c r="AC88" s="16">
        <f t="shared" si="80"/>
        <v>94.6979597762039</v>
      </c>
      <c r="AD88" s="16">
        <f t="shared" si="62"/>
        <v>848.493719594787</v>
      </c>
      <c r="AE88" s="12">
        <v>0.61</v>
      </c>
      <c r="AF88" s="12">
        <f t="shared" si="81"/>
        <v>0.162412264096186</v>
      </c>
      <c r="AG88" s="12">
        <f t="shared" si="82"/>
        <v>0.160311695603482</v>
      </c>
      <c r="AH88" s="12">
        <f t="shared" si="83"/>
        <v>0.0269506238409121</v>
      </c>
      <c r="AI88" s="12">
        <f t="shared" si="84"/>
        <v>77.9660720489832</v>
      </c>
      <c r="AJ88" s="12">
        <f t="shared" si="63"/>
        <v>569.931986678067</v>
      </c>
      <c r="AK88" s="16">
        <v>0.61</v>
      </c>
      <c r="AL88" s="16">
        <f t="shared" si="85"/>
        <v>0.162412264096186</v>
      </c>
      <c r="AM88" s="16">
        <f t="shared" si="86"/>
        <v>0.160311695603482</v>
      </c>
      <c r="AN88" s="16">
        <f t="shared" si="87"/>
        <v>0.0269506238409121</v>
      </c>
      <c r="AO88" s="16">
        <f t="shared" si="88"/>
        <v>67.8455588634657</v>
      </c>
      <c r="AP88" s="16">
        <f t="shared" si="64"/>
        <v>1309.41928606489</v>
      </c>
      <c r="AQ88" s="18">
        <v>0.61</v>
      </c>
      <c r="AR88" s="18">
        <f t="shared" si="89"/>
        <v>0.162412264096186</v>
      </c>
      <c r="AS88" s="18">
        <f t="shared" si="90"/>
        <v>0.160311695603482</v>
      </c>
      <c r="AT88" s="18">
        <f t="shared" si="91"/>
        <v>0.0269506238409121</v>
      </c>
      <c r="AU88" s="18">
        <f t="shared" si="92"/>
        <v>65.0778108146454</v>
      </c>
      <c r="AV88" s="12">
        <f t="shared" si="65"/>
        <v>738.633152746225</v>
      </c>
    </row>
    <row r="89" spans="1:48">
      <c r="A89" s="8">
        <v>0.62</v>
      </c>
      <c r="B89" s="8">
        <f t="shared" si="95"/>
        <v>0.165074760228911</v>
      </c>
      <c r="C89" s="8">
        <f t="shared" si="96"/>
        <v>0.162870589603823</v>
      </c>
      <c r="D89" s="8">
        <f t="shared" si="102"/>
        <v>0.027841490437927</v>
      </c>
      <c r="E89" s="8">
        <f t="shared" si="103"/>
        <v>125.995958002684</v>
      </c>
      <c r="F89" s="8">
        <f t="shared" si="56"/>
        <v>298.610420466361</v>
      </c>
      <c r="G89" s="12">
        <v>0.62</v>
      </c>
      <c r="H89" s="12">
        <f t="shared" si="98"/>
        <v>0.165074760228911</v>
      </c>
      <c r="I89" s="12">
        <f t="shared" si="99"/>
        <v>0.162870589603823</v>
      </c>
      <c r="J89" s="12">
        <f t="shared" si="100"/>
        <v>0.027841490437927</v>
      </c>
      <c r="K89" s="12">
        <f t="shared" si="73"/>
        <v>134.582098146317</v>
      </c>
      <c r="L89" s="12">
        <f t="shared" si="74"/>
        <v>269.164196292634</v>
      </c>
      <c r="M89" s="16">
        <v>0.62</v>
      </c>
      <c r="N89" s="16">
        <f t="shared" si="94"/>
        <v>0.165074760228911</v>
      </c>
      <c r="O89" s="16">
        <f t="shared" si="101"/>
        <v>0.162870589603823</v>
      </c>
      <c r="P89" s="16">
        <f t="shared" si="58"/>
        <v>0.0278184501579731</v>
      </c>
      <c r="Q89" s="16">
        <f t="shared" si="104"/>
        <v>114.282290451282</v>
      </c>
      <c r="R89" s="16">
        <f t="shared" si="59"/>
        <v>308.447901928011</v>
      </c>
      <c r="S89" s="12">
        <v>0.62</v>
      </c>
      <c r="T89" s="12">
        <f t="shared" si="97"/>
        <v>0.165074760228911</v>
      </c>
      <c r="U89" s="12">
        <f t="shared" si="93"/>
        <v>0.162870589603823</v>
      </c>
      <c r="V89" s="12">
        <f t="shared" si="75"/>
        <v>0.027841490437927</v>
      </c>
      <c r="W89" s="12">
        <f t="shared" si="76"/>
        <v>96.7994231767019</v>
      </c>
      <c r="X89" s="12">
        <f t="shared" si="61"/>
        <v>762.198658093351</v>
      </c>
      <c r="Y89" s="16">
        <v>0.62</v>
      </c>
      <c r="Z89" s="16">
        <f t="shared" si="77"/>
        <v>0.165074760228911</v>
      </c>
      <c r="AA89" s="16">
        <f t="shared" si="78"/>
        <v>0.162870589603823</v>
      </c>
      <c r="AB89" s="16">
        <f t="shared" si="79"/>
        <v>0.027841490437927</v>
      </c>
      <c r="AC89" s="16">
        <f t="shared" si="80"/>
        <v>92.4106305203047</v>
      </c>
      <c r="AD89" s="16">
        <f t="shared" si="62"/>
        <v>827.99924946193</v>
      </c>
      <c r="AE89" s="12">
        <v>0.62</v>
      </c>
      <c r="AF89" s="12">
        <f t="shared" si="81"/>
        <v>0.165074760228911</v>
      </c>
      <c r="AG89" s="12">
        <f t="shared" si="82"/>
        <v>0.162870589603823</v>
      </c>
      <c r="AH89" s="12">
        <f t="shared" si="83"/>
        <v>0.027841490437927</v>
      </c>
      <c r="AI89" s="12">
        <f t="shared" si="84"/>
        <v>76.1520066916537</v>
      </c>
      <c r="AJ89" s="12">
        <f t="shared" si="63"/>
        <v>556.671168915988</v>
      </c>
      <c r="AK89" s="16">
        <v>0.62</v>
      </c>
      <c r="AL89" s="16">
        <f t="shared" si="85"/>
        <v>0.165074760228911</v>
      </c>
      <c r="AM89" s="16">
        <f t="shared" si="86"/>
        <v>0.162870589603823</v>
      </c>
      <c r="AN89" s="16">
        <f t="shared" si="87"/>
        <v>0.027841490437927</v>
      </c>
      <c r="AO89" s="16">
        <f t="shared" si="88"/>
        <v>66.3206009843861</v>
      </c>
      <c r="AP89" s="16">
        <f t="shared" si="64"/>
        <v>1279.98759899865</v>
      </c>
      <c r="AQ89" s="18">
        <v>0.62</v>
      </c>
      <c r="AR89" s="18">
        <f t="shared" si="89"/>
        <v>0.165074760228911</v>
      </c>
      <c r="AS89" s="18">
        <f t="shared" si="90"/>
        <v>0.162870589603823</v>
      </c>
      <c r="AT89" s="18">
        <f t="shared" si="91"/>
        <v>0.027841490437927</v>
      </c>
      <c r="AU89" s="18">
        <f t="shared" si="92"/>
        <v>63.6302777189219</v>
      </c>
      <c r="AV89" s="12">
        <f t="shared" si="65"/>
        <v>722.203652109764</v>
      </c>
    </row>
    <row r="90" spans="1:48">
      <c r="A90" s="8">
        <v>0.63</v>
      </c>
      <c r="B90" s="8">
        <f t="shared" si="95"/>
        <v>0.167737256361635</v>
      </c>
      <c r="C90" s="8">
        <f t="shared" si="96"/>
        <v>0.165426201243088</v>
      </c>
      <c r="D90" s="8">
        <f t="shared" si="102"/>
        <v>0.028746842458484</v>
      </c>
      <c r="E90" s="8">
        <f t="shared" si="103"/>
        <v>122.768801482521</v>
      </c>
      <c r="F90" s="8">
        <f t="shared" si="56"/>
        <v>290.962059513574</v>
      </c>
      <c r="G90" s="12">
        <v>0.63</v>
      </c>
      <c r="H90" s="12">
        <f t="shared" si="98"/>
        <v>0.167737256361635</v>
      </c>
      <c r="I90" s="12">
        <f t="shared" si="99"/>
        <v>0.165426201243088</v>
      </c>
      <c r="J90" s="12">
        <f t="shared" si="100"/>
        <v>0.028746842458484</v>
      </c>
      <c r="K90" s="12">
        <f t="shared" si="73"/>
        <v>131.155273070538</v>
      </c>
      <c r="L90" s="12">
        <f t="shared" si="74"/>
        <v>262.310546141076</v>
      </c>
      <c r="M90" s="16">
        <v>0.63</v>
      </c>
      <c r="N90" s="16">
        <f t="shared" si="94"/>
        <v>0.167737256361635</v>
      </c>
      <c r="O90" s="16">
        <f t="shared" si="101"/>
        <v>0.165426201243088</v>
      </c>
      <c r="P90" s="16">
        <f t="shared" si="58"/>
        <v>0.028723042709191</v>
      </c>
      <c r="Q90" s="16">
        <f t="shared" si="104"/>
        <v>111.451926811695</v>
      </c>
      <c r="R90" s="16">
        <f t="shared" si="59"/>
        <v>300.808750464765</v>
      </c>
      <c r="S90" s="12">
        <v>0.63</v>
      </c>
      <c r="T90" s="12">
        <f t="shared" si="97"/>
        <v>0.167737256361635</v>
      </c>
      <c r="U90" s="12">
        <f t="shared" si="93"/>
        <v>0.165426201243088</v>
      </c>
      <c r="V90" s="12">
        <f t="shared" si="75"/>
        <v>0.028746842458484</v>
      </c>
      <c r="W90" s="12">
        <f t="shared" si="76"/>
        <v>94.4810150594537</v>
      </c>
      <c r="X90" s="12">
        <f t="shared" si="61"/>
        <v>743.943512578138</v>
      </c>
      <c r="Y90" s="16">
        <v>0.63</v>
      </c>
      <c r="Z90" s="16">
        <f t="shared" si="77"/>
        <v>0.167737256361635</v>
      </c>
      <c r="AA90" s="16">
        <f t="shared" si="78"/>
        <v>0.165426201243088</v>
      </c>
      <c r="AB90" s="16">
        <f t="shared" si="79"/>
        <v>0.028746842458484</v>
      </c>
      <c r="AC90" s="16">
        <f t="shared" si="80"/>
        <v>90.2111679118809</v>
      </c>
      <c r="AD90" s="16">
        <f t="shared" si="62"/>
        <v>808.292064490453</v>
      </c>
      <c r="AE90" s="12">
        <v>0.63</v>
      </c>
      <c r="AF90" s="12">
        <f t="shared" si="81"/>
        <v>0.167737256361635</v>
      </c>
      <c r="AG90" s="12">
        <f t="shared" si="82"/>
        <v>0.165426201243088</v>
      </c>
      <c r="AH90" s="12">
        <f t="shared" si="83"/>
        <v>0.028746842458484</v>
      </c>
      <c r="AI90" s="12">
        <f t="shared" si="84"/>
        <v>74.4049192025255</v>
      </c>
      <c r="AJ90" s="12">
        <f t="shared" si="63"/>
        <v>543.899959370462</v>
      </c>
      <c r="AK90" s="16">
        <v>0.63</v>
      </c>
      <c r="AL90" s="16">
        <f t="shared" si="85"/>
        <v>0.167737256361635</v>
      </c>
      <c r="AM90" s="16">
        <f t="shared" si="86"/>
        <v>0.165426201243088</v>
      </c>
      <c r="AN90" s="16">
        <f t="shared" si="87"/>
        <v>0.028746842458484</v>
      </c>
      <c r="AO90" s="16">
        <f t="shared" si="88"/>
        <v>64.8497651597663</v>
      </c>
      <c r="AP90" s="16">
        <f t="shared" si="64"/>
        <v>1251.60046758349</v>
      </c>
      <c r="AQ90" s="18">
        <v>0.63</v>
      </c>
      <c r="AR90" s="18">
        <f t="shared" si="89"/>
        <v>0.167737256361635</v>
      </c>
      <c r="AS90" s="18">
        <f t="shared" si="90"/>
        <v>0.165426201243088</v>
      </c>
      <c r="AT90" s="18">
        <f t="shared" si="91"/>
        <v>0.028746842458484</v>
      </c>
      <c r="AU90" s="18">
        <f t="shared" si="92"/>
        <v>62.2334781491007</v>
      </c>
      <c r="AV90" s="12">
        <f t="shared" si="65"/>
        <v>706.349976992293</v>
      </c>
    </row>
    <row r="91" spans="1:48">
      <c r="A91" s="8">
        <v>0.64</v>
      </c>
      <c r="B91" s="8">
        <f t="shared" si="95"/>
        <v>0.17039975249436</v>
      </c>
      <c r="C91" s="8">
        <f t="shared" si="96"/>
        <v>0.167978484761668</v>
      </c>
      <c r="D91" s="8">
        <f t="shared" si="102"/>
        <v>0.0296666798924568</v>
      </c>
      <c r="E91" s="8">
        <f t="shared" si="103"/>
        <v>119.672748361384</v>
      </c>
      <c r="F91" s="8">
        <f t="shared" si="56"/>
        <v>283.62441361648</v>
      </c>
      <c r="G91" s="12">
        <v>0.64</v>
      </c>
      <c r="H91" s="12">
        <f t="shared" si="98"/>
        <v>0.17039975249436</v>
      </c>
      <c r="I91" s="12">
        <f t="shared" si="99"/>
        <v>0.167978484761668</v>
      </c>
      <c r="J91" s="12">
        <f t="shared" si="100"/>
        <v>0.0296666798924568</v>
      </c>
      <c r="K91" s="12">
        <f t="shared" si="73"/>
        <v>127.866939082399</v>
      </c>
      <c r="L91" s="12">
        <f t="shared" si="74"/>
        <v>255.733878164798</v>
      </c>
      <c r="M91" s="16">
        <v>0.64</v>
      </c>
      <c r="N91" s="16">
        <f t="shared" si="94"/>
        <v>0.17039975249436</v>
      </c>
      <c r="O91" s="16">
        <f t="shared" si="101"/>
        <v>0.167978484761668</v>
      </c>
      <c r="P91" s="16">
        <f t="shared" si="58"/>
        <v>0.0296421078663866</v>
      </c>
      <c r="Q91" s="16">
        <f t="shared" si="104"/>
        <v>108.733087584484</v>
      </c>
      <c r="R91" s="16">
        <f t="shared" si="59"/>
        <v>293.470603390522</v>
      </c>
      <c r="S91" s="12">
        <v>0.64</v>
      </c>
      <c r="T91" s="12">
        <f t="shared" si="97"/>
        <v>0.17039975249436</v>
      </c>
      <c r="U91" s="12">
        <f t="shared" si="93"/>
        <v>0.167978484761668</v>
      </c>
      <c r="V91" s="12">
        <f t="shared" si="75"/>
        <v>0.0296666798924568</v>
      </c>
      <c r="W91" s="12">
        <f t="shared" si="76"/>
        <v>92.2510396282286</v>
      </c>
      <c r="X91" s="12">
        <f t="shared" si="61"/>
        <v>726.384686032672</v>
      </c>
      <c r="Y91" s="16">
        <v>0.64</v>
      </c>
      <c r="Z91" s="16">
        <f t="shared" si="77"/>
        <v>0.17039975249436</v>
      </c>
      <c r="AA91" s="16">
        <f t="shared" si="78"/>
        <v>0.167978484761668</v>
      </c>
      <c r="AB91" s="16">
        <f t="shared" si="79"/>
        <v>0.0296666798924568</v>
      </c>
      <c r="AC91" s="16">
        <f t="shared" si="80"/>
        <v>88.095072233577</v>
      </c>
      <c r="AD91" s="16">
        <f t="shared" si="62"/>
        <v>789.33184721285</v>
      </c>
      <c r="AE91" s="12">
        <v>0.64</v>
      </c>
      <c r="AF91" s="12">
        <f t="shared" si="81"/>
        <v>0.17039975249436</v>
      </c>
      <c r="AG91" s="12">
        <f t="shared" si="82"/>
        <v>0.167978484761668</v>
      </c>
      <c r="AH91" s="12">
        <f t="shared" si="83"/>
        <v>0.0296666798924568</v>
      </c>
      <c r="AI91" s="12">
        <f t="shared" si="84"/>
        <v>72.7215361488693</v>
      </c>
      <c r="AJ91" s="12">
        <f t="shared" si="63"/>
        <v>531.594429248235</v>
      </c>
      <c r="AK91" s="16">
        <v>0.64</v>
      </c>
      <c r="AL91" s="16">
        <f t="shared" si="85"/>
        <v>0.17039975249436</v>
      </c>
      <c r="AM91" s="16">
        <f t="shared" si="86"/>
        <v>0.167978484761668</v>
      </c>
      <c r="AN91" s="16">
        <f t="shared" si="87"/>
        <v>0.0296666798924568</v>
      </c>
      <c r="AO91" s="16">
        <f t="shared" si="88"/>
        <v>63.4305374556619</v>
      </c>
      <c r="AP91" s="16">
        <f t="shared" si="64"/>
        <v>1224.20937289428</v>
      </c>
      <c r="AQ91" s="18">
        <v>0.64</v>
      </c>
      <c r="AR91" s="18">
        <f t="shared" si="89"/>
        <v>0.17039975249436</v>
      </c>
      <c r="AS91" s="18">
        <f t="shared" si="90"/>
        <v>0.167978484761668</v>
      </c>
      <c r="AT91" s="18">
        <f t="shared" si="91"/>
        <v>0.0296666798924568</v>
      </c>
      <c r="AU91" s="18">
        <f t="shared" si="92"/>
        <v>60.8850956462929</v>
      </c>
      <c r="AV91" s="12">
        <f t="shared" si="65"/>
        <v>691.045835585424</v>
      </c>
    </row>
    <row r="92" spans="1:48">
      <c r="A92" s="8">
        <v>0.65</v>
      </c>
      <c r="B92" s="8">
        <f t="shared" si="95"/>
        <v>0.173062248627084</v>
      </c>
      <c r="C92" s="8">
        <f t="shared" si="96"/>
        <v>0.170527394722171</v>
      </c>
      <c r="D92" s="8">
        <f t="shared" si="102"/>
        <v>0.0306010027295684</v>
      </c>
      <c r="E92" s="8">
        <f t="shared" si="103"/>
        <v>116.70067244745</v>
      </c>
      <c r="F92" s="8">
        <f t="shared" si="56"/>
        <v>276.580593700457</v>
      </c>
      <c r="G92" s="12">
        <v>0.65</v>
      </c>
      <c r="H92" s="12">
        <f t="shared" si="98"/>
        <v>0.173062248627084</v>
      </c>
      <c r="I92" s="12">
        <f t="shared" si="99"/>
        <v>0.170527394722171</v>
      </c>
      <c r="J92" s="12">
        <f t="shared" si="100"/>
        <v>0.0306010027295684</v>
      </c>
      <c r="K92" s="12">
        <f t="shared" si="73"/>
        <v>124.70960681077</v>
      </c>
      <c r="L92" s="12">
        <f t="shared" si="74"/>
        <v>249.41921362154</v>
      </c>
      <c r="M92" s="16">
        <v>0.65</v>
      </c>
      <c r="N92" s="16">
        <f t="shared" si="94"/>
        <v>0.173062248627084</v>
      </c>
      <c r="O92" s="16">
        <f t="shared" si="101"/>
        <v>0.170527394722171</v>
      </c>
      <c r="P92" s="16">
        <f t="shared" si="58"/>
        <v>0.0305756455884904</v>
      </c>
      <c r="Q92" s="16">
        <f t="shared" si="104"/>
        <v>106.119894229146</v>
      </c>
      <c r="R92" s="16">
        <f t="shared" si="59"/>
        <v>286.417594524466</v>
      </c>
      <c r="S92" s="12">
        <v>0.65</v>
      </c>
      <c r="T92" s="12">
        <f t="shared" si="97"/>
        <v>0.173062248627084</v>
      </c>
      <c r="U92" s="12">
        <f t="shared" si="93"/>
        <v>0.170527394722171</v>
      </c>
      <c r="V92" s="12">
        <f t="shared" si="75"/>
        <v>0.0306010027295684</v>
      </c>
      <c r="W92" s="12">
        <f t="shared" si="76"/>
        <v>90.1049951177783</v>
      </c>
      <c r="X92" s="12">
        <f t="shared" si="61"/>
        <v>709.486731557386</v>
      </c>
      <c r="Y92" s="16">
        <v>0.65</v>
      </c>
      <c r="Z92" s="16">
        <f t="shared" si="77"/>
        <v>0.173062248627084</v>
      </c>
      <c r="AA92" s="16">
        <f t="shared" si="78"/>
        <v>0.170527394722171</v>
      </c>
      <c r="AB92" s="16">
        <f t="shared" si="79"/>
        <v>0.0306010027295684</v>
      </c>
      <c r="AC92" s="16">
        <f t="shared" si="80"/>
        <v>86.0581294578318</v>
      </c>
      <c r="AD92" s="16">
        <f t="shared" si="62"/>
        <v>771.080839942173</v>
      </c>
      <c r="AE92" s="12">
        <v>0.65</v>
      </c>
      <c r="AF92" s="12">
        <f t="shared" si="81"/>
        <v>0.173062248627084</v>
      </c>
      <c r="AG92" s="12">
        <f t="shared" si="82"/>
        <v>0.170527394722171</v>
      </c>
      <c r="AH92" s="12">
        <f t="shared" si="83"/>
        <v>0.0306010027295684</v>
      </c>
      <c r="AI92" s="12">
        <f t="shared" si="84"/>
        <v>71.0987803905</v>
      </c>
      <c r="AJ92" s="12">
        <f t="shared" si="63"/>
        <v>519.732084654555</v>
      </c>
      <c r="AK92" s="16">
        <v>0.65</v>
      </c>
      <c r="AL92" s="16">
        <f t="shared" si="85"/>
        <v>0.173062248627084</v>
      </c>
      <c r="AM92" s="16">
        <f t="shared" si="86"/>
        <v>0.170527394722171</v>
      </c>
      <c r="AN92" s="16">
        <f t="shared" si="87"/>
        <v>0.0306010027295684</v>
      </c>
      <c r="AO92" s="16">
        <f t="shared" si="88"/>
        <v>62.060544554353</v>
      </c>
      <c r="AP92" s="16">
        <f t="shared" si="64"/>
        <v>1197.76850989901</v>
      </c>
      <c r="AQ92" s="18">
        <v>0.65</v>
      </c>
      <c r="AR92" s="18">
        <f t="shared" si="89"/>
        <v>0.173062248627084</v>
      </c>
      <c r="AS92" s="18">
        <f t="shared" si="90"/>
        <v>0.170527394722171</v>
      </c>
      <c r="AT92" s="18">
        <f t="shared" si="91"/>
        <v>0.0306010027295684</v>
      </c>
      <c r="AU92" s="18">
        <f t="shared" si="92"/>
        <v>59.5829400649568</v>
      </c>
      <c r="AV92" s="12">
        <f t="shared" si="65"/>
        <v>676.26636973726</v>
      </c>
    </row>
    <row r="93" spans="1:48">
      <c r="A93" s="8">
        <v>0.66</v>
      </c>
      <c r="B93" s="8">
        <f t="shared" si="95"/>
        <v>0.175724744759808</v>
      </c>
      <c r="C93" s="8">
        <f t="shared" si="96"/>
        <v>0.173072886012844</v>
      </c>
      <c r="D93" s="8">
        <f t="shared" si="102"/>
        <v>0.031549810959391</v>
      </c>
      <c r="E93" s="8">
        <f t="shared" si="103"/>
        <v>113.845930552526</v>
      </c>
      <c r="F93" s="8">
        <f t="shared" si="56"/>
        <v>269.814855409487</v>
      </c>
      <c r="G93" s="12">
        <v>0.66</v>
      </c>
      <c r="H93" s="12">
        <f t="shared" si="98"/>
        <v>0.175724744759808</v>
      </c>
      <c r="I93" s="12">
        <f t="shared" si="99"/>
        <v>0.173072886012844</v>
      </c>
      <c r="J93" s="12">
        <f t="shared" si="100"/>
        <v>0.031549810959391</v>
      </c>
      <c r="K93" s="12">
        <f t="shared" ref="K93:K127" si="105">0.30705*6/12*(2/I93)^2*(1/2*LN(2*0.511*H93^2*J93/(81*10^(-6))^2)-I93^2)</f>
        <v>121.676291917926</v>
      </c>
      <c r="L93" s="12">
        <f t="shared" ref="L93:L127" si="106">K93*2</f>
        <v>243.352583835853</v>
      </c>
      <c r="M93" s="16">
        <v>0.66</v>
      </c>
      <c r="N93" s="16">
        <f t="shared" si="94"/>
        <v>0.175724744759808</v>
      </c>
      <c r="O93" s="16">
        <f t="shared" si="101"/>
        <v>0.173072886012844</v>
      </c>
      <c r="P93" s="16">
        <f t="shared" si="58"/>
        <v>0.0315236558338314</v>
      </c>
      <c r="Q93" s="16">
        <f t="shared" si="104"/>
        <v>103.60685428629</v>
      </c>
      <c r="R93" s="16">
        <f t="shared" si="59"/>
        <v>279.634899718697</v>
      </c>
      <c r="S93" s="12">
        <v>0.66</v>
      </c>
      <c r="T93" s="12">
        <f t="shared" si="97"/>
        <v>0.175724744759808</v>
      </c>
      <c r="U93" s="12">
        <f t="shared" si="93"/>
        <v>0.173072886012844</v>
      </c>
      <c r="V93" s="12">
        <f t="shared" ref="V93:V127" si="107">2*0.511*T93^2/(1+2*T93/U93*0.511/3755.874+(0.511/3755.874)^2)</f>
        <v>0.0315498109593909</v>
      </c>
      <c r="W93" s="12">
        <f t="shared" ref="W93:W127" si="108">0.30705*26/56*(2/U93)^2*(1/2*LN(2*0.511*T93^2*V93/(16*26^0.9*10^(-6))^2)-U93^2)</f>
        <v>88.0386643342817</v>
      </c>
      <c r="X93" s="12">
        <f t="shared" si="61"/>
        <v>693.216442968134</v>
      </c>
      <c r="Y93" s="16">
        <v>0.66</v>
      </c>
      <c r="Z93" s="16">
        <f t="shared" ref="Z93:Z127" si="109">Y93*1000/3755.874</f>
        <v>0.175724744759808</v>
      </c>
      <c r="AA93" s="16">
        <f t="shared" ref="AA93:AA127" si="110">Y93*1000/SQRT((Y93*1000)^2+3755.874^2)</f>
        <v>0.173072886012844</v>
      </c>
      <c r="AB93" s="16">
        <f t="shared" ref="AB93:AB127" si="111">2*0.511*Z93^2/(1+2*Z93/AA93*0.511/3755.874+(0.511/3755.874)^2)</f>
        <v>0.031549810959391</v>
      </c>
      <c r="AC93" s="16">
        <f t="shared" ref="AC93:AC127" si="112">0.30705*29/64*(2/AA93)^2*(1/2*LN(2*0.511*Z93^2*AB93/(16*29^0.9*10^(-6))^2)-AA93^2)</f>
        <v>84.0963897915295</v>
      </c>
      <c r="AD93" s="16">
        <f t="shared" si="62"/>
        <v>753.503652532104</v>
      </c>
      <c r="AE93" s="12">
        <v>0.66</v>
      </c>
      <c r="AF93" s="12">
        <f t="shared" ref="AF93:AF127" si="113">AE93*1000/3755.874</f>
        <v>0.175724744759808</v>
      </c>
      <c r="AG93" s="12">
        <f t="shared" ref="AG93:AG127" si="114">AE93*1000/SQRT((AE93*1000)^2+3755.874^2)</f>
        <v>0.173072886012844</v>
      </c>
      <c r="AH93" s="12">
        <f t="shared" ref="AH93:AH127" si="115">2*0.511*AF93^2/(1+2*AF93/AG93*0.511/3755.874+(0.511/3755.874)^2)</f>
        <v>0.031549810959391</v>
      </c>
      <c r="AI93" s="12">
        <f t="shared" ref="AI93:AI127" si="116">0.30705*50/119*(2/AG93)^2*(1/2*LN(2*0.511*AF93^2*AH93/(16*50^0.9*10^(-6))^2)-AG93^2)</f>
        <v>69.5337573752007</v>
      </c>
      <c r="AJ93" s="12">
        <f t="shared" si="63"/>
        <v>508.291766412717</v>
      </c>
      <c r="AK93" s="16">
        <v>0.66</v>
      </c>
      <c r="AL93" s="16">
        <f t="shared" ref="AL93:AL127" si="117">AK93*1000/3755.874</f>
        <v>0.175724744759808</v>
      </c>
      <c r="AM93" s="16">
        <f t="shared" ref="AM93:AM127" si="118">AK93*1000/SQRT((AK93*1000)^2+3755.874^2)</f>
        <v>0.173072886012844</v>
      </c>
      <c r="AN93" s="16">
        <f t="shared" ref="AN93:AN127" si="119">2*0.511*AL93^2/(1+2*AL93/AM93*0.511/3755.874+(0.511/3755.874)^2)</f>
        <v>0.031549810959391</v>
      </c>
      <c r="AO93" s="16">
        <f t="shared" ref="AO93:AO127" si="120">0.30705*74/184*(2/AM93)^2*(1/2*LN(2*0.511*AL93^2*AN93/(16*74^0.9*10^(-6))^2)-AM93^2)</f>
        <v>60.7375449010426</v>
      </c>
      <c r="AP93" s="16">
        <f t="shared" si="64"/>
        <v>1172.23461659012</v>
      </c>
      <c r="AQ93" s="18">
        <v>0.66</v>
      </c>
      <c r="AR93" s="18">
        <f t="shared" ref="AR93:AR127" si="121">AQ93*1000/3755.874</f>
        <v>0.175724744759808</v>
      </c>
      <c r="AS93" s="18">
        <f t="shared" ref="AS93:AS127" si="122">AQ93*1000/SQRT((AQ93*1000)^2+3755.874^2)</f>
        <v>0.173072886012844</v>
      </c>
      <c r="AT93" s="18">
        <f t="shared" ref="AT93:AT127" si="123">2*0.511*AR93^2/(1+2*AR93/AS93*0.511/3755.874+(0.511/3755.874)^2)</f>
        <v>0.031549810959391</v>
      </c>
      <c r="AU93" s="18">
        <f t="shared" ref="AU93:AU127" si="124">0.30705*82/207*(2/AS93)^2*(1/2*LN(2*0.511*AR93^2*AT93/(16*82^0.9*10^(-6))^2)-AS93^2)</f>
        <v>58.3249399523645</v>
      </c>
      <c r="AV93" s="12">
        <f t="shared" si="65"/>
        <v>661.988068459337</v>
      </c>
    </row>
    <row r="94" spans="1:48">
      <c r="A94" s="8">
        <v>0.67</v>
      </c>
      <c r="B94" s="8">
        <f t="shared" si="95"/>
        <v>0.178387240892533</v>
      </c>
      <c r="C94" s="8">
        <f t="shared" si="96"/>
        <v>0.175614913850924</v>
      </c>
      <c r="D94" s="8">
        <f t="shared" si="102"/>
        <v>0.0325131045713471</v>
      </c>
      <c r="E94" s="8">
        <f t="shared" si="103"/>
        <v>111.102323448691</v>
      </c>
      <c r="F94" s="8">
        <f t="shared" si="56"/>
        <v>263.312506573398</v>
      </c>
      <c r="G94" s="12">
        <v>0.67</v>
      </c>
      <c r="H94" s="12">
        <f t="shared" si="98"/>
        <v>0.178387240892533</v>
      </c>
      <c r="I94" s="12">
        <f t="shared" si="99"/>
        <v>0.175614913850924</v>
      </c>
      <c r="J94" s="12">
        <f t="shared" si="100"/>
        <v>0.0325131045713471</v>
      </c>
      <c r="K94" s="12">
        <f t="shared" si="105"/>
        <v>118.760474486704</v>
      </c>
      <c r="L94" s="12">
        <f t="shared" si="106"/>
        <v>237.520948973409</v>
      </c>
      <c r="M94" s="16">
        <v>0.67</v>
      </c>
      <c r="N94" s="16">
        <f t="shared" si="94"/>
        <v>0.178387240892533</v>
      </c>
      <c r="O94" s="16">
        <f t="shared" si="101"/>
        <v>0.175614913850924</v>
      </c>
      <c r="P94" s="16">
        <f t="shared" si="58"/>
        <v>0.0324861385601392</v>
      </c>
      <c r="Q94" s="16">
        <f t="shared" si="104"/>
        <v>101.18883117865</v>
      </c>
      <c r="R94" s="16">
        <f t="shared" si="59"/>
        <v>273.108655351175</v>
      </c>
      <c r="S94" s="12">
        <v>0.67</v>
      </c>
      <c r="T94" s="12">
        <f t="shared" si="97"/>
        <v>0.178387240892533</v>
      </c>
      <c r="U94" s="12">
        <f t="shared" ref="U94:U127" si="125">S94*1000/SQRT((S94*1000)^2+3755.874^2)</f>
        <v>0.175614913850924</v>
      </c>
      <c r="V94" s="12">
        <f t="shared" si="107"/>
        <v>0.0325131045713472</v>
      </c>
      <c r="W94" s="12">
        <f t="shared" si="108"/>
        <v>86.0480933312794</v>
      </c>
      <c r="X94" s="12">
        <f t="shared" si="61"/>
        <v>677.542686890494</v>
      </c>
      <c r="Y94" s="16">
        <v>0.67</v>
      </c>
      <c r="Z94" s="16">
        <f t="shared" si="109"/>
        <v>0.178387240892533</v>
      </c>
      <c r="AA94" s="16">
        <f t="shared" si="110"/>
        <v>0.175614913850924</v>
      </c>
      <c r="AB94" s="16">
        <f t="shared" si="111"/>
        <v>0.0325131045713471</v>
      </c>
      <c r="AC94" s="16">
        <f t="shared" si="112"/>
        <v>82.2061480640447</v>
      </c>
      <c r="AD94" s="16">
        <f t="shared" si="62"/>
        <v>736.56708665384</v>
      </c>
      <c r="AE94" s="12">
        <v>0.67</v>
      </c>
      <c r="AF94" s="12">
        <f t="shared" si="113"/>
        <v>0.178387240892533</v>
      </c>
      <c r="AG94" s="12">
        <f t="shared" si="114"/>
        <v>0.175614913850924</v>
      </c>
      <c r="AH94" s="12">
        <f t="shared" si="115"/>
        <v>0.0325131045713471</v>
      </c>
      <c r="AI94" s="12">
        <f t="shared" si="116"/>
        <v>68.0237425016092</v>
      </c>
      <c r="AJ94" s="12">
        <f t="shared" si="63"/>
        <v>497.253557686763</v>
      </c>
      <c r="AK94" s="16">
        <v>0.67</v>
      </c>
      <c r="AL94" s="16">
        <f t="shared" si="117"/>
        <v>0.178387240892533</v>
      </c>
      <c r="AM94" s="16">
        <f t="shared" si="118"/>
        <v>0.175614913850924</v>
      </c>
      <c r="AN94" s="16">
        <f t="shared" si="119"/>
        <v>0.0325131045713471</v>
      </c>
      <c r="AO94" s="16">
        <f t="shared" si="120"/>
        <v>59.4594204301417</v>
      </c>
      <c r="AP94" s="16">
        <f t="shared" si="64"/>
        <v>1147.56681430174</v>
      </c>
      <c r="AQ94" s="18">
        <v>0.67</v>
      </c>
      <c r="AR94" s="18">
        <f t="shared" si="121"/>
        <v>0.178387240892533</v>
      </c>
      <c r="AS94" s="18">
        <f t="shared" si="122"/>
        <v>0.175614913850924</v>
      </c>
      <c r="AT94" s="18">
        <f t="shared" si="123"/>
        <v>0.0325131045713471</v>
      </c>
      <c r="AU94" s="18">
        <f t="shared" si="124"/>
        <v>57.109135384912</v>
      </c>
      <c r="AV94" s="12">
        <f t="shared" si="65"/>
        <v>648.188686618751</v>
      </c>
    </row>
    <row r="95" spans="1:48">
      <c r="A95" s="8">
        <v>0.68</v>
      </c>
      <c r="B95" s="8">
        <f t="shared" si="95"/>
        <v>0.181049737025257</v>
      </c>
      <c r="C95" s="8">
        <f t="shared" si="96"/>
        <v>0.17815343378592</v>
      </c>
      <c r="D95" s="8">
        <f t="shared" si="102"/>
        <v>0.0334908835547093</v>
      </c>
      <c r="E95" s="8">
        <f t="shared" si="103"/>
        <v>108.464060476108</v>
      </c>
      <c r="F95" s="8">
        <f t="shared" si="56"/>
        <v>257.059823328377</v>
      </c>
      <c r="G95" s="12">
        <v>0.68</v>
      </c>
      <c r="H95" s="12">
        <f t="shared" si="98"/>
        <v>0.181049737025257</v>
      </c>
      <c r="I95" s="12">
        <f t="shared" si="99"/>
        <v>0.17815343378592</v>
      </c>
      <c r="J95" s="12">
        <f t="shared" si="100"/>
        <v>0.0334908835547093</v>
      </c>
      <c r="K95" s="12">
        <f t="shared" si="105"/>
        <v>115.956062185384</v>
      </c>
      <c r="L95" s="12">
        <f t="shared" si="106"/>
        <v>231.912124370767</v>
      </c>
      <c r="M95" s="16">
        <v>0.68</v>
      </c>
      <c r="N95" s="16">
        <f t="shared" si="94"/>
        <v>0.181049737025257</v>
      </c>
      <c r="O95" s="16">
        <f t="shared" si="101"/>
        <v>0.17815343378592</v>
      </c>
      <c r="P95" s="16">
        <f t="shared" si="58"/>
        <v>0.0334630937245459</v>
      </c>
      <c r="Q95" s="16">
        <f t="shared" si="104"/>
        <v>98.8610167395727</v>
      </c>
      <c r="R95" s="16">
        <f t="shared" si="59"/>
        <v>266.825884180107</v>
      </c>
      <c r="S95" s="12">
        <v>0.68</v>
      </c>
      <c r="T95" s="12">
        <f t="shared" si="97"/>
        <v>0.181049737025257</v>
      </c>
      <c r="U95" s="12">
        <f t="shared" si="125"/>
        <v>0.17815343378592</v>
      </c>
      <c r="V95" s="12">
        <f t="shared" si="107"/>
        <v>0.0334908835547093</v>
      </c>
      <c r="W95" s="12">
        <f t="shared" si="108"/>
        <v>84.1295719190761</v>
      </c>
      <c r="X95" s="12">
        <f t="shared" si="61"/>
        <v>662.436249290805</v>
      </c>
      <c r="Y95" s="16">
        <v>0.68</v>
      </c>
      <c r="Z95" s="16">
        <f t="shared" si="109"/>
        <v>0.181049737025257</v>
      </c>
      <c r="AA95" s="16">
        <f t="shared" si="110"/>
        <v>0.17815343378592</v>
      </c>
      <c r="AB95" s="16">
        <f t="shared" si="111"/>
        <v>0.0334908835547093</v>
      </c>
      <c r="AC95" s="16">
        <f t="shared" si="112"/>
        <v>80.3839257821227</v>
      </c>
      <c r="AD95" s="16">
        <f t="shared" si="62"/>
        <v>720.23997500782</v>
      </c>
      <c r="AE95" s="12">
        <v>0.68</v>
      </c>
      <c r="AF95" s="12">
        <f t="shared" si="113"/>
        <v>0.181049737025257</v>
      </c>
      <c r="AG95" s="12">
        <f t="shared" si="114"/>
        <v>0.17815343378592</v>
      </c>
      <c r="AH95" s="12">
        <f t="shared" si="115"/>
        <v>0.0334908835547093</v>
      </c>
      <c r="AI95" s="12">
        <f t="shared" si="116"/>
        <v>66.5661694608011</v>
      </c>
      <c r="AJ95" s="12">
        <f t="shared" si="63"/>
        <v>486.598698758456</v>
      </c>
      <c r="AK95" s="16">
        <v>0.68</v>
      </c>
      <c r="AL95" s="16">
        <f t="shared" si="117"/>
        <v>0.181049737025257</v>
      </c>
      <c r="AM95" s="16">
        <f t="shared" si="118"/>
        <v>0.17815343378592</v>
      </c>
      <c r="AN95" s="16">
        <f t="shared" si="119"/>
        <v>0.0334908835547093</v>
      </c>
      <c r="AO95" s="16">
        <f t="shared" si="120"/>
        <v>58.2241688378063</v>
      </c>
      <c r="AP95" s="16">
        <f t="shared" si="64"/>
        <v>1123.72645856966</v>
      </c>
      <c r="AQ95" s="18">
        <v>0.68</v>
      </c>
      <c r="AR95" s="18">
        <f t="shared" si="121"/>
        <v>0.181049737025257</v>
      </c>
      <c r="AS95" s="18">
        <f t="shared" si="122"/>
        <v>0.17815343378592</v>
      </c>
      <c r="AT95" s="18">
        <f t="shared" si="123"/>
        <v>0.0334908835547093</v>
      </c>
      <c r="AU95" s="18">
        <f t="shared" si="124"/>
        <v>55.9336712417566</v>
      </c>
      <c r="AV95" s="12">
        <f t="shared" si="65"/>
        <v>634.847168593937</v>
      </c>
    </row>
    <row r="96" spans="1:48">
      <c r="A96" s="8">
        <v>0.69</v>
      </c>
      <c r="B96" s="8">
        <f t="shared" si="95"/>
        <v>0.183712233157981</v>
      </c>
      <c r="C96" s="8">
        <f t="shared" si="96"/>
        <v>0.180688401702817</v>
      </c>
      <c r="D96" s="8">
        <f t="shared" si="102"/>
        <v>0.0344831478986015</v>
      </c>
      <c r="E96" s="8">
        <f t="shared" si="103"/>
        <v>105.925727415625</v>
      </c>
      <c r="F96" s="8">
        <f t="shared" si="56"/>
        <v>251.043973975031</v>
      </c>
      <c r="G96" s="12">
        <v>0.69</v>
      </c>
      <c r="H96" s="12">
        <f t="shared" si="98"/>
        <v>0.183712233157981</v>
      </c>
      <c r="I96" s="12">
        <f t="shared" si="99"/>
        <v>0.180688401702817</v>
      </c>
      <c r="J96" s="12">
        <f t="shared" si="100"/>
        <v>0.0344831478986015</v>
      </c>
      <c r="K96" s="12">
        <f t="shared" si="105"/>
        <v>113.257356812733</v>
      </c>
      <c r="L96" s="12">
        <f t="shared" si="106"/>
        <v>226.514713625465</v>
      </c>
      <c r="M96" s="16">
        <v>0.69</v>
      </c>
      <c r="N96" s="16">
        <f t="shared" si="94"/>
        <v>0.183712233157981</v>
      </c>
      <c r="O96" s="16">
        <f t="shared" si="101"/>
        <v>0.180688401702817</v>
      </c>
      <c r="P96" s="16">
        <f t="shared" si="58"/>
        <v>0.0344545212835884</v>
      </c>
      <c r="Q96" s="16">
        <f t="shared" si="104"/>
        <v>96.6189061908998</v>
      </c>
      <c r="R96" s="16">
        <f t="shared" si="59"/>
        <v>260.774427809239</v>
      </c>
      <c r="S96" s="12">
        <v>0.69</v>
      </c>
      <c r="T96" s="12">
        <f t="shared" si="97"/>
        <v>0.183712233157981</v>
      </c>
      <c r="U96" s="12">
        <f t="shared" si="125"/>
        <v>0.180688401702817</v>
      </c>
      <c r="V96" s="12">
        <f t="shared" si="107"/>
        <v>0.0344831478986014</v>
      </c>
      <c r="W96" s="12">
        <f t="shared" si="108"/>
        <v>82.2796158311499</v>
      </c>
      <c r="X96" s="12">
        <f t="shared" si="61"/>
        <v>647.869695054474</v>
      </c>
      <c r="Y96" s="16">
        <v>0.69</v>
      </c>
      <c r="Z96" s="16">
        <f t="shared" si="109"/>
        <v>0.183712233157981</v>
      </c>
      <c r="AA96" s="16">
        <f t="shared" si="110"/>
        <v>0.180688401702817</v>
      </c>
      <c r="AB96" s="16">
        <f t="shared" si="111"/>
        <v>0.0344831478986015</v>
      </c>
      <c r="AC96" s="16">
        <f t="shared" si="112"/>
        <v>78.6264546934773</v>
      </c>
      <c r="AD96" s="16">
        <f t="shared" si="62"/>
        <v>704.493034053556</v>
      </c>
      <c r="AE96" s="12">
        <v>0.69</v>
      </c>
      <c r="AF96" s="12">
        <f t="shared" si="113"/>
        <v>0.183712233157981</v>
      </c>
      <c r="AG96" s="12">
        <f t="shared" si="114"/>
        <v>0.180688401702817</v>
      </c>
      <c r="AH96" s="12">
        <f t="shared" si="115"/>
        <v>0.0344831478986015</v>
      </c>
      <c r="AI96" s="12">
        <f t="shared" si="116"/>
        <v>65.1586194751959</v>
      </c>
      <c r="AJ96" s="12">
        <f t="shared" si="63"/>
        <v>476.309508363682</v>
      </c>
      <c r="AK96" s="16">
        <v>0.69</v>
      </c>
      <c r="AL96" s="16">
        <f t="shared" si="117"/>
        <v>0.183712233157981</v>
      </c>
      <c r="AM96" s="16">
        <f t="shared" si="118"/>
        <v>0.180688401702817</v>
      </c>
      <c r="AN96" s="16">
        <f t="shared" si="119"/>
        <v>0.0344831478986015</v>
      </c>
      <c r="AO96" s="16">
        <f t="shared" si="120"/>
        <v>57.0298963677815</v>
      </c>
      <c r="AP96" s="16">
        <f t="shared" si="64"/>
        <v>1100.67699989818</v>
      </c>
      <c r="AQ96" s="18">
        <v>0.69</v>
      </c>
      <c r="AR96" s="18">
        <f t="shared" si="121"/>
        <v>0.183712233157981</v>
      </c>
      <c r="AS96" s="18">
        <f t="shared" si="122"/>
        <v>0.180688401702817</v>
      </c>
      <c r="AT96" s="18">
        <f t="shared" si="123"/>
        <v>0.0344831478986015</v>
      </c>
      <c r="AU96" s="18">
        <f t="shared" si="124"/>
        <v>54.7967908949233</v>
      </c>
      <c r="AV96" s="12">
        <f t="shared" si="65"/>
        <v>621.943576657379</v>
      </c>
    </row>
    <row r="97" spans="1:48">
      <c r="A97" s="8">
        <v>0.7</v>
      </c>
      <c r="B97" s="8">
        <f t="shared" si="95"/>
        <v>0.186374729290706</v>
      </c>
      <c r="C97" s="8">
        <f t="shared" si="96"/>
        <v>0.183219773825221</v>
      </c>
      <c r="D97" s="8">
        <f t="shared" si="102"/>
        <v>0.0354898975919991</v>
      </c>
      <c r="E97" s="8">
        <f t="shared" si="103"/>
        <v>103.482257285267</v>
      </c>
      <c r="F97" s="8">
        <f t="shared" si="56"/>
        <v>245.252949766083</v>
      </c>
      <c r="G97" s="12">
        <v>0.7</v>
      </c>
      <c r="H97" s="12">
        <f t="shared" si="98"/>
        <v>0.186374729290706</v>
      </c>
      <c r="I97" s="12">
        <f t="shared" si="99"/>
        <v>0.183219773825221</v>
      </c>
      <c r="J97" s="12">
        <f t="shared" si="100"/>
        <v>0.0354898975919991</v>
      </c>
      <c r="K97" s="12">
        <f t="shared" si="105"/>
        <v>110.659023872174</v>
      </c>
      <c r="L97" s="12">
        <f t="shared" si="106"/>
        <v>221.318047744348</v>
      </c>
      <c r="M97" s="16">
        <v>0.7</v>
      </c>
      <c r="N97" s="16">
        <f t="shared" ref="N97:N127" si="126">M97*1000/3755.874</f>
        <v>0.186374729290706</v>
      </c>
      <c r="O97" s="16">
        <f t="shared" si="101"/>
        <v>0.183219773825221</v>
      </c>
      <c r="P97" s="16">
        <f t="shared" si="58"/>
        <v>0.0354604211932104</v>
      </c>
      <c r="Q97" s="16">
        <f t="shared" si="104"/>
        <v>94.4582753236158</v>
      </c>
      <c r="R97" s="16">
        <f t="shared" si="59"/>
        <v>254.942885098439</v>
      </c>
      <c r="S97" s="12">
        <v>0.7</v>
      </c>
      <c r="T97" s="12">
        <f t="shared" si="97"/>
        <v>0.186374729290706</v>
      </c>
      <c r="U97" s="12">
        <f t="shared" si="125"/>
        <v>0.183219773825221</v>
      </c>
      <c r="V97" s="12">
        <f t="shared" si="107"/>
        <v>0.0354898975919992</v>
      </c>
      <c r="W97" s="12">
        <f t="shared" si="108"/>
        <v>80.494950389723</v>
      </c>
      <c r="X97" s="12">
        <f t="shared" si="61"/>
        <v>633.817239368679</v>
      </c>
      <c r="Y97" s="16">
        <v>0.7</v>
      </c>
      <c r="Z97" s="16">
        <f t="shared" si="109"/>
        <v>0.186374729290706</v>
      </c>
      <c r="AA97" s="16">
        <f t="shared" si="110"/>
        <v>0.183219773825221</v>
      </c>
      <c r="AB97" s="16">
        <f t="shared" si="111"/>
        <v>0.0354898975919991</v>
      </c>
      <c r="AC97" s="16">
        <f t="shared" si="112"/>
        <v>76.930661717366</v>
      </c>
      <c r="AD97" s="16">
        <f t="shared" si="62"/>
        <v>689.298728987599</v>
      </c>
      <c r="AE97" s="12">
        <v>0.7</v>
      </c>
      <c r="AF97" s="12">
        <f t="shared" si="113"/>
        <v>0.186374729290706</v>
      </c>
      <c r="AG97" s="12">
        <f t="shared" si="114"/>
        <v>0.183219773825221</v>
      </c>
      <c r="AH97" s="12">
        <f t="shared" si="115"/>
        <v>0.0354898975919991</v>
      </c>
      <c r="AI97" s="12">
        <f t="shared" si="116"/>
        <v>63.7988113602718</v>
      </c>
      <c r="AJ97" s="12">
        <f t="shared" si="63"/>
        <v>466.369311043586</v>
      </c>
      <c r="AK97" s="16">
        <v>0.7</v>
      </c>
      <c r="AL97" s="16">
        <f t="shared" si="117"/>
        <v>0.186374729290706</v>
      </c>
      <c r="AM97" s="16">
        <f t="shared" si="118"/>
        <v>0.183219773825221</v>
      </c>
      <c r="AN97" s="16">
        <f t="shared" si="119"/>
        <v>0.0354898975919991</v>
      </c>
      <c r="AO97" s="16">
        <f t="shared" si="120"/>
        <v>55.874811078442</v>
      </c>
      <c r="AP97" s="16">
        <f t="shared" si="64"/>
        <v>1078.38385381393</v>
      </c>
      <c r="AQ97" s="18">
        <v>0.7</v>
      </c>
      <c r="AR97" s="18">
        <f t="shared" si="121"/>
        <v>0.186374729290706</v>
      </c>
      <c r="AS97" s="18">
        <f t="shared" si="122"/>
        <v>0.183219773825221</v>
      </c>
      <c r="AT97" s="18">
        <f t="shared" si="123"/>
        <v>0.0354898975919991</v>
      </c>
      <c r="AU97" s="18">
        <f t="shared" si="124"/>
        <v>53.696830294364</v>
      </c>
      <c r="AV97" s="12">
        <f t="shared" si="65"/>
        <v>609.459023841031</v>
      </c>
    </row>
    <row r="98" spans="1:48">
      <c r="A98" s="8">
        <v>0.71</v>
      </c>
      <c r="B98" s="8">
        <f t="shared" si="95"/>
        <v>0.18903722542343</v>
      </c>
      <c r="C98" s="8">
        <f t="shared" si="96"/>
        <v>0.185747506718421</v>
      </c>
      <c r="D98" s="8">
        <f t="shared" si="102"/>
        <v>0.0365111326237294</v>
      </c>
      <c r="E98" s="8">
        <f t="shared" si="103"/>
        <v>101.128903759377</v>
      </c>
      <c r="F98" s="8">
        <f t="shared" si="56"/>
        <v>239.675501909723</v>
      </c>
      <c r="G98" s="12">
        <v>0.71</v>
      </c>
      <c r="H98" s="12">
        <f t="shared" si="98"/>
        <v>0.18903722542343</v>
      </c>
      <c r="I98" s="12">
        <f t="shared" si="99"/>
        <v>0.185747506718421</v>
      </c>
      <c r="J98" s="12">
        <f t="shared" si="100"/>
        <v>0.0365111326237294</v>
      </c>
      <c r="K98" s="12">
        <f t="shared" si="105"/>
        <v>108.156064864647</v>
      </c>
      <c r="L98" s="12">
        <f t="shared" si="106"/>
        <v>216.312129729293</v>
      </c>
      <c r="M98" s="16">
        <v>0.71</v>
      </c>
      <c r="N98" s="16">
        <f t="shared" si="126"/>
        <v>0.18903722542343</v>
      </c>
      <c r="O98" s="16">
        <f t="shared" si="101"/>
        <v>0.185747506718421</v>
      </c>
      <c r="P98" s="16">
        <f t="shared" si="58"/>
        <v>0.0364807934087643</v>
      </c>
      <c r="Q98" s="16">
        <f t="shared" si="104"/>
        <v>92.3751596622104</v>
      </c>
      <c r="R98" s="16">
        <f t="shared" si="59"/>
        <v>249.320555928306</v>
      </c>
      <c r="S98" s="12">
        <v>0.71</v>
      </c>
      <c r="T98" s="12">
        <f t="shared" si="97"/>
        <v>0.18903722542343</v>
      </c>
      <c r="U98" s="12">
        <f t="shared" si="125"/>
        <v>0.185747506718421</v>
      </c>
      <c r="V98" s="12">
        <f t="shared" si="107"/>
        <v>0.0365111326237293</v>
      </c>
      <c r="W98" s="12">
        <f t="shared" si="108"/>
        <v>78.7724955291751</v>
      </c>
      <c r="X98" s="12">
        <f t="shared" si="61"/>
        <v>620.254629796725</v>
      </c>
      <c r="Y98" s="16">
        <v>0.71</v>
      </c>
      <c r="Z98" s="16">
        <f t="shared" si="109"/>
        <v>0.18903722542343</v>
      </c>
      <c r="AA98" s="16">
        <f t="shared" si="110"/>
        <v>0.185747506718421</v>
      </c>
      <c r="AB98" s="16">
        <f t="shared" si="111"/>
        <v>0.0365111326237294</v>
      </c>
      <c r="AC98" s="16">
        <f t="shared" si="112"/>
        <v>75.2936551149741</v>
      </c>
      <c r="AD98" s="16">
        <f t="shared" si="62"/>
        <v>674.631149830168</v>
      </c>
      <c r="AE98" s="12">
        <v>0.71</v>
      </c>
      <c r="AF98" s="12">
        <f t="shared" si="113"/>
        <v>0.18903722542343</v>
      </c>
      <c r="AG98" s="12">
        <f t="shared" si="114"/>
        <v>0.185747506718421</v>
      </c>
      <c r="AH98" s="12">
        <f t="shared" si="115"/>
        <v>0.0365111326237294</v>
      </c>
      <c r="AI98" s="12">
        <f t="shared" si="116"/>
        <v>62.4845923409242</v>
      </c>
      <c r="AJ98" s="12">
        <f t="shared" si="63"/>
        <v>456.762370012156</v>
      </c>
      <c r="AK98" s="16">
        <v>0.71</v>
      </c>
      <c r="AL98" s="16">
        <f t="shared" si="117"/>
        <v>0.18903722542343</v>
      </c>
      <c r="AM98" s="16">
        <f t="shared" si="118"/>
        <v>0.185747506718421</v>
      </c>
      <c r="AN98" s="16">
        <f t="shared" si="119"/>
        <v>0.0365111326237294</v>
      </c>
      <c r="AO98" s="16">
        <f t="shared" si="120"/>
        <v>54.7572165600552</v>
      </c>
      <c r="AP98" s="16">
        <f t="shared" si="64"/>
        <v>1056.81427960907</v>
      </c>
      <c r="AQ98" s="18">
        <v>0.71</v>
      </c>
      <c r="AR98" s="18">
        <f t="shared" si="121"/>
        <v>0.18903722542343</v>
      </c>
      <c r="AS98" s="18">
        <f t="shared" si="122"/>
        <v>0.185747506718421</v>
      </c>
      <c r="AT98" s="18">
        <f t="shared" si="123"/>
        <v>0.0365111326237294</v>
      </c>
      <c r="AU98" s="18">
        <f t="shared" si="124"/>
        <v>52.6322124262997</v>
      </c>
      <c r="AV98" s="12">
        <f t="shared" si="65"/>
        <v>597.375611038502</v>
      </c>
    </row>
    <row r="99" spans="1:48">
      <c r="A99" s="8">
        <v>0.72</v>
      </c>
      <c r="B99" s="8">
        <f t="shared" si="95"/>
        <v>0.191699721556154</v>
      </c>
      <c r="C99" s="8">
        <f t="shared" si="96"/>
        <v>0.188271557292382</v>
      </c>
      <c r="D99" s="8">
        <f t="shared" si="102"/>
        <v>0.0375468529824723</v>
      </c>
      <c r="E99" s="8">
        <f t="shared" si="103"/>
        <v>98.8612169436739</v>
      </c>
      <c r="F99" s="8">
        <f t="shared" si="56"/>
        <v>234.301084156507</v>
      </c>
      <c r="G99" s="12">
        <v>0.72</v>
      </c>
      <c r="H99" s="12">
        <f t="shared" si="98"/>
        <v>0.191699721556154</v>
      </c>
      <c r="I99" s="12">
        <f t="shared" si="99"/>
        <v>0.188271557292382</v>
      </c>
      <c r="J99" s="12">
        <f t="shared" si="100"/>
        <v>0.0375468529824723</v>
      </c>
      <c r="K99" s="12">
        <f t="shared" si="105"/>
        <v>105.743792025111</v>
      </c>
      <c r="L99" s="12">
        <f t="shared" si="106"/>
        <v>211.487584050221</v>
      </c>
      <c r="M99" s="16">
        <v>0.72</v>
      </c>
      <c r="N99" s="16">
        <f t="shared" si="126"/>
        <v>0.191699721556154</v>
      </c>
      <c r="O99" s="16">
        <f t="shared" si="101"/>
        <v>0.188271557292382</v>
      </c>
      <c r="P99" s="16">
        <f t="shared" si="58"/>
        <v>0.0375156378850134</v>
      </c>
      <c r="Q99" s="16">
        <f t="shared" si="104"/>
        <v>90.3658354178852</v>
      </c>
      <c r="R99" s="16">
        <f t="shared" si="59"/>
        <v>243.897389792872</v>
      </c>
      <c r="S99" s="12">
        <v>0.72</v>
      </c>
      <c r="T99" s="12">
        <f t="shared" si="97"/>
        <v>0.191699721556154</v>
      </c>
      <c r="U99" s="12">
        <f t="shared" si="125"/>
        <v>0.188271557292382</v>
      </c>
      <c r="V99" s="12">
        <f t="shared" si="107"/>
        <v>0.0375468529824722</v>
      </c>
      <c r="W99" s="12">
        <f t="shared" si="108"/>
        <v>77.1093520506218</v>
      </c>
      <c r="X99" s="12">
        <f t="shared" si="61"/>
        <v>607.159038046596</v>
      </c>
      <c r="Y99" s="16">
        <v>0.72</v>
      </c>
      <c r="Z99" s="16">
        <f t="shared" si="109"/>
        <v>0.191699721556154</v>
      </c>
      <c r="AA99" s="16">
        <f t="shared" si="110"/>
        <v>0.188271557292382</v>
      </c>
      <c r="AB99" s="16">
        <f t="shared" si="111"/>
        <v>0.0375468529824723</v>
      </c>
      <c r="AC99" s="16">
        <f t="shared" si="112"/>
        <v>73.7127117853952</v>
      </c>
      <c r="AD99" s="16">
        <f t="shared" si="62"/>
        <v>660.465897597141</v>
      </c>
      <c r="AE99" s="12">
        <v>0.72</v>
      </c>
      <c r="AF99" s="12">
        <f t="shared" si="113"/>
        <v>0.191699721556154</v>
      </c>
      <c r="AG99" s="12">
        <f t="shared" si="114"/>
        <v>0.188271557292382</v>
      </c>
      <c r="AH99" s="12">
        <f t="shared" si="115"/>
        <v>0.0375468529824723</v>
      </c>
      <c r="AI99" s="12">
        <f t="shared" si="116"/>
        <v>61.2139295601411</v>
      </c>
      <c r="AJ99" s="12">
        <f t="shared" si="63"/>
        <v>447.473825084631</v>
      </c>
      <c r="AK99" s="16">
        <v>0.72</v>
      </c>
      <c r="AL99" s="16">
        <f t="shared" si="117"/>
        <v>0.191699721556154</v>
      </c>
      <c r="AM99" s="16">
        <f t="shared" si="118"/>
        <v>0.188271557292382</v>
      </c>
      <c r="AN99" s="16">
        <f t="shared" si="119"/>
        <v>0.0375468529824723</v>
      </c>
      <c r="AO99" s="16">
        <f t="shared" si="120"/>
        <v>53.6755060726307</v>
      </c>
      <c r="AP99" s="16">
        <f t="shared" si="64"/>
        <v>1035.93726720177</v>
      </c>
      <c r="AQ99" s="18">
        <v>0.72</v>
      </c>
      <c r="AR99" s="18">
        <f t="shared" si="121"/>
        <v>0.191699721556154</v>
      </c>
      <c r="AS99" s="18">
        <f t="shared" si="122"/>
        <v>0.188271557292382</v>
      </c>
      <c r="AT99" s="18">
        <f t="shared" si="123"/>
        <v>0.0375468529824723</v>
      </c>
      <c r="AU99" s="18">
        <f t="shared" si="124"/>
        <v>51.6014421233991</v>
      </c>
      <c r="AV99" s="12">
        <f t="shared" si="65"/>
        <v>585.67636810058</v>
      </c>
    </row>
    <row r="100" spans="1:48">
      <c r="A100" s="8">
        <v>0.73</v>
      </c>
      <c r="B100" s="8">
        <f t="shared" si="95"/>
        <v>0.194362217688879</v>
      </c>
      <c r="C100" s="8">
        <f t="shared" si="96"/>
        <v>0.190791882804671</v>
      </c>
      <c r="D100" s="8">
        <f t="shared" si="102"/>
        <v>0.038597058656761</v>
      </c>
      <c r="E100" s="8">
        <f t="shared" si="103"/>
        <v>96.6750212697554</v>
      </c>
      <c r="F100" s="8">
        <f t="shared" si="56"/>
        <v>229.11980040932</v>
      </c>
      <c r="G100" s="12">
        <v>0.73</v>
      </c>
      <c r="H100" s="12">
        <f t="shared" si="98"/>
        <v>0.194362217688879</v>
      </c>
      <c r="I100" s="12">
        <f t="shared" si="99"/>
        <v>0.190791882804671</v>
      </c>
      <c r="J100" s="12">
        <f t="shared" si="100"/>
        <v>0.038597058656761</v>
      </c>
      <c r="K100" s="12">
        <f t="shared" si="105"/>
        <v>103.417805258631</v>
      </c>
      <c r="L100" s="12">
        <f t="shared" si="106"/>
        <v>206.835610517263</v>
      </c>
      <c r="M100" s="16">
        <v>0.73</v>
      </c>
      <c r="N100" s="16">
        <f t="shared" si="126"/>
        <v>0.194362217688879</v>
      </c>
      <c r="O100" s="16">
        <f t="shared" si="101"/>
        <v>0.190791882804671</v>
      </c>
      <c r="P100" s="16">
        <f t="shared" si="58"/>
        <v>0.0385649545761344</v>
      </c>
      <c r="Q100" s="16">
        <f t="shared" si="104"/>
        <v>88.4268020569839</v>
      </c>
      <c r="R100" s="16">
        <f t="shared" si="59"/>
        <v>238.663938751799</v>
      </c>
      <c r="S100" s="12">
        <v>0.73</v>
      </c>
      <c r="T100" s="12">
        <f t="shared" si="97"/>
        <v>0.194362217688879</v>
      </c>
      <c r="U100" s="12">
        <f t="shared" si="125"/>
        <v>0.190791882804671</v>
      </c>
      <c r="V100" s="12">
        <f t="shared" si="107"/>
        <v>0.0385970586567611</v>
      </c>
      <c r="W100" s="12">
        <f t="shared" si="108"/>
        <v>75.5027889939877</v>
      </c>
      <c r="X100" s="12">
        <f t="shared" si="61"/>
        <v>594.508960538659</v>
      </c>
      <c r="Y100" s="16">
        <v>0.73</v>
      </c>
      <c r="Z100" s="16">
        <f t="shared" si="109"/>
        <v>0.194362217688879</v>
      </c>
      <c r="AA100" s="16">
        <f t="shared" si="110"/>
        <v>0.190791882804671</v>
      </c>
      <c r="AB100" s="16">
        <f t="shared" si="111"/>
        <v>0.038597058656761</v>
      </c>
      <c r="AC100" s="16">
        <f t="shared" si="112"/>
        <v>72.1852655845403</v>
      </c>
      <c r="AD100" s="16">
        <f t="shared" si="62"/>
        <v>646.779979637481</v>
      </c>
      <c r="AE100" s="12">
        <v>0.73</v>
      </c>
      <c r="AF100" s="12">
        <f t="shared" si="113"/>
        <v>0.194362217688879</v>
      </c>
      <c r="AG100" s="12">
        <f t="shared" si="114"/>
        <v>0.190791882804671</v>
      </c>
      <c r="AH100" s="12">
        <f t="shared" si="115"/>
        <v>0.038597058656761</v>
      </c>
      <c r="AI100" s="12">
        <f t="shared" si="116"/>
        <v>59.9849022230383</v>
      </c>
      <c r="AJ100" s="12">
        <f t="shared" si="63"/>
        <v>438.48963525041</v>
      </c>
      <c r="AK100" s="16">
        <v>0.73</v>
      </c>
      <c r="AL100" s="16">
        <f t="shared" si="117"/>
        <v>0.194362217688879</v>
      </c>
      <c r="AM100" s="16">
        <f t="shared" si="118"/>
        <v>0.190791882804671</v>
      </c>
      <c r="AN100" s="16">
        <f t="shared" si="119"/>
        <v>0.038597058656761</v>
      </c>
      <c r="AO100" s="16">
        <f t="shared" si="120"/>
        <v>52.6281570761831</v>
      </c>
      <c r="AP100" s="16">
        <f t="shared" si="64"/>
        <v>1015.72343157033</v>
      </c>
      <c r="AQ100" s="18">
        <v>0.73</v>
      </c>
      <c r="AR100" s="18">
        <f t="shared" si="121"/>
        <v>0.194362217688879</v>
      </c>
      <c r="AS100" s="18">
        <f t="shared" si="122"/>
        <v>0.190791882804671</v>
      </c>
      <c r="AT100" s="18">
        <f t="shared" si="123"/>
        <v>0.038597058656761</v>
      </c>
      <c r="AU100" s="18">
        <f t="shared" si="124"/>
        <v>50.6031012058366</v>
      </c>
      <c r="AV100" s="12">
        <f t="shared" si="65"/>
        <v>574.345198686245</v>
      </c>
    </row>
    <row r="101" spans="1:48">
      <c r="A101" s="8">
        <v>0.74</v>
      </c>
      <c r="B101" s="8">
        <f t="shared" si="95"/>
        <v>0.197024713821603</v>
      </c>
      <c r="C101" s="8">
        <f t="shared" si="96"/>
        <v>0.193308440863304</v>
      </c>
      <c r="D101" s="8">
        <f t="shared" si="102"/>
        <v>0.0396617496349822</v>
      </c>
      <c r="E101" s="8">
        <f t="shared" si="103"/>
        <v>94.5663952989623</v>
      </c>
      <c r="F101" s="8">
        <f t="shared" si="56"/>
        <v>224.122356858541</v>
      </c>
      <c r="G101" s="12">
        <v>0.74</v>
      </c>
      <c r="H101" s="12">
        <f t="shared" si="98"/>
        <v>0.197024713821603</v>
      </c>
      <c r="I101" s="12">
        <f t="shared" si="99"/>
        <v>0.193308440863304</v>
      </c>
      <c r="J101" s="12">
        <f t="shared" si="100"/>
        <v>0.0396617496349822</v>
      </c>
      <c r="K101" s="12">
        <f t="shared" si="105"/>
        <v>101.173971059148</v>
      </c>
      <c r="L101" s="12">
        <f t="shared" si="106"/>
        <v>202.347942118295</v>
      </c>
      <c r="M101" s="16">
        <v>0.74</v>
      </c>
      <c r="N101" s="16">
        <f t="shared" si="126"/>
        <v>0.197024713821603</v>
      </c>
      <c r="O101" s="16">
        <f t="shared" si="101"/>
        <v>0.193308440863304</v>
      </c>
      <c r="P101" s="16">
        <f t="shared" si="58"/>
        <v>0.0396287434357191</v>
      </c>
      <c r="Q101" s="16">
        <f t="shared" si="104"/>
        <v>86.5547663297781</v>
      </c>
      <c r="R101" s="16">
        <f t="shared" si="59"/>
        <v>233.611314324071</v>
      </c>
      <c r="S101" s="12">
        <v>0.74</v>
      </c>
      <c r="T101" s="12">
        <f t="shared" si="97"/>
        <v>0.197024713821603</v>
      </c>
      <c r="U101" s="12">
        <f t="shared" si="125"/>
        <v>0.193308440863304</v>
      </c>
      <c r="V101" s="12">
        <f t="shared" si="107"/>
        <v>0.0396617496349821</v>
      </c>
      <c r="W101" s="12">
        <f t="shared" si="108"/>
        <v>73.9502320254673</v>
      </c>
      <c r="X101" s="12">
        <f t="shared" si="61"/>
        <v>582.284126968529</v>
      </c>
      <c r="Y101" s="16">
        <v>0.74</v>
      </c>
      <c r="Z101" s="16">
        <f t="shared" si="109"/>
        <v>0.197024713821603</v>
      </c>
      <c r="AA101" s="16">
        <f t="shared" si="110"/>
        <v>0.193308440863304</v>
      </c>
      <c r="AB101" s="16">
        <f t="shared" si="111"/>
        <v>0.0396617496349822</v>
      </c>
      <c r="AC101" s="16">
        <f t="shared" si="112"/>
        <v>70.7088965745927</v>
      </c>
      <c r="AD101" s="16">
        <f t="shared" si="62"/>
        <v>633.551713308351</v>
      </c>
      <c r="AE101" s="12">
        <v>0.74</v>
      </c>
      <c r="AF101" s="12">
        <f t="shared" si="113"/>
        <v>0.197024713821603</v>
      </c>
      <c r="AG101" s="12">
        <f t="shared" si="114"/>
        <v>0.193308440863304</v>
      </c>
      <c r="AH101" s="12">
        <f t="shared" si="115"/>
        <v>0.0396617496349822</v>
      </c>
      <c r="AI101" s="12">
        <f t="shared" si="116"/>
        <v>58.7956943242135</v>
      </c>
      <c r="AJ101" s="12">
        <f t="shared" si="63"/>
        <v>429.79652551</v>
      </c>
      <c r="AK101" s="16">
        <v>0.74</v>
      </c>
      <c r="AL101" s="16">
        <f t="shared" si="117"/>
        <v>0.197024713821603</v>
      </c>
      <c r="AM101" s="16">
        <f t="shared" si="118"/>
        <v>0.193308440863304</v>
      </c>
      <c r="AN101" s="16">
        <f t="shared" si="119"/>
        <v>0.0396617496349822</v>
      </c>
      <c r="AO101" s="16">
        <f t="shared" si="120"/>
        <v>51.6137261267604</v>
      </c>
      <c r="AP101" s="16">
        <f t="shared" si="64"/>
        <v>996.144914246476</v>
      </c>
      <c r="AQ101" s="18">
        <v>0.74</v>
      </c>
      <c r="AR101" s="18">
        <f t="shared" si="121"/>
        <v>0.197024713821603</v>
      </c>
      <c r="AS101" s="18">
        <f t="shared" si="122"/>
        <v>0.193308440863304</v>
      </c>
      <c r="AT101" s="18">
        <f t="shared" si="123"/>
        <v>0.0396617496349822</v>
      </c>
      <c r="AU101" s="18">
        <f t="shared" si="124"/>
        <v>49.6358439329568</v>
      </c>
      <c r="AV101" s="12">
        <f t="shared" si="65"/>
        <v>563.366828639059</v>
      </c>
    </row>
    <row r="102" spans="1:48">
      <c r="A102" s="8">
        <v>0.75</v>
      </c>
      <c r="B102" s="8">
        <f t="shared" ref="B102:B127" si="127">A102*1000/3755.874</f>
        <v>0.199687209954328</v>
      </c>
      <c r="C102" s="8">
        <f t="shared" ref="C102:C127" si="128">A102*1000/SQRT((A102*1000)^2+3755.874^2)</f>
        <v>0.195821189429523</v>
      </c>
      <c r="D102" s="8">
        <f t="shared" si="102"/>
        <v>0.0407409259053767</v>
      </c>
      <c r="E102" s="8">
        <f t="shared" si="103"/>
        <v>92.5316532487614</v>
      </c>
      <c r="F102" s="8">
        <f t="shared" ref="F102:F127" si="129">E102*2.37</f>
        <v>219.300018199565</v>
      </c>
      <c r="G102" s="12">
        <v>0.75</v>
      </c>
      <c r="H102" s="12">
        <f t="shared" si="98"/>
        <v>0.199687209954328</v>
      </c>
      <c r="I102" s="12">
        <f t="shared" si="99"/>
        <v>0.195821189429523</v>
      </c>
      <c r="J102" s="12">
        <f t="shared" si="100"/>
        <v>0.0407409259053767</v>
      </c>
      <c r="K102" s="12">
        <f t="shared" si="105"/>
        <v>99.0084032178244</v>
      </c>
      <c r="L102" s="12">
        <f t="shared" si="106"/>
        <v>198.016806435649</v>
      </c>
      <c r="M102" s="16">
        <v>0.75</v>
      </c>
      <c r="N102" s="16">
        <f t="shared" si="126"/>
        <v>0.199687209954328</v>
      </c>
      <c r="O102" s="16">
        <f t="shared" si="101"/>
        <v>0.195821189429523</v>
      </c>
      <c r="P102" s="16">
        <f t="shared" ref="P102:P127" si="130">2*0.511*N102^2/(1+2*N102/O102*0.511/938.272+(0.511/938.272)^2)</f>
        <v>0.0407070044167766</v>
      </c>
      <c r="Q102" s="16">
        <f t="shared" si="104"/>
        <v>84.7466276212212</v>
      </c>
      <c r="R102" s="16">
        <f t="shared" ref="R102:R127" si="131">Q102*2.699</f>
        <v>228.731147949676</v>
      </c>
      <c r="S102" s="12">
        <v>0.75</v>
      </c>
      <c r="T102" s="12">
        <f t="shared" ref="T102:T127" si="132">S102*1000/3755.874</f>
        <v>0.199687209954328</v>
      </c>
      <c r="U102" s="12">
        <f t="shared" si="125"/>
        <v>0.195821189429523</v>
      </c>
      <c r="V102" s="12">
        <f t="shared" si="107"/>
        <v>0.0407409259053767</v>
      </c>
      <c r="W102" s="12">
        <f t="shared" si="108"/>
        <v>72.4492527485573</v>
      </c>
      <c r="X102" s="12">
        <f t="shared" ref="X102:X127" si="133">W102*7.874</f>
        <v>570.46541614214</v>
      </c>
      <c r="Y102" s="16">
        <v>0.75</v>
      </c>
      <c r="Z102" s="16">
        <f t="shared" si="109"/>
        <v>0.199687209954328</v>
      </c>
      <c r="AA102" s="16">
        <f t="shared" si="110"/>
        <v>0.195821189429523</v>
      </c>
      <c r="AB102" s="16">
        <f t="shared" si="111"/>
        <v>0.0407409259053767</v>
      </c>
      <c r="AC102" s="16">
        <f t="shared" si="112"/>
        <v>69.2813211207984</v>
      </c>
      <c r="AD102" s="16">
        <f t="shared" ref="AD102:AD127" si="134">AC102*8.96</f>
        <v>620.760637242353</v>
      </c>
      <c r="AE102" s="12">
        <v>0.75</v>
      </c>
      <c r="AF102" s="12">
        <f t="shared" si="113"/>
        <v>0.199687209954328</v>
      </c>
      <c r="AG102" s="12">
        <f t="shared" si="114"/>
        <v>0.195821189429523</v>
      </c>
      <c r="AH102" s="12">
        <f t="shared" si="115"/>
        <v>0.0407409259053767</v>
      </c>
      <c r="AI102" s="12">
        <f t="shared" si="116"/>
        <v>57.6445879108806</v>
      </c>
      <c r="AJ102" s="12">
        <f t="shared" ref="AJ102:AJ127" si="135">AI102*7.31</f>
        <v>421.381937628537</v>
      </c>
      <c r="AK102" s="16">
        <v>0.75</v>
      </c>
      <c r="AL102" s="16">
        <f t="shared" si="117"/>
        <v>0.199687209954328</v>
      </c>
      <c r="AM102" s="16">
        <f t="shared" si="118"/>
        <v>0.195821189429523</v>
      </c>
      <c r="AN102" s="16">
        <f t="shared" si="119"/>
        <v>0.0407409259053767</v>
      </c>
      <c r="AO102" s="16">
        <f t="shared" si="120"/>
        <v>50.6308441131348</v>
      </c>
      <c r="AP102" s="16">
        <f t="shared" ref="AP102:AP127" si="136">AO102*1.93*10</f>
        <v>977.175291383502</v>
      </c>
      <c r="AQ102" s="18">
        <v>0.75</v>
      </c>
      <c r="AR102" s="18">
        <f t="shared" si="121"/>
        <v>0.199687209954328</v>
      </c>
      <c r="AS102" s="18">
        <f t="shared" si="122"/>
        <v>0.195821189429523</v>
      </c>
      <c r="AT102" s="18">
        <f t="shared" si="123"/>
        <v>0.0407409259053767</v>
      </c>
      <c r="AU102" s="18">
        <f t="shared" si="124"/>
        <v>48.6983927460815</v>
      </c>
      <c r="AV102" s="12">
        <f t="shared" ref="AV102:AV127" si="137">AU102*11.35</f>
        <v>552.726757668025</v>
      </c>
    </row>
    <row r="103" spans="1:48">
      <c r="A103" s="8">
        <v>0.76</v>
      </c>
      <c r="B103" s="8">
        <f t="shared" si="127"/>
        <v>0.202349706087052</v>
      </c>
      <c r="C103" s="8">
        <f t="shared" si="128"/>
        <v>0.198330086820498</v>
      </c>
      <c r="D103" s="8">
        <f t="shared" si="102"/>
        <v>0.0418345874560403</v>
      </c>
      <c r="E103" s="8">
        <f t="shared" si="103"/>
        <v>90.5673280751482</v>
      </c>
      <c r="F103" s="8">
        <f t="shared" si="129"/>
        <v>214.644567538101</v>
      </c>
      <c r="G103" s="12">
        <v>0.76</v>
      </c>
      <c r="H103" s="12">
        <f t="shared" ref="H103:H127" si="138">G103*1000/3755.874</f>
        <v>0.202349706087052</v>
      </c>
      <c r="I103" s="12">
        <f t="shared" ref="I103:I127" si="139">G103*1000/SQRT((G103*1000)^2+3755.874^2)</f>
        <v>0.198330086820498</v>
      </c>
      <c r="J103" s="12">
        <f t="shared" ref="J103:J127" si="140">2*0.511*H103^2/(1+2*H103/I103*0.511/3755.874+(0.511/3755.874)^2)</f>
        <v>0.0418345874560403</v>
      </c>
      <c r="K103" s="12">
        <f t="shared" si="105"/>
        <v>96.9174451488578</v>
      </c>
      <c r="L103" s="12">
        <f t="shared" si="106"/>
        <v>193.834890297716</v>
      </c>
      <c r="M103" s="16">
        <v>0.76</v>
      </c>
      <c r="N103" s="16">
        <f t="shared" si="126"/>
        <v>0.202349706087052</v>
      </c>
      <c r="O103" s="16">
        <f t="shared" ref="O103:O127" si="141">M103*1000/SQRT((M103*1000)^2+3755.874^2)</f>
        <v>0.198330086820498</v>
      </c>
      <c r="P103" s="16">
        <f t="shared" si="130"/>
        <v>0.0417997374717358</v>
      </c>
      <c r="Q103" s="16">
        <f t="shared" si="104"/>
        <v>82.9994644998746</v>
      </c>
      <c r="R103" s="16">
        <f t="shared" si="131"/>
        <v>224.015554685162</v>
      </c>
      <c r="S103" s="12">
        <v>0.76</v>
      </c>
      <c r="T103" s="12">
        <f t="shared" si="132"/>
        <v>0.202349706087052</v>
      </c>
      <c r="U103" s="12">
        <f t="shared" si="125"/>
        <v>0.198330086820498</v>
      </c>
      <c r="V103" s="12">
        <f t="shared" si="107"/>
        <v>0.0418345874560403</v>
      </c>
      <c r="W103" s="12">
        <f t="shared" si="108"/>
        <v>70.9975588559991</v>
      </c>
      <c r="X103" s="12">
        <f t="shared" si="133"/>
        <v>559.034778432137</v>
      </c>
      <c r="Y103" s="16">
        <v>0.76</v>
      </c>
      <c r="Z103" s="16">
        <f t="shared" si="109"/>
        <v>0.202349706087052</v>
      </c>
      <c r="AA103" s="16">
        <f t="shared" si="110"/>
        <v>0.198330086820498</v>
      </c>
      <c r="AB103" s="16">
        <f t="shared" si="111"/>
        <v>0.0418345874560403</v>
      </c>
      <c r="AC103" s="16">
        <f t="shared" si="112"/>
        <v>67.9003827605729</v>
      </c>
      <c r="AD103" s="16">
        <f t="shared" si="134"/>
        <v>608.387429534734</v>
      </c>
      <c r="AE103" s="12">
        <v>0.76</v>
      </c>
      <c r="AF103" s="12">
        <f t="shared" si="113"/>
        <v>0.202349706087052</v>
      </c>
      <c r="AG103" s="12">
        <f t="shared" si="114"/>
        <v>0.198330086820498</v>
      </c>
      <c r="AH103" s="12">
        <f t="shared" si="115"/>
        <v>0.0418345874560403</v>
      </c>
      <c r="AI103" s="12">
        <f t="shared" si="116"/>
        <v>56.529956838351</v>
      </c>
      <c r="AJ103" s="12">
        <f t="shared" si="135"/>
        <v>413.233984488346</v>
      </c>
      <c r="AK103" s="16">
        <v>0.76</v>
      </c>
      <c r="AL103" s="16">
        <f t="shared" si="117"/>
        <v>0.202349706087052</v>
      </c>
      <c r="AM103" s="16">
        <f t="shared" si="118"/>
        <v>0.198330086820498</v>
      </c>
      <c r="AN103" s="16">
        <f t="shared" si="119"/>
        <v>0.0418345874560403</v>
      </c>
      <c r="AO103" s="16">
        <f t="shared" si="120"/>
        <v>49.6782118105874</v>
      </c>
      <c r="AP103" s="16">
        <f t="shared" si="136"/>
        <v>958.789487944337</v>
      </c>
      <c r="AQ103" s="18">
        <v>0.76</v>
      </c>
      <c r="AR103" s="18">
        <f t="shared" si="121"/>
        <v>0.202349706087052</v>
      </c>
      <c r="AS103" s="18">
        <f t="shared" si="122"/>
        <v>0.198330086820498</v>
      </c>
      <c r="AT103" s="18">
        <f t="shared" si="123"/>
        <v>0.0418345874560403</v>
      </c>
      <c r="AU103" s="18">
        <f t="shared" si="124"/>
        <v>47.7895342838872</v>
      </c>
      <c r="AV103" s="12">
        <f t="shared" si="137"/>
        <v>542.411214122119</v>
      </c>
    </row>
    <row r="104" spans="1:48">
      <c r="A104" s="8">
        <v>0.77</v>
      </c>
      <c r="B104" s="8">
        <f t="shared" si="127"/>
        <v>0.205012202219776</v>
      </c>
      <c r="C104" s="8">
        <f t="shared" si="128"/>
        <v>0.200835091711963</v>
      </c>
      <c r="D104" s="8">
        <f t="shared" si="102"/>
        <v>0.0429427342749239</v>
      </c>
      <c r="E104" s="8">
        <f t="shared" si="103"/>
        <v>88.6701559625227</v>
      </c>
      <c r="F104" s="8">
        <f t="shared" si="129"/>
        <v>210.148269631179</v>
      </c>
      <c r="G104" s="12">
        <v>0.77</v>
      </c>
      <c r="H104" s="12">
        <f t="shared" si="138"/>
        <v>0.205012202219776</v>
      </c>
      <c r="I104" s="12">
        <f t="shared" si="139"/>
        <v>0.200835091711963</v>
      </c>
      <c r="J104" s="12">
        <f t="shared" si="140"/>
        <v>0.0429427342749239</v>
      </c>
      <c r="K104" s="12">
        <f t="shared" si="105"/>
        <v>94.8976536790357</v>
      </c>
      <c r="L104" s="12">
        <f t="shared" si="106"/>
        <v>189.795307358071</v>
      </c>
      <c r="M104" s="16">
        <v>0.77</v>
      </c>
      <c r="N104" s="16">
        <f t="shared" si="126"/>
        <v>0.205012202219776</v>
      </c>
      <c r="O104" s="16">
        <f t="shared" si="141"/>
        <v>0.200835091711963</v>
      </c>
      <c r="P104" s="16">
        <f t="shared" si="130"/>
        <v>0.0429069425524475</v>
      </c>
      <c r="Q104" s="16">
        <f t="shared" si="104"/>
        <v>81.3105223540987</v>
      </c>
      <c r="R104" s="16">
        <f t="shared" si="131"/>
        <v>219.457099833712</v>
      </c>
      <c r="S104" s="12">
        <v>0.77</v>
      </c>
      <c r="T104" s="12">
        <f t="shared" si="132"/>
        <v>0.205012202219776</v>
      </c>
      <c r="U104" s="12">
        <f t="shared" si="125"/>
        <v>0.200835091711963</v>
      </c>
      <c r="V104" s="12">
        <f t="shared" si="107"/>
        <v>0.0429427342749239</v>
      </c>
      <c r="W104" s="12">
        <f t="shared" si="108"/>
        <v>69.5929850481502</v>
      </c>
      <c r="X104" s="12">
        <f t="shared" si="133"/>
        <v>547.975164269135</v>
      </c>
      <c r="Y104" s="16">
        <v>0.77</v>
      </c>
      <c r="Z104" s="16">
        <f t="shared" si="109"/>
        <v>0.205012202219776</v>
      </c>
      <c r="AA104" s="16">
        <f t="shared" si="110"/>
        <v>0.200835091711963</v>
      </c>
      <c r="AB104" s="16">
        <f t="shared" si="111"/>
        <v>0.0429427342749239</v>
      </c>
      <c r="AC104" s="16">
        <f t="shared" si="112"/>
        <v>66.5640437772229</v>
      </c>
      <c r="AD104" s="16">
        <f t="shared" si="134"/>
        <v>596.413832243918</v>
      </c>
      <c r="AE104" s="12">
        <v>0.77</v>
      </c>
      <c r="AF104" s="12">
        <f t="shared" si="113"/>
        <v>0.205012202219776</v>
      </c>
      <c r="AG104" s="12">
        <f t="shared" si="114"/>
        <v>0.200835091711963</v>
      </c>
      <c r="AH104" s="12">
        <f t="shared" si="115"/>
        <v>0.0429427342749239</v>
      </c>
      <c r="AI104" s="12">
        <f t="shared" si="116"/>
        <v>55.4502609781842</v>
      </c>
      <c r="AJ104" s="12">
        <f t="shared" si="135"/>
        <v>405.341407750527</v>
      </c>
      <c r="AK104" s="16">
        <v>0.77</v>
      </c>
      <c r="AL104" s="16">
        <f t="shared" si="117"/>
        <v>0.205012202219776</v>
      </c>
      <c r="AM104" s="16">
        <f t="shared" si="118"/>
        <v>0.200835091711963</v>
      </c>
      <c r="AN104" s="16">
        <f t="shared" si="119"/>
        <v>0.0429427342749239</v>
      </c>
      <c r="AO104" s="16">
        <f t="shared" si="120"/>
        <v>48.7545957297197</v>
      </c>
      <c r="AP104" s="16">
        <f t="shared" si="136"/>
        <v>940.963697583591</v>
      </c>
      <c r="AQ104" s="18">
        <v>0.77</v>
      </c>
      <c r="AR104" s="18">
        <f t="shared" si="121"/>
        <v>0.205012202219776</v>
      </c>
      <c r="AS104" s="18">
        <f t="shared" si="122"/>
        <v>0.200835091711963</v>
      </c>
      <c r="AT104" s="18">
        <f t="shared" si="123"/>
        <v>0.0429427342749239</v>
      </c>
      <c r="AU104" s="18">
        <f t="shared" si="124"/>
        <v>46.908115652721</v>
      </c>
      <c r="AV104" s="12">
        <f t="shared" si="137"/>
        <v>532.407112658384</v>
      </c>
    </row>
    <row r="105" spans="1:48">
      <c r="A105" s="8">
        <v>0.78</v>
      </c>
      <c r="B105" s="8">
        <f t="shared" si="127"/>
        <v>0.207674698352501</v>
      </c>
      <c r="C105" s="8">
        <f t="shared" si="128"/>
        <v>0.203336163140766</v>
      </c>
      <c r="D105" s="8">
        <f t="shared" ref="D105:D127" si="142">2*0.511*B105^2/(1+2*B105/C105*0.511/3755.874+(0.511/3755.874)^2)</f>
        <v>0.0440653663498343</v>
      </c>
      <c r="E105" s="8">
        <f t="shared" ref="E105:E127" si="143">0.30705*5/11*(2/C105)^2*(1/2*LN(2*0.511*B105^2*D105/(16*5^0.9*10^(-6))^2)-C105^2)</f>
        <v>86.8370620882917</v>
      </c>
      <c r="F105" s="8">
        <f t="shared" si="129"/>
        <v>205.803837149251</v>
      </c>
      <c r="G105" s="12">
        <v>0.78</v>
      </c>
      <c r="H105" s="12">
        <f t="shared" si="138"/>
        <v>0.207674698352501</v>
      </c>
      <c r="I105" s="12">
        <f t="shared" si="139"/>
        <v>0.203336163140766</v>
      </c>
      <c r="J105" s="12">
        <f t="shared" si="140"/>
        <v>0.0440653663498343</v>
      </c>
      <c r="K105" s="12">
        <f t="shared" si="105"/>
        <v>92.9457841636572</v>
      </c>
      <c r="L105" s="12">
        <f t="shared" si="106"/>
        <v>185.891568327314</v>
      </c>
      <c r="M105" s="16">
        <v>0.78</v>
      </c>
      <c r="N105" s="16">
        <f t="shared" si="126"/>
        <v>0.207674698352501</v>
      </c>
      <c r="O105" s="16">
        <f t="shared" si="141"/>
        <v>0.203336163140766</v>
      </c>
      <c r="P105" s="16">
        <f t="shared" si="130"/>
        <v>0.0440286196101866</v>
      </c>
      <c r="Q105" s="16">
        <f t="shared" si="104"/>
        <v>79.6772020160344</v>
      </c>
      <c r="R105" s="16">
        <f t="shared" si="131"/>
        <v>215.048768241277</v>
      </c>
      <c r="S105" s="12">
        <v>0.78</v>
      </c>
      <c r="T105" s="12">
        <f t="shared" si="132"/>
        <v>0.207674698352501</v>
      </c>
      <c r="U105" s="12">
        <f t="shared" si="125"/>
        <v>0.203336163140766</v>
      </c>
      <c r="V105" s="12">
        <f t="shared" si="107"/>
        <v>0.0440653663498343</v>
      </c>
      <c r="W105" s="12">
        <f t="shared" si="108"/>
        <v>68.2334846505864</v>
      </c>
      <c r="X105" s="12">
        <f t="shared" si="133"/>
        <v>537.270458138717</v>
      </c>
      <c r="Y105" s="16">
        <v>0.78</v>
      </c>
      <c r="Z105" s="16">
        <f t="shared" si="109"/>
        <v>0.207674698352501</v>
      </c>
      <c r="AA105" s="16">
        <f t="shared" si="110"/>
        <v>0.203336163140766</v>
      </c>
      <c r="AB105" s="16">
        <f t="shared" si="111"/>
        <v>0.0440653663498343</v>
      </c>
      <c r="AC105" s="16">
        <f t="shared" si="112"/>
        <v>65.2703774171231</v>
      </c>
      <c r="AD105" s="16">
        <f t="shared" si="134"/>
        <v>584.822581657423</v>
      </c>
      <c r="AE105" s="12">
        <v>0.78</v>
      </c>
      <c r="AF105" s="12">
        <f t="shared" si="113"/>
        <v>0.207674698352501</v>
      </c>
      <c r="AG105" s="12">
        <f t="shared" si="114"/>
        <v>0.203336163140766</v>
      </c>
      <c r="AH105" s="12">
        <f t="shared" si="115"/>
        <v>0.0440653663498343</v>
      </c>
      <c r="AI105" s="12">
        <f t="shared" si="116"/>
        <v>54.4040408427481</v>
      </c>
      <c r="AJ105" s="12">
        <f t="shared" si="135"/>
        <v>397.693538560489</v>
      </c>
      <c r="AK105" s="16">
        <v>0.78</v>
      </c>
      <c r="AL105" s="16">
        <f t="shared" si="117"/>
        <v>0.207674698352501</v>
      </c>
      <c r="AM105" s="16">
        <f t="shared" si="118"/>
        <v>0.203336163140766</v>
      </c>
      <c r="AN105" s="16">
        <f t="shared" si="119"/>
        <v>0.0440653663498343</v>
      </c>
      <c r="AO105" s="16">
        <f t="shared" si="120"/>
        <v>47.8588242396731</v>
      </c>
      <c r="AP105" s="16">
        <f t="shared" si="136"/>
        <v>923.67530782569</v>
      </c>
      <c r="AQ105" s="18">
        <v>0.78</v>
      </c>
      <c r="AR105" s="18">
        <f t="shared" si="121"/>
        <v>0.207674698352501</v>
      </c>
      <c r="AS105" s="18">
        <f t="shared" si="122"/>
        <v>0.203336163140766</v>
      </c>
      <c r="AT105" s="18">
        <f t="shared" si="123"/>
        <v>0.0440653663498343</v>
      </c>
      <c r="AU105" s="18">
        <f t="shared" si="124"/>
        <v>46.0530409351803</v>
      </c>
      <c r="AV105" s="12">
        <f t="shared" si="137"/>
        <v>522.702014614296</v>
      </c>
    </row>
    <row r="106" spans="1:48">
      <c r="A106" s="8">
        <v>0.79</v>
      </c>
      <c r="B106" s="8">
        <f t="shared" si="127"/>
        <v>0.210337194485225</v>
      </c>
      <c r="C106" s="8">
        <f t="shared" si="128"/>
        <v>0.205833260507361</v>
      </c>
      <c r="D106" s="8">
        <f t="shared" si="142"/>
        <v>0.0452024836684348</v>
      </c>
      <c r="E106" s="8">
        <f t="shared" si="143"/>
        <v>85.0651475434121</v>
      </c>
      <c r="F106" s="8">
        <f t="shared" si="129"/>
        <v>201.604399677887</v>
      </c>
      <c r="G106" s="12">
        <v>0.79</v>
      </c>
      <c r="H106" s="12">
        <f t="shared" si="138"/>
        <v>0.210337194485225</v>
      </c>
      <c r="I106" s="12">
        <f t="shared" si="139"/>
        <v>0.205833260507361</v>
      </c>
      <c r="J106" s="12">
        <f t="shared" si="140"/>
        <v>0.0452024836684348</v>
      </c>
      <c r="K106" s="12">
        <f t="shared" si="105"/>
        <v>91.0587768057625</v>
      </c>
      <c r="L106" s="12">
        <f t="shared" si="106"/>
        <v>182.117553611525</v>
      </c>
      <c r="M106" s="16">
        <v>0.79</v>
      </c>
      <c r="N106" s="16">
        <f t="shared" si="126"/>
        <v>0.210337194485225</v>
      </c>
      <c r="O106" s="16">
        <f t="shared" si="141"/>
        <v>0.205833260507361</v>
      </c>
      <c r="P106" s="16">
        <f t="shared" si="130"/>
        <v>0.0451647685956543</v>
      </c>
      <c r="Q106" s="16">
        <f t="shared" ref="Q106:Q127" si="144">0.30705*13/27*(2/O106)^2*(1/2*LN(2*0.511*N106^2*P106/(16*13^0.9*10^(-6))^2)-O106^2)</f>
        <v>78.0970492840119</v>
      </c>
      <c r="R106" s="16">
        <f t="shared" si="131"/>
        <v>210.783936017548</v>
      </c>
      <c r="S106" s="12">
        <v>0.79</v>
      </c>
      <c r="T106" s="12">
        <f t="shared" si="132"/>
        <v>0.210337194485225</v>
      </c>
      <c r="U106" s="12">
        <f t="shared" si="125"/>
        <v>0.205833260507361</v>
      </c>
      <c r="V106" s="12">
        <f t="shared" si="107"/>
        <v>0.0452024836684348</v>
      </c>
      <c r="W106" s="12">
        <f t="shared" si="108"/>
        <v>66.9171218702586</v>
      </c>
      <c r="X106" s="12">
        <f t="shared" si="133"/>
        <v>526.905417606416</v>
      </c>
      <c r="Y106" s="16">
        <v>0.79</v>
      </c>
      <c r="Z106" s="16">
        <f t="shared" si="109"/>
        <v>0.210337194485225</v>
      </c>
      <c r="AA106" s="16">
        <f t="shared" si="110"/>
        <v>0.205833260507361</v>
      </c>
      <c r="AB106" s="16">
        <f t="shared" si="111"/>
        <v>0.0452024836684348</v>
      </c>
      <c r="AC106" s="16">
        <f t="shared" si="112"/>
        <v>64.0175606950509</v>
      </c>
      <c r="AD106" s="16">
        <f t="shared" si="134"/>
        <v>573.597343827656</v>
      </c>
      <c r="AE106" s="12">
        <v>0.79</v>
      </c>
      <c r="AF106" s="12">
        <f t="shared" si="113"/>
        <v>0.210337194485225</v>
      </c>
      <c r="AG106" s="12">
        <f t="shared" si="114"/>
        <v>0.205833260507361</v>
      </c>
      <c r="AH106" s="12">
        <f t="shared" si="115"/>
        <v>0.0452024836684348</v>
      </c>
      <c r="AI106" s="12">
        <f t="shared" si="116"/>
        <v>53.389912593047</v>
      </c>
      <c r="AJ106" s="12">
        <f t="shared" si="135"/>
        <v>390.280261055174</v>
      </c>
      <c r="AK106" s="16">
        <v>0.79</v>
      </c>
      <c r="AL106" s="16">
        <f t="shared" si="117"/>
        <v>0.210337194485225</v>
      </c>
      <c r="AM106" s="16">
        <f t="shared" si="118"/>
        <v>0.205833260507361</v>
      </c>
      <c r="AN106" s="16">
        <f t="shared" si="119"/>
        <v>0.0452024836684348</v>
      </c>
      <c r="AO106" s="16">
        <f t="shared" si="120"/>
        <v>46.9897839465265</v>
      </c>
      <c r="AP106" s="16">
        <f t="shared" si="136"/>
        <v>906.902830167961</v>
      </c>
      <c r="AQ106" s="18">
        <v>0.79</v>
      </c>
      <c r="AR106" s="18">
        <f t="shared" si="121"/>
        <v>0.210337194485225</v>
      </c>
      <c r="AS106" s="18">
        <f t="shared" si="122"/>
        <v>0.205833260507361</v>
      </c>
      <c r="AT106" s="18">
        <f t="shared" si="123"/>
        <v>0.0452024836684348</v>
      </c>
      <c r="AU106" s="18">
        <f t="shared" si="124"/>
        <v>45.2232679212361</v>
      </c>
      <c r="AV106" s="12">
        <f t="shared" si="137"/>
        <v>513.28409090603</v>
      </c>
    </row>
    <row r="107" spans="1:48">
      <c r="A107" s="8">
        <v>0.8</v>
      </c>
      <c r="B107" s="8">
        <f t="shared" si="127"/>
        <v>0.212999690617949</v>
      </c>
      <c r="C107" s="8">
        <f t="shared" si="128"/>
        <v>0.20832634357821</v>
      </c>
      <c r="D107" s="8">
        <f t="shared" si="142"/>
        <v>0.0463540862182456</v>
      </c>
      <c r="E107" s="8">
        <f t="shared" si="143"/>
        <v>83.3516773024325</v>
      </c>
      <c r="F107" s="8">
        <f t="shared" si="129"/>
        <v>197.543475206765</v>
      </c>
      <c r="G107" s="12">
        <v>0.8</v>
      </c>
      <c r="H107" s="12">
        <f t="shared" si="138"/>
        <v>0.212999690617949</v>
      </c>
      <c r="I107" s="12">
        <f t="shared" si="139"/>
        <v>0.20832634357821</v>
      </c>
      <c r="J107" s="12">
        <f t="shared" si="140"/>
        <v>0.0463540862182456</v>
      </c>
      <c r="K107" s="12">
        <f t="shared" si="105"/>
        <v>89.2337440683725</v>
      </c>
      <c r="L107" s="12">
        <f t="shared" si="106"/>
        <v>178.467488136745</v>
      </c>
      <c r="M107" s="16">
        <v>0.8</v>
      </c>
      <c r="N107" s="16">
        <f t="shared" si="126"/>
        <v>0.212999690617949</v>
      </c>
      <c r="O107" s="16">
        <f t="shared" si="141"/>
        <v>0.20832634357821</v>
      </c>
      <c r="P107" s="16">
        <f t="shared" si="130"/>
        <v>0.0463153894589804</v>
      </c>
      <c r="Q107" s="16">
        <f t="shared" si="144"/>
        <v>76.5677452630339</v>
      </c>
      <c r="R107" s="16">
        <f t="shared" si="131"/>
        <v>206.656344464928</v>
      </c>
      <c r="S107" s="12">
        <v>0.8</v>
      </c>
      <c r="T107" s="12">
        <f t="shared" si="132"/>
        <v>0.212999690617949</v>
      </c>
      <c r="U107" s="12">
        <f t="shared" si="125"/>
        <v>0.20832634357821</v>
      </c>
      <c r="V107" s="12">
        <f t="shared" si="107"/>
        <v>0.0463540862182456</v>
      </c>
      <c r="W107" s="12">
        <f t="shared" si="108"/>
        <v>65.6420646353496</v>
      </c>
      <c r="X107" s="12">
        <f t="shared" si="133"/>
        <v>516.865616938743</v>
      </c>
      <c r="Y107" s="16">
        <v>0.8</v>
      </c>
      <c r="Z107" s="16">
        <f t="shared" si="109"/>
        <v>0.212999690617949</v>
      </c>
      <c r="AA107" s="16">
        <f t="shared" si="110"/>
        <v>0.20832634357821</v>
      </c>
      <c r="AB107" s="16">
        <f t="shared" si="111"/>
        <v>0.0463540862182456</v>
      </c>
      <c r="AC107" s="16">
        <f t="shared" si="112"/>
        <v>62.8038677376262</v>
      </c>
      <c r="AD107" s="16">
        <f t="shared" si="134"/>
        <v>562.722654929131</v>
      </c>
      <c r="AE107" s="12">
        <v>0.8</v>
      </c>
      <c r="AF107" s="12">
        <f t="shared" si="113"/>
        <v>0.212999690617949</v>
      </c>
      <c r="AG107" s="12">
        <f t="shared" si="114"/>
        <v>0.20832634357821</v>
      </c>
      <c r="AH107" s="12">
        <f t="shared" si="115"/>
        <v>0.0463540862182456</v>
      </c>
      <c r="AI107" s="12">
        <f t="shared" si="116"/>
        <v>52.4065633995154</v>
      </c>
      <c r="AJ107" s="12">
        <f t="shared" si="135"/>
        <v>383.091978450458</v>
      </c>
      <c r="AK107" s="16">
        <v>0.8</v>
      </c>
      <c r="AL107" s="16">
        <f t="shared" si="117"/>
        <v>0.212999690617949</v>
      </c>
      <c r="AM107" s="16">
        <f t="shared" si="118"/>
        <v>0.20832634357821</v>
      </c>
      <c r="AN107" s="16">
        <f t="shared" si="119"/>
        <v>0.0463540862182456</v>
      </c>
      <c r="AO107" s="16">
        <f t="shared" si="120"/>
        <v>46.1464163089662</v>
      </c>
      <c r="AP107" s="16">
        <f t="shared" si="136"/>
        <v>890.625834763048</v>
      </c>
      <c r="AQ107" s="18">
        <v>0.8</v>
      </c>
      <c r="AR107" s="18">
        <f t="shared" si="121"/>
        <v>0.212999690617949</v>
      </c>
      <c r="AS107" s="18">
        <f t="shared" si="122"/>
        <v>0.20832634357821</v>
      </c>
      <c r="AT107" s="18">
        <f t="shared" si="123"/>
        <v>0.0463540862182456</v>
      </c>
      <c r="AU107" s="18">
        <f t="shared" si="124"/>
        <v>44.4178050471257</v>
      </c>
      <c r="AV107" s="12">
        <f t="shared" si="137"/>
        <v>504.142087284877</v>
      </c>
    </row>
    <row r="108" spans="1:48">
      <c r="A108" s="8">
        <v>0.81</v>
      </c>
      <c r="B108" s="8">
        <f t="shared" si="127"/>
        <v>0.215662186750674</v>
      </c>
      <c r="C108" s="8">
        <f t="shared" si="128"/>
        <v>0.210815372488127</v>
      </c>
      <c r="D108" s="8">
        <f t="shared" si="142"/>
        <v>0.0475201739866445</v>
      </c>
      <c r="E108" s="8">
        <f t="shared" si="143"/>
        <v>81.6940691475188</v>
      </c>
      <c r="F108" s="8">
        <f t="shared" si="129"/>
        <v>193.614943879619</v>
      </c>
      <c r="G108" s="12">
        <v>0.81</v>
      </c>
      <c r="H108" s="12">
        <f t="shared" si="138"/>
        <v>0.215662186750674</v>
      </c>
      <c r="I108" s="12">
        <f t="shared" si="139"/>
        <v>0.210815372488127</v>
      </c>
      <c r="J108" s="12">
        <f t="shared" si="140"/>
        <v>0.0475201739866445</v>
      </c>
      <c r="K108" s="12">
        <f t="shared" si="105"/>
        <v>87.4679590807023</v>
      </c>
      <c r="L108" s="12">
        <f t="shared" si="106"/>
        <v>174.935918161405</v>
      </c>
      <c r="M108" s="16">
        <v>0.81</v>
      </c>
      <c r="N108" s="16">
        <f t="shared" si="126"/>
        <v>0.215662186750674</v>
      </c>
      <c r="O108" s="16">
        <f t="shared" si="141"/>
        <v>0.210815372488127</v>
      </c>
      <c r="P108" s="16">
        <f t="shared" si="130"/>
        <v>0.0474804821497257</v>
      </c>
      <c r="Q108" s="16">
        <f t="shared" si="144"/>
        <v>75.0870974509793</v>
      </c>
      <c r="R108" s="16">
        <f t="shared" si="131"/>
        <v>202.660076020193</v>
      </c>
      <c r="S108" s="12">
        <v>0.81</v>
      </c>
      <c r="T108" s="12">
        <f t="shared" si="132"/>
        <v>0.215662186750674</v>
      </c>
      <c r="U108" s="12">
        <f t="shared" si="125"/>
        <v>0.210815372488127</v>
      </c>
      <c r="V108" s="12">
        <f t="shared" si="107"/>
        <v>0.0475201739866445</v>
      </c>
      <c r="W108" s="12">
        <f t="shared" si="108"/>
        <v>64.4065779691986</v>
      </c>
      <c r="X108" s="12">
        <f t="shared" si="133"/>
        <v>507.13739492947</v>
      </c>
      <c r="Y108" s="16">
        <v>0.81</v>
      </c>
      <c r="Z108" s="16">
        <f t="shared" si="109"/>
        <v>0.215662186750674</v>
      </c>
      <c r="AA108" s="16">
        <f t="shared" si="110"/>
        <v>0.210815372488127</v>
      </c>
      <c r="AB108" s="16">
        <f t="shared" si="111"/>
        <v>0.0475201739866445</v>
      </c>
      <c r="AC108" s="16">
        <f t="shared" si="112"/>
        <v>61.6276636195137</v>
      </c>
      <c r="AD108" s="16">
        <f t="shared" si="134"/>
        <v>552.183866030843</v>
      </c>
      <c r="AE108" s="12">
        <v>0.81</v>
      </c>
      <c r="AF108" s="12">
        <f t="shared" si="113"/>
        <v>0.215662186750674</v>
      </c>
      <c r="AG108" s="12">
        <f t="shared" si="114"/>
        <v>0.210815372488127</v>
      </c>
      <c r="AH108" s="12">
        <f t="shared" si="115"/>
        <v>0.0475201739866445</v>
      </c>
      <c r="AI108" s="12">
        <f t="shared" si="116"/>
        <v>51.4527471280612</v>
      </c>
      <c r="AJ108" s="12">
        <f t="shared" si="135"/>
        <v>376.119581506128</v>
      </c>
      <c r="AK108" s="16">
        <v>0.81</v>
      </c>
      <c r="AL108" s="16">
        <f t="shared" si="117"/>
        <v>0.215662186750674</v>
      </c>
      <c r="AM108" s="16">
        <f t="shared" si="118"/>
        <v>0.210815372488127</v>
      </c>
      <c r="AN108" s="16">
        <f t="shared" si="119"/>
        <v>0.0475201739866445</v>
      </c>
      <c r="AO108" s="16">
        <f t="shared" si="120"/>
        <v>45.327714474569</v>
      </c>
      <c r="AP108" s="16">
        <f t="shared" si="136"/>
        <v>874.824889359183</v>
      </c>
      <c r="AQ108" s="18">
        <v>0.81</v>
      </c>
      <c r="AR108" s="18">
        <f t="shared" si="121"/>
        <v>0.215662186750674</v>
      </c>
      <c r="AS108" s="18">
        <f t="shared" si="122"/>
        <v>0.210815372488127</v>
      </c>
      <c r="AT108" s="18">
        <f t="shared" si="123"/>
        <v>0.0475201739866445</v>
      </c>
      <c r="AU108" s="18">
        <f t="shared" si="124"/>
        <v>43.6357085281512</v>
      </c>
      <c r="AV108" s="12">
        <f t="shared" si="137"/>
        <v>495.265291794516</v>
      </c>
    </row>
    <row r="109" spans="1:48">
      <c r="A109" s="8">
        <v>0.82</v>
      </c>
      <c r="B109" s="8">
        <f t="shared" si="127"/>
        <v>0.218324682883398</v>
      </c>
      <c r="C109" s="8">
        <f t="shared" si="128"/>
        <v>0.21330030774254</v>
      </c>
      <c r="D109" s="8">
        <f t="shared" si="142"/>
        <v>0.0487007469608675</v>
      </c>
      <c r="E109" s="8">
        <f t="shared" si="143"/>
        <v>80.0898834606494</v>
      </c>
      <c r="F109" s="8">
        <f t="shared" si="129"/>
        <v>189.813023801739</v>
      </c>
      <c r="G109" s="12">
        <v>0.82</v>
      </c>
      <c r="H109" s="12">
        <f t="shared" si="138"/>
        <v>0.218324682883398</v>
      </c>
      <c r="I109" s="12">
        <f t="shared" si="139"/>
        <v>0.21330030774254</v>
      </c>
      <c r="J109" s="12">
        <f t="shared" si="140"/>
        <v>0.0487007469608675</v>
      </c>
      <c r="K109" s="12">
        <f t="shared" si="105"/>
        <v>85.7588449493226</v>
      </c>
      <c r="L109" s="12">
        <f t="shared" si="106"/>
        <v>171.517689898645</v>
      </c>
      <c r="M109" s="16">
        <v>0.82</v>
      </c>
      <c r="N109" s="16">
        <f t="shared" si="126"/>
        <v>0.218324682883398</v>
      </c>
      <c r="O109" s="16">
        <f t="shared" si="141"/>
        <v>0.21330030774254</v>
      </c>
      <c r="P109" s="16">
        <f t="shared" si="130"/>
        <v>0.0486600466168844</v>
      </c>
      <c r="Q109" s="16">
        <f t="shared" si="144"/>
        <v>73.6530315052985</v>
      </c>
      <c r="R109" s="16">
        <f t="shared" si="131"/>
        <v>198.789532032801</v>
      </c>
      <c r="S109" s="12">
        <v>0.82</v>
      </c>
      <c r="T109" s="12">
        <f t="shared" si="132"/>
        <v>0.218324682883398</v>
      </c>
      <c r="U109" s="12">
        <f t="shared" si="125"/>
        <v>0.21330030774254</v>
      </c>
      <c r="V109" s="12">
        <f t="shared" si="107"/>
        <v>0.0487007469608675</v>
      </c>
      <c r="W109" s="12">
        <f t="shared" si="108"/>
        <v>63.2090178533327</v>
      </c>
      <c r="X109" s="12">
        <f t="shared" si="133"/>
        <v>497.707806577142</v>
      </c>
      <c r="Y109" s="16">
        <v>0.82</v>
      </c>
      <c r="Z109" s="16">
        <f t="shared" si="109"/>
        <v>0.218324682883398</v>
      </c>
      <c r="AA109" s="16">
        <f t="shared" si="110"/>
        <v>0.21330030774254</v>
      </c>
      <c r="AB109" s="16">
        <f t="shared" si="111"/>
        <v>0.0487007469608675</v>
      </c>
      <c r="AC109" s="16">
        <f t="shared" si="112"/>
        <v>60.4873986512689</v>
      </c>
      <c r="AD109" s="16">
        <f t="shared" si="134"/>
        <v>541.967091915369</v>
      </c>
      <c r="AE109" s="12">
        <v>0.82</v>
      </c>
      <c r="AF109" s="12">
        <f t="shared" si="113"/>
        <v>0.218324682883398</v>
      </c>
      <c r="AG109" s="12">
        <f t="shared" si="114"/>
        <v>0.21330030774254</v>
      </c>
      <c r="AH109" s="12">
        <f t="shared" si="115"/>
        <v>0.0487007469608675</v>
      </c>
      <c r="AI109" s="12">
        <f t="shared" si="116"/>
        <v>50.5272803259985</v>
      </c>
      <c r="AJ109" s="12">
        <f t="shared" si="135"/>
        <v>369.354419183049</v>
      </c>
      <c r="AK109" s="16">
        <v>0.82</v>
      </c>
      <c r="AL109" s="16">
        <f t="shared" si="117"/>
        <v>0.218324682883398</v>
      </c>
      <c r="AM109" s="16">
        <f t="shared" si="118"/>
        <v>0.21330030774254</v>
      </c>
      <c r="AN109" s="16">
        <f t="shared" si="119"/>
        <v>0.0487007469608675</v>
      </c>
      <c r="AO109" s="16">
        <f t="shared" si="120"/>
        <v>44.5327203212192</v>
      </c>
      <c r="AP109" s="16">
        <f t="shared" si="136"/>
        <v>859.48150219953</v>
      </c>
      <c r="AQ109" s="18">
        <v>0.82</v>
      </c>
      <c r="AR109" s="18">
        <f t="shared" si="121"/>
        <v>0.218324682883398</v>
      </c>
      <c r="AS109" s="18">
        <f t="shared" si="122"/>
        <v>0.21330030774254</v>
      </c>
      <c r="AT109" s="18">
        <f t="shared" si="123"/>
        <v>0.0487007469608675</v>
      </c>
      <c r="AU109" s="18">
        <f t="shared" si="124"/>
        <v>42.8760796724066</v>
      </c>
      <c r="AV109" s="12">
        <f t="shared" si="137"/>
        <v>486.643504281814</v>
      </c>
    </row>
    <row r="110" spans="1:48">
      <c r="A110" s="8">
        <v>0.83</v>
      </c>
      <c r="B110" s="8">
        <f t="shared" si="127"/>
        <v>0.220987179016122</v>
      </c>
      <c r="C110" s="8">
        <f t="shared" si="128"/>
        <v>0.215781110219677</v>
      </c>
      <c r="D110" s="8">
        <f t="shared" si="142"/>
        <v>0.0498958051280093</v>
      </c>
      <c r="E110" s="8">
        <f t="shared" si="143"/>
        <v>78.536813806775</v>
      </c>
      <c r="F110" s="8">
        <f t="shared" si="129"/>
        <v>186.132248722057</v>
      </c>
      <c r="G110" s="12">
        <v>0.83</v>
      </c>
      <c r="H110" s="12">
        <f t="shared" si="138"/>
        <v>0.220987179016122</v>
      </c>
      <c r="I110" s="12">
        <f t="shared" si="139"/>
        <v>0.215781110219677</v>
      </c>
      <c r="J110" s="12">
        <f t="shared" si="140"/>
        <v>0.0498958051280093</v>
      </c>
      <c r="K110" s="12">
        <f t="shared" si="105"/>
        <v>84.1039648941387</v>
      </c>
      <c r="L110" s="12">
        <f t="shared" si="106"/>
        <v>168.207929788277</v>
      </c>
      <c r="M110" s="16">
        <v>0.83</v>
      </c>
      <c r="N110" s="16">
        <f t="shared" si="126"/>
        <v>0.220987179016122</v>
      </c>
      <c r="O110" s="16">
        <f t="shared" si="141"/>
        <v>0.215781110219677</v>
      </c>
      <c r="P110" s="16">
        <f t="shared" si="130"/>
        <v>0.0498540828088859</v>
      </c>
      <c r="Q110" s="16">
        <f t="shared" si="144"/>
        <v>72.2635836313288</v>
      </c>
      <c r="R110" s="16">
        <f t="shared" si="131"/>
        <v>195.039412220956</v>
      </c>
      <c r="S110" s="12">
        <v>0.83</v>
      </c>
      <c r="T110" s="12">
        <f t="shared" si="132"/>
        <v>0.220987179016122</v>
      </c>
      <c r="U110" s="12">
        <f t="shared" si="125"/>
        <v>0.215781110219677</v>
      </c>
      <c r="V110" s="12">
        <f t="shared" si="107"/>
        <v>0.0498958051280093</v>
      </c>
      <c r="W110" s="12">
        <f t="shared" si="108"/>
        <v>62.047825538843</v>
      </c>
      <c r="X110" s="12">
        <f t="shared" si="133"/>
        <v>488.56457829285</v>
      </c>
      <c r="Y110" s="16">
        <v>0.83</v>
      </c>
      <c r="Z110" s="16">
        <f t="shared" si="109"/>
        <v>0.220987179016122</v>
      </c>
      <c r="AA110" s="16">
        <f t="shared" si="110"/>
        <v>0.215781110219677</v>
      </c>
      <c r="AB110" s="16">
        <f t="shared" si="111"/>
        <v>0.0498958051280093</v>
      </c>
      <c r="AC110" s="16">
        <f t="shared" si="112"/>
        <v>59.3816030815076</v>
      </c>
      <c r="AD110" s="16">
        <f t="shared" si="134"/>
        <v>532.059163610309</v>
      </c>
      <c r="AE110" s="12">
        <v>0.83</v>
      </c>
      <c r="AF110" s="12">
        <f t="shared" si="113"/>
        <v>0.220987179016122</v>
      </c>
      <c r="AG110" s="12">
        <f t="shared" si="114"/>
        <v>0.215781110219677</v>
      </c>
      <c r="AH110" s="12">
        <f t="shared" si="115"/>
        <v>0.0498958051280093</v>
      </c>
      <c r="AI110" s="12">
        <f t="shared" si="116"/>
        <v>49.6290384846536</v>
      </c>
      <c r="AJ110" s="12">
        <f t="shared" si="135"/>
        <v>362.788271322818</v>
      </c>
      <c r="AK110" s="16">
        <v>0.83</v>
      </c>
      <c r="AL110" s="16">
        <f t="shared" si="117"/>
        <v>0.220987179016122</v>
      </c>
      <c r="AM110" s="16">
        <f t="shared" si="118"/>
        <v>0.215781110219677</v>
      </c>
      <c r="AN110" s="16">
        <f t="shared" si="119"/>
        <v>0.0498958051280093</v>
      </c>
      <c r="AO110" s="16">
        <f t="shared" si="120"/>
        <v>43.7605216892856</v>
      </c>
      <c r="AP110" s="16">
        <f t="shared" si="136"/>
        <v>844.578068603212</v>
      </c>
      <c r="AQ110" s="18">
        <v>0.83</v>
      </c>
      <c r="AR110" s="18">
        <f t="shared" si="121"/>
        <v>0.220987179016122</v>
      </c>
      <c r="AS110" s="18">
        <f t="shared" si="122"/>
        <v>0.215781110219677</v>
      </c>
      <c r="AT110" s="18">
        <f t="shared" si="123"/>
        <v>0.0498958051280093</v>
      </c>
      <c r="AU110" s="18">
        <f t="shared" si="124"/>
        <v>42.1380623632974</v>
      </c>
      <c r="AV110" s="12">
        <f t="shared" si="137"/>
        <v>478.267007823425</v>
      </c>
    </row>
    <row r="111" spans="1:48">
      <c r="A111" s="8">
        <v>0.84</v>
      </c>
      <c r="B111" s="8">
        <f t="shared" si="127"/>
        <v>0.223649675148847</v>
      </c>
      <c r="C111" s="8">
        <f t="shared" si="128"/>
        <v>0.218257741172688</v>
      </c>
      <c r="D111" s="8">
        <f t="shared" si="142"/>
        <v>0.0511053484750237</v>
      </c>
      <c r="E111" s="8">
        <f t="shared" si="143"/>
        <v>77.0326782383966</v>
      </c>
      <c r="F111" s="8">
        <f t="shared" si="129"/>
        <v>182.567447425</v>
      </c>
      <c r="G111" s="12">
        <v>0.84</v>
      </c>
      <c r="H111" s="12">
        <f t="shared" si="138"/>
        <v>0.223649675148847</v>
      </c>
      <c r="I111" s="12">
        <f t="shared" si="139"/>
        <v>0.218257741172688</v>
      </c>
      <c r="J111" s="12">
        <f t="shared" si="140"/>
        <v>0.0511053484750237</v>
      </c>
      <c r="K111" s="12">
        <f t="shared" si="105"/>
        <v>82.5010131369701</v>
      </c>
      <c r="L111" s="12">
        <f t="shared" si="106"/>
        <v>165.00202627394</v>
      </c>
      <c r="M111" s="16">
        <v>0.84</v>
      </c>
      <c r="N111" s="16">
        <f t="shared" si="126"/>
        <v>0.223649675148847</v>
      </c>
      <c r="O111" s="16">
        <f t="shared" si="141"/>
        <v>0.218257741172688</v>
      </c>
      <c r="P111" s="16">
        <f t="shared" si="130"/>
        <v>0.051062590673598</v>
      </c>
      <c r="Q111" s="16">
        <f t="shared" si="144"/>
        <v>70.9168935390326</v>
      </c>
      <c r="R111" s="16">
        <f t="shared" si="131"/>
        <v>191.404695661849</v>
      </c>
      <c r="S111" s="12">
        <v>0.84</v>
      </c>
      <c r="T111" s="12">
        <f t="shared" si="132"/>
        <v>0.223649675148847</v>
      </c>
      <c r="U111" s="12">
        <f t="shared" si="125"/>
        <v>0.218257741172688</v>
      </c>
      <c r="V111" s="12">
        <f t="shared" si="107"/>
        <v>0.0511053484750237</v>
      </c>
      <c r="W111" s="12">
        <f t="shared" si="108"/>
        <v>60.9215222691085</v>
      </c>
      <c r="X111" s="12">
        <f t="shared" si="133"/>
        <v>479.69606634696</v>
      </c>
      <c r="Y111" s="16">
        <v>0.84</v>
      </c>
      <c r="Z111" s="16">
        <f t="shared" si="109"/>
        <v>0.223649675148847</v>
      </c>
      <c r="AA111" s="16">
        <f t="shared" si="110"/>
        <v>0.218257741172688</v>
      </c>
      <c r="AB111" s="16">
        <f t="shared" si="111"/>
        <v>0.0511053484750237</v>
      </c>
      <c r="AC111" s="16">
        <f t="shared" si="112"/>
        <v>58.3088821794919</v>
      </c>
      <c r="AD111" s="16">
        <f t="shared" si="134"/>
        <v>522.447584328248</v>
      </c>
      <c r="AE111" s="12">
        <v>0.84</v>
      </c>
      <c r="AF111" s="12">
        <f t="shared" si="113"/>
        <v>0.223649675148847</v>
      </c>
      <c r="AG111" s="12">
        <f t="shared" si="114"/>
        <v>0.218257741172688</v>
      </c>
      <c r="AH111" s="12">
        <f t="shared" si="115"/>
        <v>0.0511053484750237</v>
      </c>
      <c r="AI111" s="12">
        <f t="shared" si="116"/>
        <v>48.7569525573816</v>
      </c>
      <c r="AJ111" s="12">
        <f t="shared" si="135"/>
        <v>356.41332319446</v>
      </c>
      <c r="AK111" s="16">
        <v>0.84</v>
      </c>
      <c r="AL111" s="16">
        <f t="shared" si="117"/>
        <v>0.223649675148847</v>
      </c>
      <c r="AM111" s="16">
        <f t="shared" si="118"/>
        <v>0.218257741172688</v>
      </c>
      <c r="AN111" s="16">
        <f t="shared" si="119"/>
        <v>0.0511053484750237</v>
      </c>
      <c r="AO111" s="16">
        <f t="shared" si="120"/>
        <v>43.0102497912174</v>
      </c>
      <c r="AP111" s="16">
        <f t="shared" si="136"/>
        <v>830.097820970495</v>
      </c>
      <c r="AQ111" s="18">
        <v>0.84</v>
      </c>
      <c r="AR111" s="18">
        <f t="shared" si="121"/>
        <v>0.223649675148847</v>
      </c>
      <c r="AS111" s="18">
        <f t="shared" si="122"/>
        <v>0.218257741172688</v>
      </c>
      <c r="AT111" s="18">
        <f t="shared" si="123"/>
        <v>0.0511053484750237</v>
      </c>
      <c r="AU111" s="18">
        <f t="shared" si="124"/>
        <v>41.4208406995213</v>
      </c>
      <c r="AV111" s="12">
        <f t="shared" si="137"/>
        <v>470.126541939567</v>
      </c>
    </row>
    <row r="112" spans="1:48">
      <c r="A112" s="8">
        <v>0.85</v>
      </c>
      <c r="B112" s="8">
        <f t="shared" si="127"/>
        <v>0.226312171281571</v>
      </c>
      <c r="C112" s="8">
        <f t="shared" si="128"/>
        <v>0.220730162231682</v>
      </c>
      <c r="D112" s="8">
        <f t="shared" si="142"/>
        <v>0.0523293769887248</v>
      </c>
      <c r="E112" s="8">
        <f t="shared" si="143"/>
        <v>75.5754112588446</v>
      </c>
      <c r="F112" s="8">
        <f t="shared" si="129"/>
        <v>179.113724683462</v>
      </c>
      <c r="G112" s="12">
        <v>0.85</v>
      </c>
      <c r="H112" s="12">
        <f t="shared" si="138"/>
        <v>0.226312171281571</v>
      </c>
      <c r="I112" s="12">
        <f t="shared" si="139"/>
        <v>0.220730162231682</v>
      </c>
      <c r="J112" s="12">
        <f t="shared" si="140"/>
        <v>0.0523293769887248</v>
      </c>
      <c r="K112" s="12">
        <f t="shared" si="105"/>
        <v>80.9478064775704</v>
      </c>
      <c r="L112" s="12">
        <f t="shared" si="106"/>
        <v>161.895612955141</v>
      </c>
      <c r="M112" s="16">
        <v>0.85</v>
      </c>
      <c r="N112" s="16">
        <f t="shared" si="126"/>
        <v>0.226312171281571</v>
      </c>
      <c r="O112" s="16">
        <f t="shared" si="141"/>
        <v>0.220730162231682</v>
      </c>
      <c r="P112" s="16">
        <f t="shared" si="130"/>
        <v>0.0522855701583283</v>
      </c>
      <c r="Q112" s="16">
        <f t="shared" si="144"/>
        <v>69.6111979200337</v>
      </c>
      <c r="R112" s="16">
        <f t="shared" si="131"/>
        <v>187.880623186171</v>
      </c>
      <c r="S112" s="12">
        <v>0.85</v>
      </c>
      <c r="T112" s="12">
        <f t="shared" si="132"/>
        <v>0.226312171281571</v>
      </c>
      <c r="U112" s="12">
        <f t="shared" si="125"/>
        <v>0.220730162231682</v>
      </c>
      <c r="V112" s="12">
        <f t="shared" si="107"/>
        <v>0.0523293769887248</v>
      </c>
      <c r="W112" s="12">
        <f t="shared" si="108"/>
        <v>59.8287043802588</v>
      </c>
      <c r="X112" s="12">
        <f t="shared" si="133"/>
        <v>471.091218290158</v>
      </c>
      <c r="Y112" s="16">
        <v>0.85</v>
      </c>
      <c r="Z112" s="16">
        <f t="shared" si="109"/>
        <v>0.226312171281571</v>
      </c>
      <c r="AA112" s="16">
        <f t="shared" si="110"/>
        <v>0.220730162231682</v>
      </c>
      <c r="AB112" s="16">
        <f t="shared" si="111"/>
        <v>0.0523293769887248</v>
      </c>
      <c r="AC112" s="16">
        <f t="shared" si="112"/>
        <v>57.2679116672996</v>
      </c>
      <c r="AD112" s="16">
        <f t="shared" si="134"/>
        <v>513.120488539004</v>
      </c>
      <c r="AE112" s="12">
        <v>0.85</v>
      </c>
      <c r="AF112" s="12">
        <f t="shared" si="113"/>
        <v>0.226312171281571</v>
      </c>
      <c r="AG112" s="12">
        <f t="shared" si="114"/>
        <v>0.220730162231682</v>
      </c>
      <c r="AH112" s="12">
        <f t="shared" si="115"/>
        <v>0.0523293769887248</v>
      </c>
      <c r="AI112" s="12">
        <f t="shared" si="116"/>
        <v>47.9100057135109</v>
      </c>
      <c r="AJ112" s="12">
        <f t="shared" si="135"/>
        <v>350.222141765765</v>
      </c>
      <c r="AK112" s="16">
        <v>0.85</v>
      </c>
      <c r="AL112" s="16">
        <f t="shared" si="117"/>
        <v>0.226312171281571</v>
      </c>
      <c r="AM112" s="16">
        <f t="shared" si="118"/>
        <v>0.220730162231682</v>
      </c>
      <c r="AN112" s="16">
        <f t="shared" si="119"/>
        <v>0.0523293769887248</v>
      </c>
      <c r="AO112" s="16">
        <f t="shared" si="120"/>
        <v>42.2810767861828</v>
      </c>
      <c r="AP112" s="16">
        <f t="shared" si="136"/>
        <v>816.024781973328</v>
      </c>
      <c r="AQ112" s="18">
        <v>0.85</v>
      </c>
      <c r="AR112" s="18">
        <f t="shared" si="121"/>
        <v>0.226312171281571</v>
      </c>
      <c r="AS112" s="18">
        <f t="shared" si="122"/>
        <v>0.220730162231682</v>
      </c>
      <c r="AT112" s="18">
        <f t="shared" si="123"/>
        <v>0.0523293769887248</v>
      </c>
      <c r="AU112" s="18">
        <f t="shared" si="124"/>
        <v>40.723636781938</v>
      </c>
      <c r="AV112" s="12">
        <f t="shared" si="137"/>
        <v>462.213277474996</v>
      </c>
    </row>
    <row r="113" spans="1:48">
      <c r="A113" s="8">
        <v>0.86</v>
      </c>
      <c r="B113" s="8">
        <f t="shared" si="127"/>
        <v>0.228974667414296</v>
      </c>
      <c r="C113" s="8">
        <f t="shared" si="128"/>
        <v>0.2231983354057</v>
      </c>
      <c r="D113" s="8">
        <f t="shared" si="142"/>
        <v>0.0535678906557869</v>
      </c>
      <c r="E113" s="8">
        <f t="shared" si="143"/>
        <v>74.1630563876212</v>
      </c>
      <c r="F113" s="8">
        <f t="shared" si="129"/>
        <v>175.766443638662</v>
      </c>
      <c r="G113" s="12">
        <v>0.86</v>
      </c>
      <c r="H113" s="12">
        <f t="shared" si="138"/>
        <v>0.228974667414296</v>
      </c>
      <c r="I113" s="12">
        <f t="shared" si="139"/>
        <v>0.2231983354057</v>
      </c>
      <c r="J113" s="12">
        <f t="shared" si="140"/>
        <v>0.0535678906557869</v>
      </c>
      <c r="K113" s="12">
        <f t="shared" si="105"/>
        <v>79.4422764982238</v>
      </c>
      <c r="L113" s="12">
        <f t="shared" si="106"/>
        <v>158.884552996448</v>
      </c>
      <c r="M113" s="16">
        <v>0.86</v>
      </c>
      <c r="N113" s="16">
        <f t="shared" si="126"/>
        <v>0.228974667414296</v>
      </c>
      <c r="O113" s="16">
        <f t="shared" si="141"/>
        <v>0.2231983354057</v>
      </c>
      <c r="P113" s="16">
        <f t="shared" si="130"/>
        <v>0.0535230212098274</v>
      </c>
      <c r="Q113" s="16">
        <f t="shared" si="144"/>
        <v>68.3448244013697</v>
      </c>
      <c r="R113" s="16">
        <f t="shared" si="131"/>
        <v>184.462681059297</v>
      </c>
      <c r="S113" s="12">
        <v>0.86</v>
      </c>
      <c r="T113" s="12">
        <f t="shared" si="132"/>
        <v>0.228974667414296</v>
      </c>
      <c r="U113" s="12">
        <f t="shared" si="125"/>
        <v>0.2231983354057</v>
      </c>
      <c r="V113" s="12">
        <f t="shared" si="107"/>
        <v>0.0535678906557869</v>
      </c>
      <c r="W113" s="12">
        <f t="shared" si="108"/>
        <v>58.7680387488157</v>
      </c>
      <c r="X113" s="12">
        <f t="shared" si="133"/>
        <v>462.739537108175</v>
      </c>
      <c r="Y113" s="16">
        <v>0.86</v>
      </c>
      <c r="Z113" s="16">
        <f t="shared" si="109"/>
        <v>0.228974667414296</v>
      </c>
      <c r="AA113" s="16">
        <f t="shared" si="110"/>
        <v>0.2231983354057</v>
      </c>
      <c r="AB113" s="16">
        <f t="shared" si="111"/>
        <v>0.0535678906557869</v>
      </c>
      <c r="AC113" s="16">
        <f t="shared" si="112"/>
        <v>56.2574334735162</v>
      </c>
      <c r="AD113" s="16">
        <f t="shared" si="134"/>
        <v>504.066603922706</v>
      </c>
      <c r="AE113" s="12">
        <v>0.86</v>
      </c>
      <c r="AF113" s="12">
        <f t="shared" si="113"/>
        <v>0.228974667414296</v>
      </c>
      <c r="AG113" s="12">
        <f t="shared" si="114"/>
        <v>0.2231983354057</v>
      </c>
      <c r="AH113" s="12">
        <f t="shared" si="115"/>
        <v>0.0535678906557869</v>
      </c>
      <c r="AI113" s="12">
        <f t="shared" si="116"/>
        <v>47.0872303103527</v>
      </c>
      <c r="AJ113" s="12">
        <f t="shared" si="135"/>
        <v>344.207653568678</v>
      </c>
      <c r="AK113" s="16">
        <v>0.86</v>
      </c>
      <c r="AL113" s="16">
        <f t="shared" si="117"/>
        <v>0.228974667414296</v>
      </c>
      <c r="AM113" s="16">
        <f t="shared" si="118"/>
        <v>0.2231983354057</v>
      </c>
      <c r="AN113" s="16">
        <f t="shared" si="119"/>
        <v>0.0535678906557869</v>
      </c>
      <c r="AO113" s="16">
        <f t="shared" si="120"/>
        <v>41.5722135082753</v>
      </c>
      <c r="AP113" s="16">
        <f t="shared" si="136"/>
        <v>802.343720709714</v>
      </c>
      <c r="AQ113" s="18">
        <v>0.86</v>
      </c>
      <c r="AR113" s="18">
        <f t="shared" si="121"/>
        <v>0.228974667414296</v>
      </c>
      <c r="AS113" s="18">
        <f t="shared" si="122"/>
        <v>0.2231983354057</v>
      </c>
      <c r="AT113" s="18">
        <f t="shared" si="123"/>
        <v>0.0535678906557869</v>
      </c>
      <c r="AU113" s="18">
        <f t="shared" si="124"/>
        <v>40.0457086374734</v>
      </c>
      <c r="AV113" s="12">
        <f t="shared" si="137"/>
        <v>454.518793035323</v>
      </c>
    </row>
    <row r="114" spans="1:48">
      <c r="A114" s="8">
        <v>0.87</v>
      </c>
      <c r="B114" s="8">
        <f t="shared" si="127"/>
        <v>0.23163716354702</v>
      </c>
      <c r="C114" s="8">
        <f t="shared" si="128"/>
        <v>0.225662223084611</v>
      </c>
      <c r="D114" s="8">
        <f t="shared" si="142"/>
        <v>0.0548208894627454</v>
      </c>
      <c r="E114" s="8">
        <f t="shared" si="143"/>
        <v>72.793759276608</v>
      </c>
      <c r="F114" s="8">
        <f t="shared" si="129"/>
        <v>172.521209485561</v>
      </c>
      <c r="G114" s="12">
        <v>0.87</v>
      </c>
      <c r="H114" s="12">
        <f t="shared" si="138"/>
        <v>0.23163716354702</v>
      </c>
      <c r="I114" s="12">
        <f t="shared" si="139"/>
        <v>0.225662223084611</v>
      </c>
      <c r="J114" s="12">
        <f t="shared" si="140"/>
        <v>0.0548208894627454</v>
      </c>
      <c r="K114" s="12">
        <f t="shared" si="105"/>
        <v>77.9824623436773</v>
      </c>
      <c r="L114" s="12">
        <f t="shared" si="106"/>
        <v>155.964924687355</v>
      </c>
      <c r="M114" s="16">
        <v>0.87</v>
      </c>
      <c r="N114" s="16">
        <f t="shared" si="126"/>
        <v>0.23163716354702</v>
      </c>
      <c r="O114" s="16">
        <f t="shared" si="141"/>
        <v>0.225662223084611</v>
      </c>
      <c r="P114" s="16">
        <f t="shared" si="130"/>
        <v>0.0547749437742908</v>
      </c>
      <c r="Q114" s="16">
        <f t="shared" si="144"/>
        <v>67.1161859364488</v>
      </c>
      <c r="R114" s="16">
        <f t="shared" si="131"/>
        <v>181.146585842475</v>
      </c>
      <c r="S114" s="12">
        <v>0.87</v>
      </c>
      <c r="T114" s="12">
        <f t="shared" si="132"/>
        <v>0.23163716354702</v>
      </c>
      <c r="U114" s="12">
        <f t="shared" si="125"/>
        <v>0.225662223084611</v>
      </c>
      <c r="V114" s="12">
        <f t="shared" si="107"/>
        <v>0.0548208894627454</v>
      </c>
      <c r="W114" s="12">
        <f t="shared" si="108"/>
        <v>57.7382585586957</v>
      </c>
      <c r="X114" s="12">
        <f t="shared" si="133"/>
        <v>454.63104789117</v>
      </c>
      <c r="Y114" s="16">
        <v>0.87</v>
      </c>
      <c r="Z114" s="16">
        <f t="shared" si="109"/>
        <v>0.23163716354702</v>
      </c>
      <c r="AA114" s="16">
        <f t="shared" si="110"/>
        <v>0.225662223084611</v>
      </c>
      <c r="AB114" s="16">
        <f t="shared" si="111"/>
        <v>0.0548208894627454</v>
      </c>
      <c r="AC114" s="16">
        <f t="shared" si="112"/>
        <v>55.2762517828842</v>
      </c>
      <c r="AD114" s="16">
        <f t="shared" si="134"/>
        <v>495.275215974642</v>
      </c>
      <c r="AE114" s="12">
        <v>0.87</v>
      </c>
      <c r="AF114" s="12">
        <f t="shared" si="113"/>
        <v>0.23163716354702</v>
      </c>
      <c r="AG114" s="12">
        <f t="shared" si="114"/>
        <v>0.225662223084611</v>
      </c>
      <c r="AH114" s="12">
        <f t="shared" si="115"/>
        <v>0.0548208894627454</v>
      </c>
      <c r="AI114" s="12">
        <f t="shared" si="116"/>
        <v>46.2877050668911</v>
      </c>
      <c r="AJ114" s="12">
        <f t="shared" si="135"/>
        <v>338.363124038974</v>
      </c>
      <c r="AK114" s="16">
        <v>0.87</v>
      </c>
      <c r="AL114" s="16">
        <f t="shared" si="117"/>
        <v>0.23163716354702</v>
      </c>
      <c r="AM114" s="16">
        <f t="shared" si="118"/>
        <v>0.225662223084611</v>
      </c>
      <c r="AN114" s="16">
        <f t="shared" si="119"/>
        <v>0.0548208894627454</v>
      </c>
      <c r="AO114" s="16">
        <f t="shared" si="120"/>
        <v>40.8829073376453</v>
      </c>
      <c r="AP114" s="16">
        <f t="shared" si="136"/>
        <v>789.040111616554</v>
      </c>
      <c r="AQ114" s="18">
        <v>0.87</v>
      </c>
      <c r="AR114" s="18">
        <f t="shared" si="121"/>
        <v>0.23163716354702</v>
      </c>
      <c r="AS114" s="18">
        <f t="shared" si="122"/>
        <v>0.225662223084611</v>
      </c>
      <c r="AT114" s="18">
        <f t="shared" si="123"/>
        <v>0.0548208894627454</v>
      </c>
      <c r="AU114" s="18">
        <f t="shared" si="124"/>
        <v>39.3863482708783</v>
      </c>
      <c r="AV114" s="12">
        <f t="shared" si="137"/>
        <v>447.035052874468</v>
      </c>
    </row>
    <row r="115" spans="1:48">
      <c r="A115" s="8">
        <v>0.88</v>
      </c>
      <c r="B115" s="8">
        <f t="shared" si="127"/>
        <v>0.234299659679744</v>
      </c>
      <c r="C115" s="8">
        <f t="shared" si="128"/>
        <v>0.228121788040931</v>
      </c>
      <c r="D115" s="8">
        <f t="shared" si="142"/>
        <v>0.0560883733959977</v>
      </c>
      <c r="E115" s="8">
        <f t="shared" si="143"/>
        <v>71.4657613308003</v>
      </c>
      <c r="F115" s="8">
        <f t="shared" si="129"/>
        <v>169.373854353997</v>
      </c>
      <c r="G115" s="12">
        <v>0.88</v>
      </c>
      <c r="H115" s="12">
        <f t="shared" si="138"/>
        <v>0.234299659679744</v>
      </c>
      <c r="I115" s="12">
        <f t="shared" si="139"/>
        <v>0.228121788040931</v>
      </c>
      <c r="J115" s="12">
        <f t="shared" si="140"/>
        <v>0.0560883733959977</v>
      </c>
      <c r="K115" s="12">
        <f t="shared" si="105"/>
        <v>76.5665040282048</v>
      </c>
      <c r="L115" s="12">
        <f t="shared" si="106"/>
        <v>153.13300805641</v>
      </c>
      <c r="M115" s="16">
        <v>0.88</v>
      </c>
      <c r="N115" s="16">
        <f t="shared" si="126"/>
        <v>0.234299659679744</v>
      </c>
      <c r="O115" s="16">
        <f t="shared" si="141"/>
        <v>0.228121788040931</v>
      </c>
      <c r="P115" s="16">
        <f t="shared" si="130"/>
        <v>0.0560413377973617</v>
      </c>
      <c r="Q115" s="16">
        <f t="shared" si="144"/>
        <v>65.9237755973484</v>
      </c>
      <c r="R115" s="16">
        <f t="shared" si="131"/>
        <v>177.928270337243</v>
      </c>
      <c r="S115" s="12">
        <v>0.88</v>
      </c>
      <c r="T115" s="12">
        <f t="shared" si="132"/>
        <v>0.234299659679744</v>
      </c>
      <c r="U115" s="12">
        <f t="shared" si="125"/>
        <v>0.228121788040931</v>
      </c>
      <c r="V115" s="12">
        <f t="shared" si="107"/>
        <v>0.0560883733959977</v>
      </c>
      <c r="W115" s="12">
        <f t="shared" si="108"/>
        <v>56.738159362236</v>
      </c>
      <c r="X115" s="12">
        <f t="shared" si="133"/>
        <v>446.756266818247</v>
      </c>
      <c r="Y115" s="16">
        <v>0.88</v>
      </c>
      <c r="Z115" s="16">
        <f t="shared" si="109"/>
        <v>0.234299659679744</v>
      </c>
      <c r="AA115" s="16">
        <f t="shared" si="110"/>
        <v>0.228121788040931</v>
      </c>
      <c r="AB115" s="16">
        <f t="shared" si="111"/>
        <v>0.0560883733959977</v>
      </c>
      <c r="AC115" s="16">
        <f t="shared" si="112"/>
        <v>54.3232293585994</v>
      </c>
      <c r="AD115" s="16">
        <f t="shared" si="134"/>
        <v>486.73613505305</v>
      </c>
      <c r="AE115" s="12">
        <v>0.88</v>
      </c>
      <c r="AF115" s="12">
        <f t="shared" si="113"/>
        <v>0.234299659679744</v>
      </c>
      <c r="AG115" s="12">
        <f t="shared" si="114"/>
        <v>0.228121788040931</v>
      </c>
      <c r="AH115" s="12">
        <f t="shared" si="115"/>
        <v>0.0560883733959977</v>
      </c>
      <c r="AI115" s="12">
        <f t="shared" si="116"/>
        <v>45.5105524241148</v>
      </c>
      <c r="AJ115" s="12">
        <f t="shared" si="135"/>
        <v>332.682138220279</v>
      </c>
      <c r="AK115" s="16">
        <v>0.88</v>
      </c>
      <c r="AL115" s="16">
        <f t="shared" si="117"/>
        <v>0.234299659679744</v>
      </c>
      <c r="AM115" s="16">
        <f t="shared" si="118"/>
        <v>0.228121788040931</v>
      </c>
      <c r="AN115" s="16">
        <f t="shared" si="119"/>
        <v>0.0560883733959977</v>
      </c>
      <c r="AO115" s="16">
        <f t="shared" si="120"/>
        <v>40.2124402046937</v>
      </c>
      <c r="AP115" s="16">
        <f t="shared" si="136"/>
        <v>776.100095950588</v>
      </c>
      <c r="AQ115" s="18">
        <v>0.88</v>
      </c>
      <c r="AR115" s="18">
        <f t="shared" si="121"/>
        <v>0.234299659679744</v>
      </c>
      <c r="AS115" s="18">
        <f t="shared" si="122"/>
        <v>0.228121788040931</v>
      </c>
      <c r="AT115" s="18">
        <f t="shared" si="123"/>
        <v>0.0560883733959977</v>
      </c>
      <c r="AU115" s="18">
        <f t="shared" si="124"/>
        <v>38.7448798357934</v>
      </c>
      <c r="AV115" s="12">
        <f t="shared" si="137"/>
        <v>439.754386136255</v>
      </c>
    </row>
    <row r="116" spans="1:48">
      <c r="A116" s="8">
        <v>0.89</v>
      </c>
      <c r="B116" s="8">
        <f t="shared" si="127"/>
        <v>0.236962155812469</v>
      </c>
      <c r="C116" s="8">
        <f t="shared" si="128"/>
        <v>0.230576993431575</v>
      </c>
      <c r="D116" s="8">
        <f t="shared" si="142"/>
        <v>0.057370342441803</v>
      </c>
      <c r="E116" s="8">
        <f t="shared" si="143"/>
        <v>70.1773937915806</v>
      </c>
      <c r="F116" s="8">
        <f t="shared" si="129"/>
        <v>166.320423286046</v>
      </c>
      <c r="G116" s="12">
        <v>0.89</v>
      </c>
      <c r="H116" s="12">
        <f t="shared" si="138"/>
        <v>0.236962155812469</v>
      </c>
      <c r="I116" s="12">
        <f t="shared" si="139"/>
        <v>0.230576993431575</v>
      </c>
      <c r="J116" s="12">
        <f t="shared" si="140"/>
        <v>0.057370342441803</v>
      </c>
      <c r="K116" s="12">
        <f t="shared" si="105"/>
        <v>75.192636226107</v>
      </c>
      <c r="L116" s="12">
        <f t="shared" si="106"/>
        <v>150.385272452214</v>
      </c>
      <c r="M116" s="16">
        <v>0.89</v>
      </c>
      <c r="N116" s="16">
        <f t="shared" si="126"/>
        <v>0.236962155812469</v>
      </c>
      <c r="O116" s="16">
        <f t="shared" si="141"/>
        <v>0.230576993431575</v>
      </c>
      <c r="P116" s="16">
        <f t="shared" si="130"/>
        <v>0.0573222032241328</v>
      </c>
      <c r="Q116" s="16">
        <f t="shared" si="144"/>
        <v>64.7661617358773</v>
      </c>
      <c r="R116" s="16">
        <f t="shared" si="131"/>
        <v>174.803870525133</v>
      </c>
      <c r="S116" s="12">
        <v>0.89</v>
      </c>
      <c r="T116" s="12">
        <f t="shared" si="132"/>
        <v>0.236962155812469</v>
      </c>
      <c r="U116" s="12">
        <f t="shared" si="125"/>
        <v>0.230576993431575</v>
      </c>
      <c r="V116" s="12">
        <f t="shared" si="107"/>
        <v>0.057370342441803</v>
      </c>
      <c r="W116" s="12">
        <f t="shared" si="108"/>
        <v>55.7665954121366</v>
      </c>
      <c r="X116" s="12">
        <f t="shared" si="133"/>
        <v>439.106172275164</v>
      </c>
      <c r="Y116" s="16">
        <v>0.89</v>
      </c>
      <c r="Z116" s="16">
        <f t="shared" si="109"/>
        <v>0.236962155812469</v>
      </c>
      <c r="AA116" s="16">
        <f t="shared" si="110"/>
        <v>0.230576993431575</v>
      </c>
      <c r="AB116" s="16">
        <f t="shared" si="111"/>
        <v>0.057370342441803</v>
      </c>
      <c r="AC116" s="16">
        <f t="shared" si="112"/>
        <v>53.3972841159847</v>
      </c>
      <c r="AD116" s="16">
        <f t="shared" si="134"/>
        <v>478.439665679223</v>
      </c>
      <c r="AE116" s="12">
        <v>0.89</v>
      </c>
      <c r="AF116" s="12">
        <f t="shared" si="113"/>
        <v>0.236962155812469</v>
      </c>
      <c r="AG116" s="12">
        <f t="shared" si="114"/>
        <v>0.230576993431575</v>
      </c>
      <c r="AH116" s="12">
        <f t="shared" si="115"/>
        <v>0.057370342441803</v>
      </c>
      <c r="AI116" s="12">
        <f t="shared" si="116"/>
        <v>44.7549360781816</v>
      </c>
      <c r="AJ116" s="12">
        <f t="shared" si="135"/>
        <v>327.158582731508</v>
      </c>
      <c r="AK116" s="16">
        <v>0.89</v>
      </c>
      <c r="AL116" s="16">
        <f t="shared" si="117"/>
        <v>0.236962155812469</v>
      </c>
      <c r="AM116" s="16">
        <f t="shared" si="118"/>
        <v>0.230576993431575</v>
      </c>
      <c r="AN116" s="16">
        <f t="shared" si="119"/>
        <v>0.057370342441803</v>
      </c>
      <c r="AO116" s="16">
        <f t="shared" si="120"/>
        <v>39.5601267181841</v>
      </c>
      <c r="AP116" s="16">
        <f t="shared" si="136"/>
        <v>763.510445660952</v>
      </c>
      <c r="AQ116" s="18">
        <v>0.89</v>
      </c>
      <c r="AR116" s="18">
        <f t="shared" si="121"/>
        <v>0.236962155812469</v>
      </c>
      <c r="AS116" s="18">
        <f t="shared" si="122"/>
        <v>0.230576993431575</v>
      </c>
      <c r="AT116" s="18">
        <f t="shared" si="123"/>
        <v>0.057370342441803</v>
      </c>
      <c r="AU116" s="18">
        <f t="shared" si="124"/>
        <v>38.120657917165</v>
      </c>
      <c r="AV116" s="12">
        <f t="shared" si="137"/>
        <v>432.669467359823</v>
      </c>
    </row>
    <row r="117" spans="1:48">
      <c r="A117" s="8">
        <v>0.9</v>
      </c>
      <c r="B117" s="8">
        <f t="shared" si="127"/>
        <v>0.239624651945193</v>
      </c>
      <c r="C117" s="8">
        <f t="shared" si="128"/>
        <v>0.233027802799532</v>
      </c>
      <c r="D117" s="8">
        <f t="shared" si="142"/>
        <v>0.0586667965862838</v>
      </c>
      <c r="E117" s="8">
        <f t="shared" si="143"/>
        <v>68.9270722444486</v>
      </c>
      <c r="F117" s="8">
        <f t="shared" si="129"/>
        <v>163.357161219343</v>
      </c>
      <c r="G117" s="12">
        <v>0.9</v>
      </c>
      <c r="H117" s="12">
        <f t="shared" si="138"/>
        <v>0.239624651945193</v>
      </c>
      <c r="I117" s="12">
        <f t="shared" si="139"/>
        <v>0.233027802799532</v>
      </c>
      <c r="J117" s="12">
        <f t="shared" si="140"/>
        <v>0.0586667965862838</v>
      </c>
      <c r="K117" s="12">
        <f t="shared" si="105"/>
        <v>73.8591825059937</v>
      </c>
      <c r="L117" s="12">
        <f t="shared" si="106"/>
        <v>147.718365011987</v>
      </c>
      <c r="M117" s="16">
        <v>0.9</v>
      </c>
      <c r="N117" s="16">
        <f t="shared" si="126"/>
        <v>0.239624651945193</v>
      </c>
      <c r="O117" s="16">
        <f t="shared" si="141"/>
        <v>0.233027802799532</v>
      </c>
      <c r="P117" s="16">
        <f t="shared" si="130"/>
        <v>0.0586175399991495</v>
      </c>
      <c r="Q117" s="16">
        <f t="shared" si="144"/>
        <v>63.6419834837703</v>
      </c>
      <c r="R117" s="16">
        <f t="shared" si="131"/>
        <v>171.769713422696</v>
      </c>
      <c r="S117" s="12">
        <v>0.9</v>
      </c>
      <c r="T117" s="12">
        <f t="shared" si="132"/>
        <v>0.239624651945193</v>
      </c>
      <c r="U117" s="12">
        <f t="shared" si="125"/>
        <v>0.233027802799532</v>
      </c>
      <c r="V117" s="12">
        <f t="shared" si="107"/>
        <v>0.0586667965862838</v>
      </c>
      <c r="W117" s="12">
        <f t="shared" si="108"/>
        <v>54.8224762432323</v>
      </c>
      <c r="X117" s="12">
        <f t="shared" si="133"/>
        <v>431.672177939211</v>
      </c>
      <c r="Y117" s="16">
        <v>0.9</v>
      </c>
      <c r="Z117" s="16">
        <f t="shared" si="109"/>
        <v>0.239624651945193</v>
      </c>
      <c r="AA117" s="16">
        <f t="shared" si="110"/>
        <v>0.233027802799532</v>
      </c>
      <c r="AB117" s="16">
        <f t="shared" si="111"/>
        <v>0.0586667965862838</v>
      </c>
      <c r="AC117" s="16">
        <f t="shared" si="112"/>
        <v>52.4973859281112</v>
      </c>
      <c r="AD117" s="16">
        <f t="shared" si="134"/>
        <v>470.376577915876</v>
      </c>
      <c r="AE117" s="12">
        <v>0.9</v>
      </c>
      <c r="AF117" s="12">
        <f t="shared" si="113"/>
        <v>0.239624651945193</v>
      </c>
      <c r="AG117" s="12">
        <f t="shared" si="114"/>
        <v>0.233027802799532</v>
      </c>
      <c r="AH117" s="12">
        <f t="shared" si="115"/>
        <v>0.0586667965862838</v>
      </c>
      <c r="AI117" s="12">
        <f t="shared" si="116"/>
        <v>44.0200586737257</v>
      </c>
      <c r="AJ117" s="12">
        <f t="shared" si="135"/>
        <v>321.786628904935</v>
      </c>
      <c r="AK117" s="16">
        <v>0.9</v>
      </c>
      <c r="AL117" s="16">
        <f t="shared" si="117"/>
        <v>0.239624651945193</v>
      </c>
      <c r="AM117" s="16">
        <f t="shared" si="118"/>
        <v>0.233027802799532</v>
      </c>
      <c r="AN117" s="16">
        <f t="shared" si="119"/>
        <v>0.0586667965862838</v>
      </c>
      <c r="AO117" s="16">
        <f t="shared" si="120"/>
        <v>38.9253124087952</v>
      </c>
      <c r="AP117" s="16">
        <f t="shared" si="136"/>
        <v>751.258529489746</v>
      </c>
      <c r="AQ117" s="18">
        <v>0.9</v>
      </c>
      <c r="AR117" s="18">
        <f t="shared" si="121"/>
        <v>0.239624651945193</v>
      </c>
      <c r="AS117" s="18">
        <f t="shared" si="122"/>
        <v>0.233027802799532</v>
      </c>
      <c r="AT117" s="18">
        <f t="shared" si="123"/>
        <v>0.0586667965862838</v>
      </c>
      <c r="AU117" s="18">
        <f t="shared" si="124"/>
        <v>37.5130659176082</v>
      </c>
      <c r="AV117" s="12">
        <f t="shared" si="137"/>
        <v>425.773298164853</v>
      </c>
    </row>
    <row r="118" spans="1:48">
      <c r="A118" s="8">
        <v>0.91</v>
      </c>
      <c r="B118" s="8">
        <f t="shared" si="127"/>
        <v>0.242287148077917</v>
      </c>
      <c r="C118" s="8">
        <f t="shared" si="128"/>
        <v>0.235474180075468</v>
      </c>
      <c r="D118" s="8">
        <f t="shared" si="142"/>
        <v>0.0599777358154261</v>
      </c>
      <c r="E118" s="8">
        <f t="shared" si="143"/>
        <v>67.7132915166229</v>
      </c>
      <c r="F118" s="8">
        <f t="shared" si="129"/>
        <v>160.480500894396</v>
      </c>
      <c r="G118" s="12">
        <v>0.91</v>
      </c>
      <c r="H118" s="12">
        <f t="shared" si="138"/>
        <v>0.242287148077917</v>
      </c>
      <c r="I118" s="12">
        <f t="shared" si="139"/>
        <v>0.235474180075468</v>
      </c>
      <c r="J118" s="12">
        <f t="shared" si="140"/>
        <v>0.0599777358154261</v>
      </c>
      <c r="K118" s="12">
        <f t="shared" si="105"/>
        <v>72.5645499728315</v>
      </c>
      <c r="L118" s="12">
        <f t="shared" si="106"/>
        <v>145.129099945663</v>
      </c>
      <c r="M118" s="16">
        <v>0.91</v>
      </c>
      <c r="N118" s="16">
        <f t="shared" si="126"/>
        <v>0.242287148077917</v>
      </c>
      <c r="O118" s="16">
        <f t="shared" si="141"/>
        <v>0.235474180075468</v>
      </c>
      <c r="P118" s="16">
        <f t="shared" si="130"/>
        <v>0.0599273480664117</v>
      </c>
      <c r="Q118" s="16">
        <f t="shared" si="144"/>
        <v>62.5499465650425</v>
      </c>
      <c r="R118" s="16">
        <f t="shared" si="131"/>
        <v>168.82230577905</v>
      </c>
      <c r="S118" s="12">
        <v>0.91</v>
      </c>
      <c r="T118" s="12">
        <f t="shared" si="132"/>
        <v>0.242287148077917</v>
      </c>
      <c r="U118" s="12">
        <f t="shared" si="125"/>
        <v>0.235474180075468</v>
      </c>
      <c r="V118" s="12">
        <f t="shared" si="107"/>
        <v>0.0599777358154261</v>
      </c>
      <c r="W118" s="12">
        <f t="shared" si="108"/>
        <v>53.9047634848317</v>
      </c>
      <c r="X118" s="12">
        <f t="shared" si="133"/>
        <v>424.446107679564</v>
      </c>
      <c r="Y118" s="16">
        <v>0.91</v>
      </c>
      <c r="Z118" s="16">
        <f t="shared" si="109"/>
        <v>0.242287148077917</v>
      </c>
      <c r="AA118" s="16">
        <f t="shared" si="110"/>
        <v>0.235474180075468</v>
      </c>
      <c r="AB118" s="16">
        <f t="shared" si="111"/>
        <v>0.0599777358154261</v>
      </c>
      <c r="AC118" s="16">
        <f t="shared" si="112"/>
        <v>51.6225536456062</v>
      </c>
      <c r="AD118" s="16">
        <f t="shared" si="134"/>
        <v>462.538080664631</v>
      </c>
      <c r="AE118" s="12">
        <v>0.91</v>
      </c>
      <c r="AF118" s="12">
        <f t="shared" si="113"/>
        <v>0.242287148077917</v>
      </c>
      <c r="AG118" s="12">
        <f t="shared" si="114"/>
        <v>0.235474180075468</v>
      </c>
      <c r="AH118" s="12">
        <f t="shared" si="115"/>
        <v>0.0599777358154261</v>
      </c>
      <c r="AI118" s="12">
        <f t="shared" si="116"/>
        <v>43.3051596456413</v>
      </c>
      <c r="AJ118" s="12">
        <f t="shared" si="135"/>
        <v>316.560717009638</v>
      </c>
      <c r="AK118" s="16">
        <v>0.91</v>
      </c>
      <c r="AL118" s="16">
        <f t="shared" si="117"/>
        <v>0.242287148077917</v>
      </c>
      <c r="AM118" s="16">
        <f t="shared" si="118"/>
        <v>0.235474180075468</v>
      </c>
      <c r="AN118" s="16">
        <f t="shared" si="119"/>
        <v>0.0599777358154261</v>
      </c>
      <c r="AO118" s="16">
        <f t="shared" si="120"/>
        <v>38.3073720802569</v>
      </c>
      <c r="AP118" s="16">
        <f t="shared" si="136"/>
        <v>739.332281148958</v>
      </c>
      <c r="AQ118" s="18">
        <v>0.91</v>
      </c>
      <c r="AR118" s="18">
        <f t="shared" si="121"/>
        <v>0.242287148077917</v>
      </c>
      <c r="AS118" s="18">
        <f t="shared" si="122"/>
        <v>0.235474180075468</v>
      </c>
      <c r="AT118" s="18">
        <f t="shared" si="123"/>
        <v>0.0599777358154261</v>
      </c>
      <c r="AU118" s="18">
        <f t="shared" si="124"/>
        <v>36.9215145408303</v>
      </c>
      <c r="AV118" s="12">
        <f t="shared" si="137"/>
        <v>419.059190038424</v>
      </c>
    </row>
    <row r="119" spans="1:48">
      <c r="A119" s="8">
        <v>0.92</v>
      </c>
      <c r="B119" s="8">
        <f t="shared" si="127"/>
        <v>0.244949644210642</v>
      </c>
      <c r="C119" s="8">
        <f t="shared" si="128"/>
        <v>0.237916089579258</v>
      </c>
      <c r="D119" s="8">
        <f t="shared" si="142"/>
        <v>0.0613031601150799</v>
      </c>
      <c r="E119" s="8">
        <f t="shared" si="143"/>
        <v>66.5346209330803</v>
      </c>
      <c r="F119" s="8">
        <f t="shared" si="129"/>
        <v>157.6870516114</v>
      </c>
      <c r="G119" s="12">
        <v>0.92</v>
      </c>
      <c r="H119" s="12">
        <f t="shared" si="138"/>
        <v>0.244949644210642</v>
      </c>
      <c r="I119" s="12">
        <f t="shared" si="139"/>
        <v>0.237916089579258</v>
      </c>
      <c r="J119" s="12">
        <f t="shared" si="140"/>
        <v>0.0613031601150799</v>
      </c>
      <c r="K119" s="12">
        <f t="shared" si="105"/>
        <v>71.307224284999</v>
      </c>
      <c r="L119" s="12">
        <f t="shared" si="106"/>
        <v>142.614448569998</v>
      </c>
      <c r="M119" s="16">
        <v>0.92</v>
      </c>
      <c r="N119" s="16">
        <f t="shared" si="126"/>
        <v>0.244949644210642</v>
      </c>
      <c r="O119" s="16">
        <f t="shared" si="141"/>
        <v>0.237916089579258</v>
      </c>
      <c r="P119" s="16">
        <f t="shared" si="130"/>
        <v>0.0612516273693769</v>
      </c>
      <c r="Q119" s="16">
        <f t="shared" si="144"/>
        <v>61.4888193959229</v>
      </c>
      <c r="R119" s="16">
        <f t="shared" si="131"/>
        <v>165.958323549596</v>
      </c>
      <c r="S119" s="12">
        <v>0.92</v>
      </c>
      <c r="T119" s="12">
        <f t="shared" si="132"/>
        <v>0.244949644210642</v>
      </c>
      <c r="U119" s="12">
        <f t="shared" si="125"/>
        <v>0.237916089579258</v>
      </c>
      <c r="V119" s="12">
        <f t="shared" si="107"/>
        <v>0.0613031601150799</v>
      </c>
      <c r="W119" s="12">
        <f t="shared" si="108"/>
        <v>53.0124678860141</v>
      </c>
      <c r="X119" s="12">
        <f t="shared" si="133"/>
        <v>417.420172134475</v>
      </c>
      <c r="Y119" s="16">
        <v>0.92</v>
      </c>
      <c r="Z119" s="16">
        <f t="shared" si="109"/>
        <v>0.244949644210642</v>
      </c>
      <c r="AA119" s="16">
        <f t="shared" si="110"/>
        <v>0.237916089579258</v>
      </c>
      <c r="AB119" s="16">
        <f t="shared" si="111"/>
        <v>0.0613031601150799</v>
      </c>
      <c r="AC119" s="16">
        <f t="shared" si="112"/>
        <v>50.7718523143984</v>
      </c>
      <c r="AD119" s="16">
        <f t="shared" si="134"/>
        <v>454.91579673701</v>
      </c>
      <c r="AE119" s="12">
        <v>0.92</v>
      </c>
      <c r="AF119" s="12">
        <f t="shared" si="113"/>
        <v>0.244949644210642</v>
      </c>
      <c r="AG119" s="12">
        <f t="shared" si="114"/>
        <v>0.237916089579258</v>
      </c>
      <c r="AH119" s="12">
        <f t="shared" si="115"/>
        <v>0.0613031601150799</v>
      </c>
      <c r="AI119" s="12">
        <f t="shared" si="116"/>
        <v>42.6095131986107</v>
      </c>
      <c r="AJ119" s="12">
        <f t="shared" si="135"/>
        <v>311.475541481844</v>
      </c>
      <c r="AK119" s="16">
        <v>0.92</v>
      </c>
      <c r="AL119" s="16">
        <f t="shared" si="117"/>
        <v>0.244949644210642</v>
      </c>
      <c r="AM119" s="16">
        <f t="shared" si="118"/>
        <v>0.237916089579258</v>
      </c>
      <c r="AN119" s="16">
        <f t="shared" si="119"/>
        <v>0.0613031601150799</v>
      </c>
      <c r="AO119" s="16">
        <f t="shared" si="120"/>
        <v>37.7057082607829</v>
      </c>
      <c r="AP119" s="16">
        <f t="shared" si="136"/>
        <v>727.72016943311</v>
      </c>
      <c r="AQ119" s="18">
        <v>0.92</v>
      </c>
      <c r="AR119" s="18">
        <f t="shared" si="121"/>
        <v>0.244949644210642</v>
      </c>
      <c r="AS119" s="18">
        <f t="shared" si="122"/>
        <v>0.237916089579258</v>
      </c>
      <c r="AT119" s="18">
        <f t="shared" si="123"/>
        <v>0.0613031601150799</v>
      </c>
      <c r="AU119" s="18">
        <f t="shared" si="124"/>
        <v>36.3454403657093</v>
      </c>
      <c r="AV119" s="12">
        <f t="shared" si="137"/>
        <v>412.5207481508</v>
      </c>
    </row>
    <row r="120" spans="1:48">
      <c r="A120" s="8">
        <v>0.93</v>
      </c>
      <c r="B120" s="8">
        <f t="shared" si="127"/>
        <v>0.247612140343366</v>
      </c>
      <c r="C120" s="8">
        <f t="shared" si="128"/>
        <v>0.240353496021441</v>
      </c>
      <c r="D120" s="8">
        <f t="shared" si="142"/>
        <v>0.0626430694709599</v>
      </c>
      <c r="E120" s="8">
        <f t="shared" si="143"/>
        <v>65.3896999024292</v>
      </c>
      <c r="F120" s="8">
        <f t="shared" si="129"/>
        <v>154.973588768757</v>
      </c>
      <c r="G120" s="12">
        <v>0.93</v>
      </c>
      <c r="H120" s="12">
        <f t="shared" si="138"/>
        <v>0.247612140343366</v>
      </c>
      <c r="I120" s="12">
        <f t="shared" si="139"/>
        <v>0.240353496021441</v>
      </c>
      <c r="J120" s="12">
        <f t="shared" si="140"/>
        <v>0.0626430694709599</v>
      </c>
      <c r="K120" s="12">
        <f t="shared" si="105"/>
        <v>70.0857650165373</v>
      </c>
      <c r="L120" s="12">
        <f t="shared" si="106"/>
        <v>140.171530033075</v>
      </c>
      <c r="M120" s="16">
        <v>0.93</v>
      </c>
      <c r="N120" s="16">
        <f t="shared" si="126"/>
        <v>0.247612140343366</v>
      </c>
      <c r="O120" s="16">
        <f t="shared" si="141"/>
        <v>0.240353496021441</v>
      </c>
      <c r="P120" s="16">
        <f t="shared" si="130"/>
        <v>0.0625903778509619</v>
      </c>
      <c r="Q120" s="16">
        <f t="shared" si="144"/>
        <v>60.4574294499474</v>
      </c>
      <c r="R120" s="16">
        <f t="shared" si="131"/>
        <v>163.174602085408</v>
      </c>
      <c r="S120" s="12">
        <v>0.93</v>
      </c>
      <c r="T120" s="12">
        <f t="shared" si="132"/>
        <v>0.247612140343366</v>
      </c>
      <c r="U120" s="12">
        <f t="shared" si="125"/>
        <v>0.240353496021441</v>
      </c>
      <c r="V120" s="12">
        <f t="shared" si="107"/>
        <v>0.0626430694709599</v>
      </c>
      <c r="W120" s="12">
        <f t="shared" si="108"/>
        <v>52.1446465377698</v>
      </c>
      <c r="X120" s="12">
        <f t="shared" si="133"/>
        <v>410.586946838399</v>
      </c>
      <c r="Y120" s="16">
        <v>0.93</v>
      </c>
      <c r="Z120" s="16">
        <f t="shared" si="109"/>
        <v>0.247612140343366</v>
      </c>
      <c r="AA120" s="16">
        <f t="shared" si="110"/>
        <v>0.240353496021441</v>
      </c>
      <c r="AB120" s="16">
        <f t="shared" si="111"/>
        <v>0.0626430694709599</v>
      </c>
      <c r="AC120" s="16">
        <f t="shared" si="112"/>
        <v>49.9443905765223</v>
      </c>
      <c r="AD120" s="16">
        <f t="shared" si="134"/>
        <v>447.501739565639</v>
      </c>
      <c r="AE120" s="12">
        <v>0.93</v>
      </c>
      <c r="AF120" s="12">
        <f t="shared" si="113"/>
        <v>0.247612140343366</v>
      </c>
      <c r="AG120" s="12">
        <f t="shared" si="114"/>
        <v>0.240353496021441</v>
      </c>
      <c r="AH120" s="12">
        <f t="shared" si="115"/>
        <v>0.0626430694709599</v>
      </c>
      <c r="AI120" s="12">
        <f t="shared" si="116"/>
        <v>41.9324264144983</v>
      </c>
      <c r="AJ120" s="12">
        <f t="shared" si="135"/>
        <v>306.526037089983</v>
      </c>
      <c r="AK120" s="16">
        <v>0.93</v>
      </c>
      <c r="AL120" s="16">
        <f t="shared" si="117"/>
        <v>0.247612140343366</v>
      </c>
      <c r="AM120" s="16">
        <f t="shared" si="118"/>
        <v>0.240353496021441</v>
      </c>
      <c r="AN120" s="16">
        <f t="shared" si="119"/>
        <v>0.0626430694709599</v>
      </c>
      <c r="AO120" s="16">
        <f t="shared" si="120"/>
        <v>37.1197497480436</v>
      </c>
      <c r="AP120" s="16">
        <f t="shared" si="136"/>
        <v>716.411170137242</v>
      </c>
      <c r="AQ120" s="18">
        <v>0.93</v>
      </c>
      <c r="AR120" s="18">
        <f t="shared" si="121"/>
        <v>0.247612140343366</v>
      </c>
      <c r="AS120" s="18">
        <f t="shared" si="122"/>
        <v>0.240353496021441</v>
      </c>
      <c r="AT120" s="18">
        <f t="shared" si="123"/>
        <v>0.0626430694709599</v>
      </c>
      <c r="AU120" s="18">
        <f t="shared" si="124"/>
        <v>35.784304505066</v>
      </c>
      <c r="AV120" s="12">
        <f t="shared" si="137"/>
        <v>406.151856132499</v>
      </c>
    </row>
    <row r="121" spans="1:48">
      <c r="A121" s="8">
        <v>0.94</v>
      </c>
      <c r="B121" s="8">
        <f t="shared" si="127"/>
        <v>0.250274636476091</v>
      </c>
      <c r="C121" s="8">
        <f t="shared" si="128"/>
        <v>0.242786364504607</v>
      </c>
      <c r="D121" s="8">
        <f t="shared" si="142"/>
        <v>0.0639974638686465</v>
      </c>
      <c r="E121" s="8">
        <f t="shared" si="143"/>
        <v>64.2772338065616</v>
      </c>
      <c r="F121" s="8">
        <f t="shared" si="129"/>
        <v>152.337044121551</v>
      </c>
      <c r="G121" s="12">
        <v>0.94</v>
      </c>
      <c r="H121" s="12">
        <f t="shared" si="138"/>
        <v>0.250274636476091</v>
      </c>
      <c r="I121" s="12">
        <f t="shared" si="139"/>
        <v>0.242786364504607</v>
      </c>
      <c r="J121" s="12">
        <f t="shared" si="140"/>
        <v>0.0639974638686465</v>
      </c>
      <c r="K121" s="12">
        <f t="shared" si="105"/>
        <v>68.8988013374256</v>
      </c>
      <c r="L121" s="12">
        <f t="shared" si="106"/>
        <v>137.797602674851</v>
      </c>
      <c r="M121" s="16">
        <v>0.94</v>
      </c>
      <c r="N121" s="16">
        <f t="shared" si="126"/>
        <v>0.250274636476091</v>
      </c>
      <c r="O121" s="16">
        <f t="shared" si="141"/>
        <v>0.242786364504607</v>
      </c>
      <c r="P121" s="16">
        <f t="shared" si="130"/>
        <v>0.0639435994535461</v>
      </c>
      <c r="Q121" s="16">
        <f t="shared" si="144"/>
        <v>59.4546598677438</v>
      </c>
      <c r="R121" s="16">
        <f t="shared" si="131"/>
        <v>160.46812698304</v>
      </c>
      <c r="S121" s="12">
        <v>0.94</v>
      </c>
      <c r="T121" s="12">
        <f t="shared" si="132"/>
        <v>0.250274636476091</v>
      </c>
      <c r="U121" s="12">
        <f t="shared" si="125"/>
        <v>0.242786364504607</v>
      </c>
      <c r="V121" s="12">
        <f t="shared" si="107"/>
        <v>0.0639974638686465</v>
      </c>
      <c r="W121" s="12">
        <f t="shared" si="108"/>
        <v>51.3004002772285</v>
      </c>
      <c r="X121" s="12">
        <f t="shared" si="133"/>
        <v>403.939351782898</v>
      </c>
      <c r="Y121" s="16">
        <v>0.94</v>
      </c>
      <c r="Z121" s="16">
        <f t="shared" si="109"/>
        <v>0.250274636476091</v>
      </c>
      <c r="AA121" s="16">
        <f t="shared" si="110"/>
        <v>0.242786364504607</v>
      </c>
      <c r="AB121" s="16">
        <f t="shared" si="111"/>
        <v>0.0639974638686465</v>
      </c>
      <c r="AC121" s="16">
        <f t="shared" si="112"/>
        <v>49.1393182403445</v>
      </c>
      <c r="AD121" s="16">
        <f t="shared" si="134"/>
        <v>440.288291433486</v>
      </c>
      <c r="AE121" s="12">
        <v>0.94</v>
      </c>
      <c r="AF121" s="12">
        <f t="shared" si="113"/>
        <v>0.250274636476091</v>
      </c>
      <c r="AG121" s="12">
        <f t="shared" si="114"/>
        <v>0.242786364504607</v>
      </c>
      <c r="AH121" s="12">
        <f t="shared" si="115"/>
        <v>0.0639974638686465</v>
      </c>
      <c r="AI121" s="12">
        <f t="shared" si="116"/>
        <v>41.273237478511</v>
      </c>
      <c r="AJ121" s="12">
        <f t="shared" si="135"/>
        <v>301.707365967915</v>
      </c>
      <c r="AK121" s="16">
        <v>0.94</v>
      </c>
      <c r="AL121" s="16">
        <f t="shared" si="117"/>
        <v>0.250274636476091</v>
      </c>
      <c r="AM121" s="16">
        <f t="shared" si="118"/>
        <v>0.242786364504607</v>
      </c>
      <c r="AN121" s="16">
        <f t="shared" si="119"/>
        <v>0.0639974638686465</v>
      </c>
      <c r="AO121" s="16">
        <f t="shared" si="120"/>
        <v>36.5489502414121</v>
      </c>
      <c r="AP121" s="16">
        <f t="shared" si="136"/>
        <v>705.394739659254</v>
      </c>
      <c r="AQ121" s="18">
        <v>0.94</v>
      </c>
      <c r="AR121" s="18">
        <f t="shared" si="121"/>
        <v>0.250274636476091</v>
      </c>
      <c r="AS121" s="18">
        <f t="shared" si="122"/>
        <v>0.242786364504607</v>
      </c>
      <c r="AT121" s="18">
        <f t="shared" si="123"/>
        <v>0.0639974638686465</v>
      </c>
      <c r="AU121" s="18">
        <f t="shared" si="124"/>
        <v>35.2375913435898</v>
      </c>
      <c r="AV121" s="12">
        <f t="shared" si="137"/>
        <v>399.946661749744</v>
      </c>
    </row>
    <row r="122" spans="1:48">
      <c r="A122" s="8">
        <v>0.95</v>
      </c>
      <c r="B122" s="8">
        <f t="shared" si="127"/>
        <v>0.252937132608815</v>
      </c>
      <c r="C122" s="8">
        <f t="shared" si="128"/>
        <v>0.245214660524712</v>
      </c>
      <c r="D122" s="8">
        <f t="shared" si="142"/>
        <v>0.0653663432935857</v>
      </c>
      <c r="E122" s="8">
        <f t="shared" si="143"/>
        <v>63.1959901703313</v>
      </c>
      <c r="F122" s="8">
        <f t="shared" si="129"/>
        <v>149.774496703685</v>
      </c>
      <c r="G122" s="12">
        <v>0.95</v>
      </c>
      <c r="H122" s="12">
        <f t="shared" si="138"/>
        <v>0.252937132608815</v>
      </c>
      <c r="I122" s="12">
        <f t="shared" si="139"/>
        <v>0.245214660524712</v>
      </c>
      <c r="J122" s="12">
        <f t="shared" si="140"/>
        <v>0.0653663432935857</v>
      </c>
      <c r="K122" s="12">
        <f t="shared" si="105"/>
        <v>67.745027987105</v>
      </c>
      <c r="L122" s="12">
        <f t="shared" si="106"/>
        <v>135.49005597421</v>
      </c>
      <c r="M122" s="16">
        <v>0.95</v>
      </c>
      <c r="N122" s="16">
        <f t="shared" si="126"/>
        <v>0.252937132608815</v>
      </c>
      <c r="O122" s="16">
        <f t="shared" si="141"/>
        <v>0.245214660524712</v>
      </c>
      <c r="P122" s="16">
        <f t="shared" si="130"/>
        <v>0.0653112921189735</v>
      </c>
      <c r="Q122" s="16">
        <f t="shared" si="144"/>
        <v>58.4794462928022</v>
      </c>
      <c r="R122" s="16">
        <f t="shared" si="131"/>
        <v>157.836025544273</v>
      </c>
      <c r="S122" s="12">
        <v>0.95</v>
      </c>
      <c r="T122" s="12">
        <f t="shared" si="132"/>
        <v>0.252937132608815</v>
      </c>
      <c r="U122" s="12">
        <f t="shared" si="125"/>
        <v>0.245214660524712</v>
      </c>
      <c r="V122" s="12">
        <f t="shared" si="107"/>
        <v>0.0653663432935857</v>
      </c>
      <c r="W122" s="12">
        <f t="shared" si="108"/>
        <v>50.4788712604502</v>
      </c>
      <c r="X122" s="12">
        <f t="shared" si="133"/>
        <v>397.470632304785</v>
      </c>
      <c r="Y122" s="16">
        <v>0.95</v>
      </c>
      <c r="Z122" s="16">
        <f t="shared" si="109"/>
        <v>0.252937132608815</v>
      </c>
      <c r="AA122" s="16">
        <f t="shared" si="110"/>
        <v>0.245214660524712</v>
      </c>
      <c r="AB122" s="16">
        <f t="shared" si="111"/>
        <v>0.0653663432935857</v>
      </c>
      <c r="AC122" s="16">
        <f t="shared" si="112"/>
        <v>48.3558240077087</v>
      </c>
      <c r="AD122" s="16">
        <f t="shared" si="134"/>
        <v>433.26818310907</v>
      </c>
      <c r="AE122" s="12">
        <v>0.95</v>
      </c>
      <c r="AF122" s="12">
        <f t="shared" si="113"/>
        <v>0.252937132608815</v>
      </c>
      <c r="AG122" s="12">
        <f t="shared" si="114"/>
        <v>0.245214660524712</v>
      </c>
      <c r="AH122" s="12">
        <f t="shared" si="115"/>
        <v>0.0653663432935857</v>
      </c>
      <c r="AI122" s="12">
        <f t="shared" si="116"/>
        <v>40.6313140157407</v>
      </c>
      <c r="AJ122" s="12">
        <f t="shared" si="135"/>
        <v>297.014905455064</v>
      </c>
      <c r="AK122" s="16">
        <v>0.95</v>
      </c>
      <c r="AL122" s="16">
        <f t="shared" si="117"/>
        <v>0.252937132608815</v>
      </c>
      <c r="AM122" s="16">
        <f t="shared" si="118"/>
        <v>0.245214660524712</v>
      </c>
      <c r="AN122" s="16">
        <f t="shared" si="119"/>
        <v>0.0653663432935857</v>
      </c>
      <c r="AO122" s="16">
        <f t="shared" si="120"/>
        <v>35.9927870556697</v>
      </c>
      <c r="AP122" s="16">
        <f t="shared" si="136"/>
        <v>694.660790174426</v>
      </c>
      <c r="AQ122" s="18">
        <v>0.95</v>
      </c>
      <c r="AR122" s="18">
        <f t="shared" si="121"/>
        <v>0.252937132608815</v>
      </c>
      <c r="AS122" s="18">
        <f t="shared" si="122"/>
        <v>0.245214660524712</v>
      </c>
      <c r="AT122" s="18">
        <f t="shared" si="123"/>
        <v>0.0653663432935857</v>
      </c>
      <c r="AU122" s="18">
        <f t="shared" si="124"/>
        <v>34.704807349759</v>
      </c>
      <c r="AV122" s="12">
        <f t="shared" si="137"/>
        <v>393.899563419764</v>
      </c>
    </row>
    <row r="123" spans="1:48">
      <c r="A123" s="8">
        <v>0.96</v>
      </c>
      <c r="B123" s="8">
        <f t="shared" si="127"/>
        <v>0.255599628741539</v>
      </c>
      <c r="C123" s="8">
        <f t="shared" si="128"/>
        <v>0.247638349972317</v>
      </c>
      <c r="D123" s="8">
        <f t="shared" si="142"/>
        <v>0.0667497077310904</v>
      </c>
      <c r="E123" s="8">
        <f t="shared" si="143"/>
        <v>62.1447950895778</v>
      </c>
      <c r="F123" s="8">
        <f t="shared" si="129"/>
        <v>147.2831643623</v>
      </c>
      <c r="G123" s="12">
        <v>0.96</v>
      </c>
      <c r="H123" s="12">
        <f t="shared" si="138"/>
        <v>0.255599628741539</v>
      </c>
      <c r="I123" s="12">
        <f t="shared" si="139"/>
        <v>0.247638349972317</v>
      </c>
      <c r="J123" s="12">
        <f t="shared" si="140"/>
        <v>0.0667497077310904</v>
      </c>
      <c r="K123" s="12">
        <f t="shared" si="105"/>
        <v>66.6232015186286</v>
      </c>
      <c r="L123" s="12">
        <f t="shared" si="106"/>
        <v>133.246403037257</v>
      </c>
      <c r="M123" s="16">
        <v>0.96</v>
      </c>
      <c r="N123" s="16">
        <f t="shared" si="126"/>
        <v>0.255599628741539</v>
      </c>
      <c r="O123" s="16">
        <f t="shared" si="141"/>
        <v>0.247638349972317</v>
      </c>
      <c r="P123" s="16">
        <f t="shared" si="130"/>
        <v>0.0666934557885553</v>
      </c>
      <c r="Q123" s="16">
        <f t="shared" si="144"/>
        <v>57.5307739161247</v>
      </c>
      <c r="R123" s="16">
        <f t="shared" si="131"/>
        <v>155.275558799621</v>
      </c>
      <c r="S123" s="12">
        <v>0.96</v>
      </c>
      <c r="T123" s="12">
        <f t="shared" si="132"/>
        <v>0.255599628741539</v>
      </c>
      <c r="U123" s="12">
        <f t="shared" si="125"/>
        <v>0.247638349972317</v>
      </c>
      <c r="V123" s="12">
        <f t="shared" si="107"/>
        <v>0.0667497077310904</v>
      </c>
      <c r="W123" s="12">
        <f t="shared" si="108"/>
        <v>49.6792406913719</v>
      </c>
      <c r="X123" s="12">
        <f t="shared" si="133"/>
        <v>391.174341203863</v>
      </c>
      <c r="Y123" s="16">
        <v>0.96</v>
      </c>
      <c r="Z123" s="16">
        <f t="shared" si="109"/>
        <v>0.255599628741539</v>
      </c>
      <c r="AA123" s="16">
        <f t="shared" si="110"/>
        <v>0.247638349972317</v>
      </c>
      <c r="AB123" s="16">
        <f t="shared" si="111"/>
        <v>0.0667497077310904</v>
      </c>
      <c r="AC123" s="16">
        <f t="shared" si="112"/>
        <v>47.5931333465191</v>
      </c>
      <c r="AD123" s="16">
        <f t="shared" si="134"/>
        <v>426.434474784811</v>
      </c>
      <c r="AE123" s="12">
        <v>0.96</v>
      </c>
      <c r="AF123" s="12">
        <f t="shared" si="113"/>
        <v>0.255599628741539</v>
      </c>
      <c r="AG123" s="12">
        <f t="shared" si="114"/>
        <v>0.247638349972317</v>
      </c>
      <c r="AH123" s="12">
        <f t="shared" si="115"/>
        <v>0.0667497077310904</v>
      </c>
      <c r="AI123" s="12">
        <f t="shared" si="116"/>
        <v>40.0060515303561</v>
      </c>
      <c r="AJ123" s="12">
        <f t="shared" si="135"/>
        <v>292.444236686903</v>
      </c>
      <c r="AK123" s="16">
        <v>0.96</v>
      </c>
      <c r="AL123" s="16">
        <f t="shared" si="117"/>
        <v>0.255599628741539</v>
      </c>
      <c r="AM123" s="16">
        <f t="shared" si="118"/>
        <v>0.247638349972317</v>
      </c>
      <c r="AN123" s="16">
        <f t="shared" si="119"/>
        <v>0.0667497077310904</v>
      </c>
      <c r="AO123" s="16">
        <f t="shared" si="120"/>
        <v>35.4507599107753</v>
      </c>
      <c r="AP123" s="16">
        <f t="shared" si="136"/>
        <v>684.199666277963</v>
      </c>
      <c r="AQ123" s="18">
        <v>0.96</v>
      </c>
      <c r="AR123" s="18">
        <f t="shared" si="121"/>
        <v>0.255599628741539</v>
      </c>
      <c r="AS123" s="18">
        <f t="shared" si="122"/>
        <v>0.247638349972317</v>
      </c>
      <c r="AT123" s="18">
        <f t="shared" si="123"/>
        <v>0.0667497077310904</v>
      </c>
      <c r="AU123" s="18">
        <f t="shared" si="124"/>
        <v>34.1854799569606</v>
      </c>
      <c r="AV123" s="12">
        <f t="shared" si="137"/>
        <v>388.005197511503</v>
      </c>
    </row>
    <row r="124" spans="1:48">
      <c r="A124" s="8">
        <v>0.97</v>
      </c>
      <c r="B124" s="8">
        <f t="shared" si="127"/>
        <v>0.258262124874264</v>
      </c>
      <c r="C124" s="8">
        <f t="shared" si="128"/>
        <v>0.250057399133758</v>
      </c>
      <c r="D124" s="8">
        <f t="shared" si="142"/>
        <v>0.0681475571663409</v>
      </c>
      <c r="E124" s="8">
        <f t="shared" si="143"/>
        <v>61.1225298976948</v>
      </c>
      <c r="F124" s="8">
        <f t="shared" si="129"/>
        <v>144.860395857537</v>
      </c>
      <c r="G124" s="12">
        <v>0.97</v>
      </c>
      <c r="H124" s="12">
        <f t="shared" si="138"/>
        <v>0.258262124874264</v>
      </c>
      <c r="I124" s="12">
        <f t="shared" si="139"/>
        <v>0.250057399133758</v>
      </c>
      <c r="J124" s="12">
        <f t="shared" si="140"/>
        <v>0.0681475571663409</v>
      </c>
      <c r="K124" s="12">
        <f t="shared" si="105"/>
        <v>65.5321367927669</v>
      </c>
      <c r="L124" s="12">
        <f t="shared" si="106"/>
        <v>131.064273585534</v>
      </c>
      <c r="M124" s="16">
        <v>0.97</v>
      </c>
      <c r="N124" s="16">
        <f t="shared" si="126"/>
        <v>0.258262124874264</v>
      </c>
      <c r="O124" s="16">
        <f t="shared" si="141"/>
        <v>0.250057399133758</v>
      </c>
      <c r="P124" s="16">
        <f t="shared" si="130"/>
        <v>0.0680900904030726</v>
      </c>
      <c r="Q124" s="16">
        <f t="shared" si="144"/>
        <v>56.6076747140906</v>
      </c>
      <c r="R124" s="16">
        <f t="shared" si="131"/>
        <v>152.784114053331</v>
      </c>
      <c r="S124" s="12">
        <v>0.97</v>
      </c>
      <c r="T124" s="12">
        <f t="shared" si="132"/>
        <v>0.258262124874264</v>
      </c>
      <c r="U124" s="12">
        <f t="shared" si="125"/>
        <v>0.250057399133758</v>
      </c>
      <c r="V124" s="12">
        <f t="shared" si="107"/>
        <v>0.0681475571663409</v>
      </c>
      <c r="W124" s="12">
        <f t="shared" si="108"/>
        <v>48.9007266955234</v>
      </c>
      <c r="X124" s="12">
        <f t="shared" si="133"/>
        <v>385.044322000551</v>
      </c>
      <c r="Y124" s="16">
        <v>0.97</v>
      </c>
      <c r="Z124" s="16">
        <f t="shared" si="109"/>
        <v>0.258262124874264</v>
      </c>
      <c r="AA124" s="16">
        <f t="shared" si="110"/>
        <v>0.250057399133758</v>
      </c>
      <c r="AB124" s="16">
        <f t="shared" si="111"/>
        <v>0.0681475571663409</v>
      </c>
      <c r="AC124" s="16">
        <f t="shared" si="112"/>
        <v>46.8505064982189</v>
      </c>
      <c r="AD124" s="16">
        <f t="shared" si="134"/>
        <v>419.780538224042</v>
      </c>
      <c r="AE124" s="12">
        <v>0.97</v>
      </c>
      <c r="AF124" s="12">
        <f t="shared" si="113"/>
        <v>0.258262124874264</v>
      </c>
      <c r="AG124" s="12">
        <f t="shared" si="114"/>
        <v>0.250057399133758</v>
      </c>
      <c r="AH124" s="12">
        <f t="shared" si="115"/>
        <v>0.0681475571663409</v>
      </c>
      <c r="AI124" s="12">
        <f t="shared" si="116"/>
        <v>39.396871940311</v>
      </c>
      <c r="AJ124" s="12">
        <f t="shared" si="135"/>
        <v>287.991133883673</v>
      </c>
      <c r="AK124" s="16">
        <v>0.97</v>
      </c>
      <c r="AL124" s="16">
        <f t="shared" si="117"/>
        <v>0.258262124874264</v>
      </c>
      <c r="AM124" s="16">
        <f t="shared" si="118"/>
        <v>0.250057399133758</v>
      </c>
      <c r="AN124" s="16">
        <f t="shared" si="119"/>
        <v>0.0681475571663409</v>
      </c>
      <c r="AO124" s="16">
        <f t="shared" si="120"/>
        <v>34.9223897926901</v>
      </c>
      <c r="AP124" s="16">
        <f t="shared" si="136"/>
        <v>674.002122998919</v>
      </c>
      <c r="AQ124" s="18">
        <v>0.97</v>
      </c>
      <c r="AR124" s="18">
        <f t="shared" si="121"/>
        <v>0.258262124874264</v>
      </c>
      <c r="AS124" s="18">
        <f t="shared" si="122"/>
        <v>0.250057399133758</v>
      </c>
      <c r="AT124" s="18">
        <f t="shared" si="123"/>
        <v>0.0681475571663409</v>
      </c>
      <c r="AU124" s="18">
        <f t="shared" si="124"/>
        <v>33.6791565093453</v>
      </c>
      <c r="AV124" s="12">
        <f t="shared" si="137"/>
        <v>382.258426381069</v>
      </c>
    </row>
    <row r="125" spans="1:48">
      <c r="A125" s="8">
        <v>0.98</v>
      </c>
      <c r="B125" s="8">
        <f t="shared" si="127"/>
        <v>0.260924621006988</v>
      </c>
      <c r="C125" s="8">
        <f t="shared" si="128"/>
        <v>0.25247177469225</v>
      </c>
      <c r="D125" s="8">
        <f t="shared" si="142"/>
        <v>0.069559891584385</v>
      </c>
      <c r="E125" s="8">
        <f t="shared" si="143"/>
        <v>60.1281280526349</v>
      </c>
      <c r="F125" s="8">
        <f t="shared" si="129"/>
        <v>142.503663484745</v>
      </c>
      <c r="G125" s="12">
        <v>0.98</v>
      </c>
      <c r="H125" s="12">
        <f t="shared" si="138"/>
        <v>0.260924621006988</v>
      </c>
      <c r="I125" s="12">
        <f t="shared" si="139"/>
        <v>0.25247177469225</v>
      </c>
      <c r="J125" s="12">
        <f t="shared" si="140"/>
        <v>0.069559891584385</v>
      </c>
      <c r="K125" s="12">
        <f t="shared" si="105"/>
        <v>64.4707037031613</v>
      </c>
      <c r="L125" s="12">
        <f t="shared" si="106"/>
        <v>128.941407406323</v>
      </c>
      <c r="M125" s="16">
        <v>0.98</v>
      </c>
      <c r="N125" s="16">
        <f t="shared" si="126"/>
        <v>0.260924621006988</v>
      </c>
      <c r="O125" s="16">
        <f t="shared" si="141"/>
        <v>0.25247177469225</v>
      </c>
      <c r="P125" s="16">
        <f t="shared" si="130"/>
        <v>0.0695011959027787</v>
      </c>
      <c r="Q125" s="16">
        <f t="shared" si="144"/>
        <v>55.7092248651884</v>
      </c>
      <c r="R125" s="16">
        <f t="shared" si="131"/>
        <v>150.359197911143</v>
      </c>
      <c r="S125" s="12">
        <v>0.98</v>
      </c>
      <c r="T125" s="12">
        <f t="shared" si="132"/>
        <v>0.260924621006988</v>
      </c>
      <c r="U125" s="12">
        <f t="shared" si="125"/>
        <v>0.25247177469225</v>
      </c>
      <c r="V125" s="12">
        <f t="shared" si="107"/>
        <v>0.069559891584385</v>
      </c>
      <c r="W125" s="12">
        <f t="shared" si="108"/>
        <v>48.1425823280456</v>
      </c>
      <c r="X125" s="12">
        <f t="shared" si="133"/>
        <v>379.074693251031</v>
      </c>
      <c r="Y125" s="16">
        <v>0.98</v>
      </c>
      <c r="Z125" s="16">
        <f t="shared" si="109"/>
        <v>0.260924621006988</v>
      </c>
      <c r="AA125" s="16">
        <f t="shared" si="110"/>
        <v>0.25247177469225</v>
      </c>
      <c r="AB125" s="16">
        <f t="shared" si="111"/>
        <v>0.069559891584385</v>
      </c>
      <c r="AC125" s="16">
        <f t="shared" si="112"/>
        <v>46.1272366104715</v>
      </c>
      <c r="AD125" s="16">
        <f t="shared" si="134"/>
        <v>413.300040029825</v>
      </c>
      <c r="AE125" s="12">
        <v>0.98</v>
      </c>
      <c r="AF125" s="12">
        <f t="shared" si="113"/>
        <v>0.260924621006988</v>
      </c>
      <c r="AG125" s="12">
        <f t="shared" si="114"/>
        <v>0.25247177469225</v>
      </c>
      <c r="AH125" s="12">
        <f t="shared" si="115"/>
        <v>0.069559891584385</v>
      </c>
      <c r="AI125" s="12">
        <f t="shared" si="116"/>
        <v>38.8032222009799</v>
      </c>
      <c r="AJ125" s="12">
        <f t="shared" si="135"/>
        <v>283.651554289163</v>
      </c>
      <c r="AK125" s="16">
        <v>0.98</v>
      </c>
      <c r="AL125" s="16">
        <f t="shared" si="117"/>
        <v>0.260924621006988</v>
      </c>
      <c r="AM125" s="16">
        <f t="shared" si="118"/>
        <v>0.25247177469225</v>
      </c>
      <c r="AN125" s="16">
        <f t="shared" si="119"/>
        <v>0.069559891584385</v>
      </c>
      <c r="AO125" s="16">
        <f t="shared" si="120"/>
        <v>34.4072178806085</v>
      </c>
      <c r="AP125" s="16">
        <f t="shared" si="136"/>
        <v>664.059305095743</v>
      </c>
      <c r="AQ125" s="18">
        <v>0.98</v>
      </c>
      <c r="AR125" s="18">
        <f t="shared" si="121"/>
        <v>0.260924621006988</v>
      </c>
      <c r="AS125" s="18">
        <f t="shared" si="122"/>
        <v>0.25247177469225</v>
      </c>
      <c r="AT125" s="18">
        <f t="shared" si="123"/>
        <v>0.069559891584385</v>
      </c>
      <c r="AU125" s="18">
        <f t="shared" si="124"/>
        <v>33.1854032682641</v>
      </c>
      <c r="AV125" s="12">
        <f t="shared" si="137"/>
        <v>376.654327094797</v>
      </c>
    </row>
    <row r="126" spans="1:48">
      <c r="A126" s="8">
        <v>0.99</v>
      </c>
      <c r="B126" s="8">
        <f t="shared" si="127"/>
        <v>0.263587117139712</v>
      </c>
      <c r="C126" s="8">
        <f t="shared" si="128"/>
        <v>0.254881443728909</v>
      </c>
      <c r="D126" s="8">
        <f t="shared" si="142"/>
        <v>0.0709867109701394</v>
      </c>
      <c r="E126" s="8">
        <f t="shared" si="143"/>
        <v>59.1605722277827</v>
      </c>
      <c r="F126" s="8">
        <f t="shared" si="129"/>
        <v>140.210556179845</v>
      </c>
      <c r="G126" s="12">
        <v>0.99</v>
      </c>
      <c r="H126" s="12">
        <f t="shared" si="138"/>
        <v>0.263587117139712</v>
      </c>
      <c r="I126" s="12">
        <f t="shared" si="139"/>
        <v>0.254881443728909</v>
      </c>
      <c r="J126" s="12">
        <f t="shared" si="140"/>
        <v>0.0709867109701394</v>
      </c>
      <c r="K126" s="12">
        <f t="shared" si="105"/>
        <v>63.437824115219</v>
      </c>
      <c r="L126" s="12">
        <f t="shared" si="106"/>
        <v>126.875648230438</v>
      </c>
      <c r="M126" s="16">
        <v>0.99</v>
      </c>
      <c r="N126" s="16">
        <f t="shared" si="126"/>
        <v>0.263587117139712</v>
      </c>
      <c r="O126" s="16">
        <f t="shared" si="141"/>
        <v>0.254881443728909</v>
      </c>
      <c r="P126" s="16">
        <f t="shared" si="130"/>
        <v>0.070926772227402</v>
      </c>
      <c r="Q126" s="16">
        <f t="shared" si="144"/>
        <v>54.8345423324532</v>
      </c>
      <c r="R126" s="16">
        <f t="shared" si="131"/>
        <v>147.998429755291</v>
      </c>
      <c r="S126" s="12">
        <v>0.99</v>
      </c>
      <c r="T126" s="12">
        <f t="shared" si="132"/>
        <v>0.263587117139712</v>
      </c>
      <c r="U126" s="12">
        <f t="shared" si="125"/>
        <v>0.254881443728909</v>
      </c>
      <c r="V126" s="12">
        <f t="shared" si="107"/>
        <v>0.0709867109701394</v>
      </c>
      <c r="W126" s="12">
        <f t="shared" si="108"/>
        <v>47.4040937063927</v>
      </c>
      <c r="X126" s="12">
        <f t="shared" si="133"/>
        <v>373.259833844136</v>
      </c>
      <c r="Y126" s="16">
        <v>0.99</v>
      </c>
      <c r="Z126" s="16">
        <f t="shared" si="109"/>
        <v>0.263587117139712</v>
      </c>
      <c r="AA126" s="16">
        <f t="shared" si="110"/>
        <v>0.254881443728909</v>
      </c>
      <c r="AB126" s="16">
        <f t="shared" si="111"/>
        <v>0.0709867109701394</v>
      </c>
      <c r="AC126" s="16">
        <f t="shared" si="112"/>
        <v>45.422647986126</v>
      </c>
      <c r="AD126" s="16">
        <f t="shared" si="134"/>
        <v>406.986925955689</v>
      </c>
      <c r="AE126" s="12">
        <v>0.99</v>
      </c>
      <c r="AF126" s="12">
        <f t="shared" si="113"/>
        <v>0.263587117139712</v>
      </c>
      <c r="AG126" s="12">
        <f t="shared" si="114"/>
        <v>0.254881443728909</v>
      </c>
      <c r="AH126" s="12">
        <f t="shared" si="115"/>
        <v>0.0709867109701394</v>
      </c>
      <c r="AI126" s="12">
        <f t="shared" si="116"/>
        <v>38.224573011639</v>
      </c>
      <c r="AJ126" s="12">
        <f t="shared" si="135"/>
        <v>279.421628715081</v>
      </c>
      <c r="AK126" s="16">
        <v>0.99</v>
      </c>
      <c r="AL126" s="16">
        <f t="shared" si="117"/>
        <v>0.263587117139712</v>
      </c>
      <c r="AM126" s="16">
        <f t="shared" si="118"/>
        <v>0.254881443728909</v>
      </c>
      <c r="AN126" s="16">
        <f t="shared" si="119"/>
        <v>0.0709867109701394</v>
      </c>
      <c r="AO126" s="16">
        <f t="shared" si="120"/>
        <v>33.9048045362741</v>
      </c>
      <c r="AP126" s="16">
        <f t="shared" si="136"/>
        <v>654.362727550091</v>
      </c>
      <c r="AQ126" s="18">
        <v>0.99</v>
      </c>
      <c r="AR126" s="18">
        <f t="shared" si="121"/>
        <v>0.263587117139712</v>
      </c>
      <c r="AS126" s="18">
        <f t="shared" si="122"/>
        <v>0.254881443728909</v>
      </c>
      <c r="AT126" s="18">
        <f t="shared" si="123"/>
        <v>0.0709867109701394</v>
      </c>
      <c r="AU126" s="18">
        <f t="shared" si="124"/>
        <v>32.7038044754192</v>
      </c>
      <c r="AV126" s="12">
        <f t="shared" si="137"/>
        <v>371.188180796008</v>
      </c>
    </row>
    <row r="127" spans="1:48">
      <c r="A127" s="8">
        <v>1</v>
      </c>
      <c r="B127" s="8">
        <f t="shared" si="127"/>
        <v>0.266249613272437</v>
      </c>
      <c r="C127" s="8">
        <f t="shared" si="128"/>
        <v>0.257286373723712</v>
      </c>
      <c r="D127" s="8">
        <f t="shared" si="142"/>
        <v>0.0724280153083898</v>
      </c>
      <c r="E127" s="8">
        <f t="shared" si="143"/>
        <v>58.2188915915158</v>
      </c>
      <c r="F127" s="8">
        <f t="shared" si="129"/>
        <v>137.978773071892</v>
      </c>
      <c r="G127" s="12">
        <v>1</v>
      </c>
      <c r="H127" s="12">
        <f t="shared" si="138"/>
        <v>0.266249613272437</v>
      </c>
      <c r="I127" s="12">
        <f t="shared" si="139"/>
        <v>0.257286373723712</v>
      </c>
      <c r="J127" s="12">
        <f t="shared" si="140"/>
        <v>0.0724280153083898</v>
      </c>
      <c r="K127" s="12">
        <f t="shared" si="105"/>
        <v>62.4324690028891</v>
      </c>
      <c r="L127" s="12">
        <f t="shared" si="106"/>
        <v>124.864938005778</v>
      </c>
      <c r="M127" s="16">
        <v>1</v>
      </c>
      <c r="N127" s="16">
        <f t="shared" ref="N127:N158" si="145">M127*1000/3755.874</f>
        <v>0.266249613272437</v>
      </c>
      <c r="O127" s="16">
        <f t="shared" ref="O127:O158" si="146">M127*1000/SQRT((M127*1000)^2+3755.874^2)</f>
        <v>0.257286373723712</v>
      </c>
      <c r="P127" s="16">
        <f t="shared" ref="P127:P158" si="147">2*0.511*N127^2/(1+2*N127/O127*0.511/938.272+(0.511/938.272)^2)</f>
        <v>0.072366819316148</v>
      </c>
      <c r="Q127" s="16">
        <f t="shared" ref="Q127:Q158" si="148">0.30705*13/27*(2/O127)^2*(1/2*LN(2*0.511*N127^2*P127/(16*13^0.9*10^(-6))^2)-O127^2)</f>
        <v>53.9827845995337</v>
      </c>
      <c r="R127" s="16">
        <f t="shared" ref="R127:R158" si="149">Q127*2.699</f>
        <v>145.699535634142</v>
      </c>
      <c r="S127" s="12">
        <v>1</v>
      </c>
      <c r="T127" s="12">
        <f t="shared" si="132"/>
        <v>0.266249613272437</v>
      </c>
      <c r="U127" s="12">
        <f t="shared" si="125"/>
        <v>0.257286373723712</v>
      </c>
      <c r="V127" s="12">
        <f t="shared" si="107"/>
        <v>0.0724280153083898</v>
      </c>
      <c r="W127" s="12">
        <f t="shared" si="108"/>
        <v>46.6845782588653</v>
      </c>
      <c r="X127" s="12">
        <f t="shared" si="133"/>
        <v>367.594369210306</v>
      </c>
      <c r="Y127" s="16">
        <v>1</v>
      </c>
      <c r="Z127" s="16">
        <f t="shared" si="109"/>
        <v>0.266249613272437</v>
      </c>
      <c r="AA127" s="16">
        <f t="shared" si="110"/>
        <v>0.257286373723712</v>
      </c>
      <c r="AB127" s="16">
        <f t="shared" si="111"/>
        <v>0.0724280153083898</v>
      </c>
      <c r="AC127" s="16">
        <f t="shared" si="112"/>
        <v>44.7360944402586</v>
      </c>
      <c r="AD127" s="16">
        <f t="shared" si="134"/>
        <v>400.835406184717</v>
      </c>
      <c r="AE127" s="12">
        <v>1</v>
      </c>
      <c r="AF127" s="12">
        <f t="shared" si="113"/>
        <v>0.266249613272437</v>
      </c>
      <c r="AG127" s="12">
        <f t="shared" si="114"/>
        <v>0.257286373723712</v>
      </c>
      <c r="AH127" s="12">
        <f t="shared" si="115"/>
        <v>0.0724280153083898</v>
      </c>
      <c r="AI127" s="12">
        <f t="shared" si="116"/>
        <v>37.6604175991672</v>
      </c>
      <c r="AJ127" s="12">
        <f t="shared" si="135"/>
        <v>275.297652649912</v>
      </c>
      <c r="AK127" s="16">
        <v>1</v>
      </c>
      <c r="AL127" s="16">
        <f t="shared" si="117"/>
        <v>0.266249613272437</v>
      </c>
      <c r="AM127" s="16">
        <f t="shared" si="118"/>
        <v>0.257286373723712</v>
      </c>
      <c r="AN127" s="16">
        <f t="shared" si="119"/>
        <v>0.0724280153083898</v>
      </c>
      <c r="AO127" s="16">
        <f t="shared" si="120"/>
        <v>33.4147283513693</v>
      </c>
      <c r="AP127" s="16">
        <f t="shared" si="136"/>
        <v>644.904257181427</v>
      </c>
      <c r="AQ127" s="18">
        <v>1</v>
      </c>
      <c r="AR127" s="18">
        <f t="shared" si="121"/>
        <v>0.266249613272437</v>
      </c>
      <c r="AS127" s="18">
        <f t="shared" si="122"/>
        <v>0.257286373723712</v>
      </c>
      <c r="AT127" s="18">
        <f t="shared" si="123"/>
        <v>0.0724280153083898</v>
      </c>
      <c r="AU127" s="18">
        <f t="shared" si="124"/>
        <v>32.2339614691318</v>
      </c>
      <c r="AV127" s="12">
        <f t="shared" si="137"/>
        <v>365.855462674646</v>
      </c>
    </row>
    <row r="128" spans="1:48">
      <c r="A128" s="8">
        <v>1.1</v>
      </c>
      <c r="B128" s="8">
        <f t="shared" ref="B128:B166" si="150">A128*1000/3755.874</f>
        <v>0.29287457459968</v>
      </c>
      <c r="C128" s="8">
        <f t="shared" ref="C128:C166" si="151">A128*1000/SQRT((A128*1000)^2+3755.874^2)</f>
        <v>0.281068158719473</v>
      </c>
      <c r="D128" s="8">
        <f t="shared" ref="D128:D166" si="152">2*0.511*B128^2/(1+2*B128/C128*0.511/3755.874+(0.511/3755.874)^2)</f>
        <v>0.0876377276388059</v>
      </c>
      <c r="E128" s="8">
        <f t="shared" ref="E128:E166" si="153">0.30705*5/11*(2/C128)^2*(1/2*LN(2*0.511*B128^2*D128/(16*5^0.9*10^(-6))^2)-C128^2)</f>
        <v>50.0402341071022</v>
      </c>
      <c r="F128" s="8">
        <f t="shared" ref="F128:F166" si="154">E128*2.37</f>
        <v>118.595354833832</v>
      </c>
      <c r="G128" s="12">
        <v>1.1</v>
      </c>
      <c r="H128" s="12">
        <f t="shared" ref="H128:H166" si="155">G128*1000/3755.874</f>
        <v>0.29287457459968</v>
      </c>
      <c r="I128" s="12">
        <f t="shared" ref="I128:I163" si="156">G128*1000/SQRT((G128*1000)^2+3755.874^2)</f>
        <v>0.281068158719473</v>
      </c>
      <c r="J128" s="12">
        <f t="shared" ref="J128:J166" si="157">2*0.511*H128^2/(1+2*H128/I128*0.511/3755.874+(0.511/3755.874)^2)</f>
        <v>0.0876377276388057</v>
      </c>
      <c r="K128" s="12">
        <f t="shared" ref="K128:K166" si="158">0.30705*6/12*(2/I128)^2*(1/2*LN(2*0.511*H128^2*J128/(81*10^(-6))^2)-I128^2)</f>
        <v>53.696596988356</v>
      </c>
      <c r="L128" s="12">
        <f t="shared" ref="L128:L165" si="159">K128*2</f>
        <v>107.393193976712</v>
      </c>
      <c r="M128" s="16">
        <v>1.1</v>
      </c>
      <c r="N128" s="16">
        <f t="shared" si="145"/>
        <v>0.29287457459968</v>
      </c>
      <c r="O128" s="16">
        <f t="shared" si="146"/>
        <v>0.281068158719473</v>
      </c>
      <c r="P128" s="16">
        <f t="shared" si="147"/>
        <v>0.0875631684871853</v>
      </c>
      <c r="Q128" s="16">
        <f t="shared" si="148"/>
        <v>46.565095165255</v>
      </c>
      <c r="R128" s="16">
        <f t="shared" si="149"/>
        <v>125.679191851023</v>
      </c>
      <c r="S128" s="12">
        <v>1.1</v>
      </c>
      <c r="T128" s="12">
        <f t="shared" ref="T128:T166" si="160">S128*1000/3755.874</f>
        <v>0.29287457459968</v>
      </c>
      <c r="U128" s="12">
        <f t="shared" ref="U128:U166" si="161">S128*1000/SQRT((S128*1000)^2+3755.874^2)</f>
        <v>0.281068158719473</v>
      </c>
      <c r="V128" s="12">
        <f t="shared" ref="V128:V165" si="162">2*0.511*T128^2/(1+2*T128/U128*0.511/3755.874+(0.511/3755.874)^2)</f>
        <v>0.0876377276388057</v>
      </c>
      <c r="W128" s="12">
        <f t="shared" ref="W128:W160" si="163">0.30705*26/56*(2/U128)^2*(1/2*LN(2*0.511*T128^2*V128/(16*26^0.9*10^(-6))^2)-U128^2)</f>
        <v>40.4021575230201</v>
      </c>
      <c r="X128" s="12">
        <f t="shared" ref="X128:X161" si="164">W128*7.874</f>
        <v>318.12658833626</v>
      </c>
      <c r="Y128" s="16">
        <v>1.1</v>
      </c>
      <c r="Z128" s="16">
        <f t="shared" ref="Z128:Z166" si="165">Y128*1000/3755.874</f>
        <v>0.29287457459968</v>
      </c>
      <c r="AA128" s="16">
        <f t="shared" ref="AA128:AA166" si="166">Y128*1000/SQRT((Y128*1000)^2+3755.874^2)</f>
        <v>0.281068158719473</v>
      </c>
      <c r="AB128" s="16">
        <f t="shared" ref="AB128:AB166" si="167">2*0.511*Z128^2/(1+2*Z128/AA128*0.511/3755.874+(0.511/3755.874)^2)</f>
        <v>0.0876377276388059</v>
      </c>
      <c r="AC128" s="16">
        <f t="shared" ref="AC128:AC165" si="168">0.30705*29/64*(2/AA128)^2*(1/2*LN(2*0.511*Z128^2*AB128/(16*29^0.9*10^(-6))^2)-AA128^2)</f>
        <v>38.7386010878081</v>
      </c>
      <c r="AD128" s="16">
        <f t="shared" ref="AD128:AD165" si="169">AC128*8.96</f>
        <v>347.097865746761</v>
      </c>
      <c r="AE128" s="12">
        <v>1.1</v>
      </c>
      <c r="AF128" s="12">
        <f t="shared" ref="AF128:AF166" si="170">AE128*1000/3755.874</f>
        <v>0.29287457459968</v>
      </c>
      <c r="AG128" s="12">
        <f t="shared" ref="AG128:AG166" si="171">AE128*1000/SQRT((AE128*1000)^2+3755.874^2)</f>
        <v>0.281068158719473</v>
      </c>
      <c r="AH128" s="12">
        <f t="shared" ref="AH128:AH166" si="172">2*0.511*AF128^2/(1+2*AF128/AG128*0.511/3755.874+(0.511/3755.874)^2)</f>
        <v>0.0876377276388059</v>
      </c>
      <c r="AI128" s="12">
        <f t="shared" ref="AI128:AI166" si="173">0.30705*50/119*(2/AG128)^2*(1/2*LN(2*0.511*AF128^2*AH128/(16*50^0.9*10^(-6))^2)-AG128^2)</f>
        <v>32.7185349540488</v>
      </c>
      <c r="AJ128" s="12">
        <f t="shared" ref="AJ128:AJ166" si="174">AI128*7.31</f>
        <v>239.172490514097</v>
      </c>
      <c r="AK128" s="16">
        <v>1.1</v>
      </c>
      <c r="AL128" s="16">
        <f t="shared" ref="AL128:AL166" si="175">AK128*1000/3755.874</f>
        <v>0.29287457459968</v>
      </c>
      <c r="AM128" s="16">
        <f t="shared" ref="AM128:AM166" si="176">AK128*1000/SQRT((AK128*1000)^2+3755.874^2)</f>
        <v>0.281068158719473</v>
      </c>
      <c r="AN128" s="16">
        <f t="shared" ref="AN128:AN166" si="177">2*0.511*AL128^2/(1+2*AL128/AM128*0.511/3755.874+(0.511/3755.874)^2)</f>
        <v>0.0876377276388059</v>
      </c>
      <c r="AO128" s="16">
        <f t="shared" ref="AO128:AO166" si="178">0.30705*74/184*(2/AM128)^2*(1/2*LN(2*0.511*AL128^2*AN128/(16*74^0.9*10^(-6))^2)-AM128^2)</f>
        <v>29.1111788536228</v>
      </c>
      <c r="AP128" s="16">
        <f t="shared" ref="AP128:AP166" si="179">AO128*1.93*10</f>
        <v>561.84575187492</v>
      </c>
      <c r="AQ128" s="18">
        <v>1.1</v>
      </c>
      <c r="AR128" s="18">
        <f t="shared" ref="AR128:AR166" si="180">AQ128*1000/3755.874</f>
        <v>0.29287457459968</v>
      </c>
      <c r="AS128" s="18">
        <f t="shared" ref="AS128:AS166" si="181">AQ128*1000/SQRT((AQ128*1000)^2+3755.874^2)</f>
        <v>0.281068158719473</v>
      </c>
      <c r="AT128" s="18">
        <f t="shared" ref="AT128:AT166" si="182">2*0.511*AR128^2/(1+2*AR128/AS128*0.511/3755.874+(0.511/3755.874)^2)</f>
        <v>0.0876377276388059</v>
      </c>
      <c r="AU128" s="18">
        <f t="shared" ref="AU128:AU166" si="183">0.30705*82/207*(2/AS128)^2*(1/2*LN(2*0.511*AR128^2*AT128/(16*82^0.9*10^(-6))^2)-AS128^2)</f>
        <v>28.1050792093988</v>
      </c>
      <c r="AV128" s="12">
        <f t="shared" ref="AV128:AV166" si="184">AU128*11.35</f>
        <v>318.992649026676</v>
      </c>
    </row>
    <row r="129" spans="1:48">
      <c r="A129" s="8">
        <v>1.2</v>
      </c>
      <c r="B129" s="8">
        <f t="shared" si="150"/>
        <v>0.319499535926924</v>
      </c>
      <c r="C129" s="8">
        <f t="shared" si="151"/>
        <v>0.30434325440228</v>
      </c>
      <c r="D129" s="8">
        <f t="shared" si="152"/>
        <v>0.104295917536943</v>
      </c>
      <c r="E129" s="8">
        <f t="shared" si="153"/>
        <v>43.6458492291558</v>
      </c>
      <c r="F129" s="8">
        <f t="shared" si="154"/>
        <v>103.440662673099</v>
      </c>
      <c r="G129" s="12">
        <v>1.2</v>
      </c>
      <c r="H129" s="12">
        <f t="shared" si="155"/>
        <v>0.319499535926924</v>
      </c>
      <c r="I129" s="12">
        <f t="shared" si="156"/>
        <v>0.30434325440228</v>
      </c>
      <c r="J129" s="12">
        <f t="shared" si="157"/>
        <v>0.104295917536943</v>
      </c>
      <c r="K129" s="12">
        <f t="shared" si="158"/>
        <v>46.8610202503069</v>
      </c>
      <c r="L129" s="12">
        <f t="shared" si="159"/>
        <v>93.7220405006138</v>
      </c>
      <c r="M129" s="16">
        <v>1.2</v>
      </c>
      <c r="N129" s="16">
        <f t="shared" si="145"/>
        <v>0.319499535926924</v>
      </c>
      <c r="O129" s="16">
        <f t="shared" si="146"/>
        <v>0.30434325440228</v>
      </c>
      <c r="P129" s="16">
        <f t="shared" si="147"/>
        <v>0.104206523417244</v>
      </c>
      <c r="Q129" s="16">
        <f t="shared" si="148"/>
        <v>40.7391865312884</v>
      </c>
      <c r="R129" s="16">
        <f t="shared" si="149"/>
        <v>109.955064447947</v>
      </c>
      <c r="S129" s="12">
        <v>1.2</v>
      </c>
      <c r="T129" s="12">
        <f t="shared" si="160"/>
        <v>0.319499535926924</v>
      </c>
      <c r="U129" s="12">
        <f t="shared" si="161"/>
        <v>0.30434325440228</v>
      </c>
      <c r="V129" s="12">
        <f t="shared" si="162"/>
        <v>0.104295917536943</v>
      </c>
      <c r="W129" s="12">
        <f t="shared" si="163"/>
        <v>35.4462909511696</v>
      </c>
      <c r="X129" s="12">
        <f t="shared" si="164"/>
        <v>279.104094949509</v>
      </c>
      <c r="Y129" s="16">
        <v>1.2</v>
      </c>
      <c r="Z129" s="16">
        <f t="shared" si="165"/>
        <v>0.319499535926924</v>
      </c>
      <c r="AA129" s="16">
        <f t="shared" si="166"/>
        <v>0.30434325440228</v>
      </c>
      <c r="AB129" s="16">
        <f t="shared" si="167"/>
        <v>0.104295917536943</v>
      </c>
      <c r="AC129" s="16">
        <f t="shared" si="168"/>
        <v>34.0037136767738</v>
      </c>
      <c r="AD129" s="16">
        <f t="shared" si="169"/>
        <v>304.673274543894</v>
      </c>
      <c r="AE129" s="12">
        <v>1.2</v>
      </c>
      <c r="AF129" s="12">
        <f t="shared" si="170"/>
        <v>0.319499535926924</v>
      </c>
      <c r="AG129" s="12">
        <f t="shared" si="171"/>
        <v>0.30434325440228</v>
      </c>
      <c r="AH129" s="12">
        <f t="shared" si="172"/>
        <v>0.104295917536943</v>
      </c>
      <c r="AI129" s="12">
        <f t="shared" si="173"/>
        <v>28.7991307417739</v>
      </c>
      <c r="AJ129" s="12">
        <f t="shared" si="174"/>
        <v>210.521645722367</v>
      </c>
      <c r="AK129" s="16">
        <v>1.2</v>
      </c>
      <c r="AL129" s="16">
        <f t="shared" si="175"/>
        <v>0.319499535926924</v>
      </c>
      <c r="AM129" s="16">
        <f t="shared" si="176"/>
        <v>0.30434325440228</v>
      </c>
      <c r="AN129" s="16">
        <f t="shared" si="177"/>
        <v>0.104295917536943</v>
      </c>
      <c r="AO129" s="16">
        <f t="shared" si="178"/>
        <v>25.6841613811442</v>
      </c>
      <c r="AP129" s="16">
        <f t="shared" si="179"/>
        <v>495.704314656083</v>
      </c>
      <c r="AQ129" s="18">
        <v>1.2</v>
      </c>
      <c r="AR129" s="18">
        <f t="shared" si="180"/>
        <v>0.319499535926924</v>
      </c>
      <c r="AS129" s="18">
        <f t="shared" si="181"/>
        <v>0.30434325440228</v>
      </c>
      <c r="AT129" s="18">
        <f t="shared" si="182"/>
        <v>0.104295917536943</v>
      </c>
      <c r="AU129" s="18">
        <f t="shared" si="183"/>
        <v>24.8132200326707</v>
      </c>
      <c r="AV129" s="12">
        <f t="shared" si="184"/>
        <v>281.630047370812</v>
      </c>
    </row>
    <row r="130" spans="1:48">
      <c r="A130" s="8">
        <v>1.3</v>
      </c>
      <c r="B130" s="8">
        <f t="shared" si="150"/>
        <v>0.346124497254168</v>
      </c>
      <c r="C130" s="8">
        <f t="shared" si="151"/>
        <v>0.327085796851566</v>
      </c>
      <c r="D130" s="8">
        <f t="shared" si="152"/>
        <v>0.122402567733051</v>
      </c>
      <c r="E130" s="8">
        <f t="shared" si="153"/>
        <v>38.5478144219505</v>
      </c>
      <c r="F130" s="8">
        <f t="shared" si="154"/>
        <v>91.3583201800227</v>
      </c>
      <c r="G130" s="12">
        <v>1.3</v>
      </c>
      <c r="H130" s="12">
        <f t="shared" si="155"/>
        <v>0.346124497254168</v>
      </c>
      <c r="I130" s="12">
        <f t="shared" si="156"/>
        <v>0.327085796851566</v>
      </c>
      <c r="J130" s="12">
        <f t="shared" si="157"/>
        <v>0.122402567733051</v>
      </c>
      <c r="K130" s="12">
        <f t="shared" si="158"/>
        <v>41.407464454989</v>
      </c>
      <c r="L130" s="12">
        <f t="shared" si="159"/>
        <v>82.8149289099781</v>
      </c>
      <c r="M130" s="16">
        <v>1.3</v>
      </c>
      <c r="N130" s="16">
        <f t="shared" si="145"/>
        <v>0.346124497254168</v>
      </c>
      <c r="O130" s="16">
        <f t="shared" si="146"/>
        <v>0.327085796851566</v>
      </c>
      <c r="P130" s="16">
        <f t="shared" si="147"/>
        <v>0.122296815101963</v>
      </c>
      <c r="Q130" s="16">
        <f t="shared" si="148"/>
        <v>36.0763476427443</v>
      </c>
      <c r="R130" s="16">
        <f t="shared" si="149"/>
        <v>97.3700622877669</v>
      </c>
      <c r="S130" s="12">
        <v>1.3</v>
      </c>
      <c r="T130" s="12">
        <f t="shared" si="160"/>
        <v>0.346124497254168</v>
      </c>
      <c r="U130" s="12">
        <f t="shared" si="161"/>
        <v>0.327085796851566</v>
      </c>
      <c r="V130" s="12">
        <f t="shared" si="162"/>
        <v>0.122402567733051</v>
      </c>
      <c r="W130" s="12">
        <f t="shared" si="163"/>
        <v>31.4651537909047</v>
      </c>
      <c r="X130" s="12">
        <f t="shared" si="164"/>
        <v>247.756620949584</v>
      </c>
      <c r="Y130" s="16">
        <v>1.3</v>
      </c>
      <c r="Z130" s="16">
        <f t="shared" si="165"/>
        <v>0.346124497254168</v>
      </c>
      <c r="AA130" s="16">
        <f t="shared" si="166"/>
        <v>0.327085796851566</v>
      </c>
      <c r="AB130" s="16">
        <f t="shared" si="167"/>
        <v>0.122402567733051</v>
      </c>
      <c r="AC130" s="16">
        <f t="shared" si="168"/>
        <v>30.1975384294884</v>
      </c>
      <c r="AD130" s="16">
        <f t="shared" si="169"/>
        <v>270.569944328216</v>
      </c>
      <c r="AE130" s="12">
        <v>1.3</v>
      </c>
      <c r="AF130" s="12">
        <f t="shared" si="170"/>
        <v>0.346124497254168</v>
      </c>
      <c r="AG130" s="12">
        <f t="shared" si="171"/>
        <v>0.327085796851566</v>
      </c>
      <c r="AH130" s="12">
        <f t="shared" si="172"/>
        <v>0.122402567733051</v>
      </c>
      <c r="AI130" s="12">
        <f t="shared" si="173"/>
        <v>25.6364170512482</v>
      </c>
      <c r="AJ130" s="12">
        <f t="shared" si="174"/>
        <v>187.402208644624</v>
      </c>
      <c r="AK130" s="16">
        <v>1.3</v>
      </c>
      <c r="AL130" s="16">
        <f t="shared" si="175"/>
        <v>0.346124497254168</v>
      </c>
      <c r="AM130" s="16">
        <f t="shared" si="176"/>
        <v>0.327085796851566</v>
      </c>
      <c r="AN130" s="16">
        <f t="shared" si="177"/>
        <v>0.122402567733051</v>
      </c>
      <c r="AO130" s="16">
        <f t="shared" si="178"/>
        <v>22.9094581014491</v>
      </c>
      <c r="AP130" s="16">
        <f t="shared" si="179"/>
        <v>442.152541357967</v>
      </c>
      <c r="AQ130" s="18">
        <v>1.3</v>
      </c>
      <c r="AR130" s="18">
        <f t="shared" si="180"/>
        <v>0.346124497254168</v>
      </c>
      <c r="AS130" s="18">
        <f t="shared" si="181"/>
        <v>0.327085796851566</v>
      </c>
      <c r="AT130" s="18">
        <f t="shared" si="182"/>
        <v>0.122402567733051</v>
      </c>
      <c r="AU130" s="18">
        <f t="shared" si="183"/>
        <v>22.145318473067</v>
      </c>
      <c r="AV130" s="12">
        <f t="shared" si="184"/>
        <v>251.34936466931</v>
      </c>
    </row>
    <row r="131" spans="1:48">
      <c r="A131" s="8">
        <v>1.4</v>
      </c>
      <c r="B131" s="8">
        <f t="shared" si="150"/>
        <v>0.372749458581411</v>
      </c>
      <c r="C131" s="8">
        <f t="shared" si="151"/>
        <v>0.349273942819524</v>
      </c>
      <c r="D131" s="8">
        <f t="shared" si="152"/>
        <v>0.141957659795484</v>
      </c>
      <c r="E131" s="8">
        <f t="shared" si="153"/>
        <v>34.4153612929263</v>
      </c>
      <c r="F131" s="8">
        <f t="shared" si="154"/>
        <v>81.5644062642353</v>
      </c>
      <c r="G131" s="12">
        <v>1.4</v>
      </c>
      <c r="H131" s="12">
        <f t="shared" si="155"/>
        <v>0.372749458581411</v>
      </c>
      <c r="I131" s="12">
        <f t="shared" si="156"/>
        <v>0.349273942819524</v>
      </c>
      <c r="J131" s="12">
        <f t="shared" si="157"/>
        <v>0.141957659795484</v>
      </c>
      <c r="K131" s="12">
        <f t="shared" si="158"/>
        <v>36.9841844480135</v>
      </c>
      <c r="L131" s="12">
        <f t="shared" si="159"/>
        <v>73.968368896027</v>
      </c>
      <c r="M131" s="16">
        <v>1.4</v>
      </c>
      <c r="N131" s="16">
        <f t="shared" si="145"/>
        <v>0.372749458581411</v>
      </c>
      <c r="O131" s="16">
        <f t="shared" si="146"/>
        <v>0.349273942819524</v>
      </c>
      <c r="P131" s="16">
        <f t="shared" si="147"/>
        <v>0.141833969896885</v>
      </c>
      <c r="Q131" s="16">
        <f t="shared" si="148"/>
        <v>32.2840342851184</v>
      </c>
      <c r="R131" s="16">
        <f t="shared" si="149"/>
        <v>87.1346085355346</v>
      </c>
      <c r="S131" s="12">
        <v>1.4</v>
      </c>
      <c r="T131" s="12">
        <f t="shared" si="160"/>
        <v>0.372749458581411</v>
      </c>
      <c r="U131" s="12">
        <f t="shared" si="161"/>
        <v>0.349273942819524</v>
      </c>
      <c r="V131" s="12">
        <f t="shared" si="162"/>
        <v>0.141957659795484</v>
      </c>
      <c r="W131" s="12">
        <f t="shared" si="163"/>
        <v>28.2170536417308</v>
      </c>
      <c r="X131" s="12">
        <f t="shared" si="164"/>
        <v>222.181080374988</v>
      </c>
      <c r="Y131" s="16">
        <v>1.4</v>
      </c>
      <c r="Z131" s="16">
        <f t="shared" si="165"/>
        <v>0.372749458581411</v>
      </c>
      <c r="AA131" s="16">
        <f t="shared" si="166"/>
        <v>0.349273942819524</v>
      </c>
      <c r="AB131" s="16">
        <f t="shared" si="167"/>
        <v>0.141957659795484</v>
      </c>
      <c r="AC131" s="16">
        <f t="shared" si="168"/>
        <v>27.0904091850763</v>
      </c>
      <c r="AD131" s="16">
        <f t="shared" si="169"/>
        <v>242.730066298283</v>
      </c>
      <c r="AE131" s="12">
        <v>1.4</v>
      </c>
      <c r="AF131" s="12">
        <f t="shared" si="170"/>
        <v>0.372749458581411</v>
      </c>
      <c r="AG131" s="12">
        <f t="shared" si="171"/>
        <v>0.349273942819524</v>
      </c>
      <c r="AH131" s="12">
        <f t="shared" si="172"/>
        <v>0.141957659795484</v>
      </c>
      <c r="AI131" s="12">
        <f t="shared" si="173"/>
        <v>23.0461859093833</v>
      </c>
      <c r="AJ131" s="12">
        <f t="shared" si="174"/>
        <v>168.467618997592</v>
      </c>
      <c r="AK131" s="16">
        <v>1.4</v>
      </c>
      <c r="AL131" s="16">
        <f t="shared" si="175"/>
        <v>0.372749458581411</v>
      </c>
      <c r="AM131" s="16">
        <f t="shared" si="176"/>
        <v>0.349273942819524</v>
      </c>
      <c r="AN131" s="16">
        <f t="shared" si="177"/>
        <v>0.141957659795484</v>
      </c>
      <c r="AO131" s="16">
        <f t="shared" si="178"/>
        <v>20.6305580351655</v>
      </c>
      <c r="AP131" s="16">
        <f t="shared" si="179"/>
        <v>398.169770078693</v>
      </c>
      <c r="AQ131" s="18">
        <v>1.4</v>
      </c>
      <c r="AR131" s="18">
        <f t="shared" si="180"/>
        <v>0.372749458581411</v>
      </c>
      <c r="AS131" s="18">
        <f t="shared" si="181"/>
        <v>0.349273942819524</v>
      </c>
      <c r="AT131" s="18">
        <f t="shared" si="182"/>
        <v>0.141957659795484</v>
      </c>
      <c r="AU131" s="18">
        <f t="shared" si="183"/>
        <v>19.9523223315709</v>
      </c>
      <c r="AV131" s="12">
        <f t="shared" si="184"/>
        <v>226.45885846333</v>
      </c>
    </row>
    <row r="132" spans="1:48">
      <c r="A132" s="8">
        <v>1.5</v>
      </c>
      <c r="B132" s="8">
        <f t="shared" si="150"/>
        <v>0.399374419908655</v>
      </c>
      <c r="C132" s="8">
        <f t="shared" si="151"/>
        <v>0.370889793209842</v>
      </c>
      <c r="D132" s="8">
        <f t="shared" si="152"/>
        <v>0.162961174198726</v>
      </c>
      <c r="E132" s="8">
        <f t="shared" si="153"/>
        <v>31.0175530279606</v>
      </c>
      <c r="F132" s="8">
        <f t="shared" si="154"/>
        <v>73.5116006762666</v>
      </c>
      <c r="G132" s="12">
        <v>1.5</v>
      </c>
      <c r="H132" s="12">
        <f t="shared" si="155"/>
        <v>0.399374419908655</v>
      </c>
      <c r="I132" s="12">
        <f t="shared" si="156"/>
        <v>0.370889793209842</v>
      </c>
      <c r="J132" s="12">
        <f t="shared" si="157"/>
        <v>0.162961174198726</v>
      </c>
      <c r="K132" s="12">
        <f t="shared" si="158"/>
        <v>33.3453563030031</v>
      </c>
      <c r="L132" s="12">
        <f t="shared" si="159"/>
        <v>66.6907126060061</v>
      </c>
      <c r="M132" s="16">
        <v>1.5</v>
      </c>
      <c r="N132" s="16">
        <f t="shared" si="145"/>
        <v>0.399374419908655</v>
      </c>
      <c r="O132" s="16">
        <f t="shared" si="146"/>
        <v>0.370889793209842</v>
      </c>
      <c r="P132" s="16">
        <f t="shared" si="147"/>
        <v>0.162817909789767</v>
      </c>
      <c r="Q132" s="16">
        <f t="shared" si="148"/>
        <v>29.1568430148348</v>
      </c>
      <c r="R132" s="16">
        <f t="shared" si="149"/>
        <v>78.694319297039</v>
      </c>
      <c r="S132" s="12">
        <v>1.5</v>
      </c>
      <c r="T132" s="12">
        <f t="shared" si="160"/>
        <v>0.399374419908655</v>
      </c>
      <c r="U132" s="12">
        <f t="shared" si="161"/>
        <v>0.370889793209842</v>
      </c>
      <c r="V132" s="12">
        <f t="shared" si="162"/>
        <v>0.162961174198726</v>
      </c>
      <c r="W132" s="12">
        <f t="shared" si="163"/>
        <v>25.5313257486892</v>
      </c>
      <c r="X132" s="12">
        <f t="shared" si="164"/>
        <v>201.033658945179</v>
      </c>
      <c r="Y132" s="16">
        <v>1.5</v>
      </c>
      <c r="Z132" s="16">
        <f t="shared" si="165"/>
        <v>0.399374419908655</v>
      </c>
      <c r="AA132" s="16">
        <f t="shared" si="166"/>
        <v>0.370889793209842</v>
      </c>
      <c r="AB132" s="16">
        <f t="shared" si="167"/>
        <v>0.162961174198726</v>
      </c>
      <c r="AC132" s="16">
        <f t="shared" si="168"/>
        <v>24.5199797715195</v>
      </c>
      <c r="AD132" s="16">
        <f t="shared" si="169"/>
        <v>219.699018752815</v>
      </c>
      <c r="AE132" s="12">
        <v>1.5</v>
      </c>
      <c r="AF132" s="12">
        <f t="shared" si="170"/>
        <v>0.399374419908655</v>
      </c>
      <c r="AG132" s="12">
        <f t="shared" si="171"/>
        <v>0.370889793209842</v>
      </c>
      <c r="AH132" s="12">
        <f t="shared" si="172"/>
        <v>0.162961174198726</v>
      </c>
      <c r="AI132" s="12">
        <f t="shared" si="173"/>
        <v>20.8974006508815</v>
      </c>
      <c r="AJ132" s="12">
        <f t="shared" si="174"/>
        <v>152.759998757944</v>
      </c>
      <c r="AK132" s="16">
        <v>1.5</v>
      </c>
      <c r="AL132" s="16">
        <f t="shared" si="175"/>
        <v>0.399374419908655</v>
      </c>
      <c r="AM132" s="16">
        <f t="shared" si="176"/>
        <v>0.370889793209842</v>
      </c>
      <c r="AN132" s="16">
        <f t="shared" si="177"/>
        <v>0.162961174198726</v>
      </c>
      <c r="AO132" s="16">
        <f t="shared" si="178"/>
        <v>18.7354706348678</v>
      </c>
      <c r="AP132" s="16">
        <f t="shared" si="179"/>
        <v>361.594583252948</v>
      </c>
      <c r="AQ132" s="18">
        <v>1.5</v>
      </c>
      <c r="AR132" s="18">
        <f t="shared" si="180"/>
        <v>0.399374419908655</v>
      </c>
      <c r="AS132" s="18">
        <f t="shared" si="181"/>
        <v>0.370889793209842</v>
      </c>
      <c r="AT132" s="18">
        <f t="shared" si="182"/>
        <v>0.162961174198726</v>
      </c>
      <c r="AU132" s="18">
        <f t="shared" si="183"/>
        <v>18.1273874906191</v>
      </c>
      <c r="AV132" s="12">
        <f t="shared" si="184"/>
        <v>205.745848018526</v>
      </c>
    </row>
    <row r="133" spans="1:48">
      <c r="A133" s="8">
        <v>1.6</v>
      </c>
      <c r="B133" s="8">
        <f t="shared" si="150"/>
        <v>0.425999381235899</v>
      </c>
      <c r="C133" s="8">
        <f t="shared" si="151"/>
        <v>0.391919266093887</v>
      </c>
      <c r="D133" s="8">
        <f t="shared" si="152"/>
        <v>0.185413090391415</v>
      </c>
      <c r="E133" s="8">
        <f t="shared" si="153"/>
        <v>28.1890289032363</v>
      </c>
      <c r="F133" s="8">
        <f t="shared" si="154"/>
        <v>66.80799850067</v>
      </c>
      <c r="G133" s="12">
        <v>1.6</v>
      </c>
      <c r="H133" s="12">
        <f t="shared" si="155"/>
        <v>0.425999381235899</v>
      </c>
      <c r="I133" s="12">
        <f t="shared" si="156"/>
        <v>0.391919266093887</v>
      </c>
      <c r="J133" s="12">
        <f t="shared" si="157"/>
        <v>0.185413090391415</v>
      </c>
      <c r="K133" s="12">
        <f t="shared" si="158"/>
        <v>30.3148083636839</v>
      </c>
      <c r="L133" s="12">
        <f t="shared" si="159"/>
        <v>60.6296167273677</v>
      </c>
      <c r="M133" s="16">
        <v>1.6</v>
      </c>
      <c r="N133" s="16">
        <f t="shared" si="145"/>
        <v>0.425999381235899</v>
      </c>
      <c r="O133" s="16">
        <f t="shared" si="146"/>
        <v>0.391919266093887</v>
      </c>
      <c r="P133" s="16">
        <f t="shared" si="147"/>
        <v>0.185248552672874</v>
      </c>
      <c r="Q133" s="16">
        <f t="shared" si="148"/>
        <v>26.5469739248075</v>
      </c>
      <c r="R133" s="16">
        <f t="shared" si="149"/>
        <v>71.6502826230554</v>
      </c>
      <c r="S133" s="12">
        <v>1.6</v>
      </c>
      <c r="T133" s="12">
        <f t="shared" si="160"/>
        <v>0.425999381235899</v>
      </c>
      <c r="U133" s="12">
        <f t="shared" si="161"/>
        <v>0.391919266093887</v>
      </c>
      <c r="V133" s="12">
        <f t="shared" si="162"/>
        <v>0.185413090391415</v>
      </c>
      <c r="W133" s="12">
        <f t="shared" si="163"/>
        <v>23.2845657935708</v>
      </c>
      <c r="X133" s="12">
        <f t="shared" si="164"/>
        <v>183.342671058577</v>
      </c>
      <c r="Y133" s="16">
        <v>1.6</v>
      </c>
      <c r="Z133" s="16">
        <f t="shared" si="165"/>
        <v>0.425999381235899</v>
      </c>
      <c r="AA133" s="16">
        <f t="shared" si="166"/>
        <v>0.391919266093887</v>
      </c>
      <c r="AB133" s="16">
        <f t="shared" si="167"/>
        <v>0.185413090391415</v>
      </c>
      <c r="AC133" s="16">
        <f t="shared" si="168"/>
        <v>22.3687535692661</v>
      </c>
      <c r="AD133" s="16">
        <f t="shared" si="169"/>
        <v>200.424031980624</v>
      </c>
      <c r="AE133" s="12">
        <v>1.6</v>
      </c>
      <c r="AF133" s="12">
        <f t="shared" si="170"/>
        <v>0.425999381235899</v>
      </c>
      <c r="AG133" s="12">
        <f t="shared" si="171"/>
        <v>0.391919266093887</v>
      </c>
      <c r="AH133" s="12">
        <f t="shared" si="172"/>
        <v>0.185413090391415</v>
      </c>
      <c r="AI133" s="12">
        <f t="shared" si="173"/>
        <v>19.0947154037493</v>
      </c>
      <c r="AJ133" s="12">
        <f t="shared" si="174"/>
        <v>139.582369601407</v>
      </c>
      <c r="AK133" s="16">
        <v>1.6</v>
      </c>
      <c r="AL133" s="16">
        <f t="shared" si="175"/>
        <v>0.425999381235899</v>
      </c>
      <c r="AM133" s="16">
        <f t="shared" si="176"/>
        <v>0.391919266093887</v>
      </c>
      <c r="AN133" s="16">
        <f t="shared" si="177"/>
        <v>0.185413090391415</v>
      </c>
      <c r="AO133" s="16">
        <f t="shared" si="178"/>
        <v>17.1423054963826</v>
      </c>
      <c r="AP133" s="16">
        <f t="shared" si="179"/>
        <v>330.846496080183</v>
      </c>
      <c r="AQ133" s="18">
        <v>1.6</v>
      </c>
      <c r="AR133" s="18">
        <f t="shared" si="180"/>
        <v>0.425999381235899</v>
      </c>
      <c r="AS133" s="18">
        <f t="shared" si="181"/>
        <v>0.391919266093887</v>
      </c>
      <c r="AT133" s="18">
        <f t="shared" si="182"/>
        <v>0.185413090391415</v>
      </c>
      <c r="AU133" s="18">
        <f t="shared" si="183"/>
        <v>16.5922703392094</v>
      </c>
      <c r="AV133" s="12">
        <f t="shared" si="184"/>
        <v>188.322268350027</v>
      </c>
    </row>
    <row r="134" spans="1:48">
      <c r="A134" s="8">
        <v>1.7</v>
      </c>
      <c r="B134" s="8">
        <f t="shared" si="150"/>
        <v>0.452624342563142</v>
      </c>
      <c r="C134" s="8">
        <f t="shared" si="151"/>
        <v>0.412351927126165</v>
      </c>
      <c r="D134" s="8">
        <f t="shared" si="152"/>
        <v>0.209313386863686</v>
      </c>
      <c r="E134" s="8">
        <f t="shared" si="153"/>
        <v>25.8087618572362</v>
      </c>
      <c r="F134" s="8">
        <f t="shared" si="154"/>
        <v>61.1667656016498</v>
      </c>
      <c r="G134" s="12">
        <v>1.7</v>
      </c>
      <c r="H134" s="12">
        <f t="shared" si="155"/>
        <v>0.452624342563142</v>
      </c>
      <c r="I134" s="12">
        <f t="shared" si="156"/>
        <v>0.412351927126165</v>
      </c>
      <c r="J134" s="12">
        <f t="shared" si="157"/>
        <v>0.209313386863686</v>
      </c>
      <c r="K134" s="12">
        <f t="shared" si="158"/>
        <v>27.7635033773699</v>
      </c>
      <c r="L134" s="12">
        <f t="shared" si="159"/>
        <v>55.5270067547398</v>
      </c>
      <c r="M134" s="16">
        <v>1.7</v>
      </c>
      <c r="N134" s="16">
        <f t="shared" si="145"/>
        <v>0.452624342563142</v>
      </c>
      <c r="O134" s="16">
        <f t="shared" si="146"/>
        <v>0.412351927126165</v>
      </c>
      <c r="P134" s="16">
        <f t="shared" si="147"/>
        <v>0.20912581261256</v>
      </c>
      <c r="Q134" s="16">
        <f t="shared" si="148"/>
        <v>24.3457857711629</v>
      </c>
      <c r="R134" s="16">
        <f t="shared" si="149"/>
        <v>65.7092757963687</v>
      </c>
      <c r="S134" s="12">
        <v>1.7</v>
      </c>
      <c r="T134" s="12">
        <f t="shared" si="160"/>
        <v>0.452624342563142</v>
      </c>
      <c r="U134" s="12">
        <f t="shared" si="161"/>
        <v>0.412351927126165</v>
      </c>
      <c r="V134" s="12">
        <f t="shared" si="162"/>
        <v>0.209313386863686</v>
      </c>
      <c r="W134" s="12">
        <f t="shared" si="163"/>
        <v>21.3856780403714</v>
      </c>
      <c r="X134" s="12">
        <f t="shared" si="164"/>
        <v>168.390828889884</v>
      </c>
      <c r="Y134" s="16">
        <v>1.7</v>
      </c>
      <c r="Z134" s="16">
        <f t="shared" si="165"/>
        <v>0.452624342563142</v>
      </c>
      <c r="AA134" s="16">
        <f t="shared" si="166"/>
        <v>0.412351927126165</v>
      </c>
      <c r="AB134" s="16">
        <f t="shared" si="167"/>
        <v>0.209313386863686</v>
      </c>
      <c r="AC134" s="16">
        <f t="shared" si="168"/>
        <v>20.5499271432536</v>
      </c>
      <c r="AD134" s="16">
        <f t="shared" si="169"/>
        <v>184.127347203552</v>
      </c>
      <c r="AE134" s="12">
        <v>1.7</v>
      </c>
      <c r="AF134" s="12">
        <f t="shared" si="170"/>
        <v>0.452624342563142</v>
      </c>
      <c r="AG134" s="12">
        <f t="shared" si="171"/>
        <v>0.412351927126165</v>
      </c>
      <c r="AH134" s="12">
        <f t="shared" si="172"/>
        <v>0.209313386863686</v>
      </c>
      <c r="AI134" s="12">
        <f t="shared" si="173"/>
        <v>17.5673654035814</v>
      </c>
      <c r="AJ134" s="12">
        <f t="shared" si="174"/>
        <v>128.41744110018</v>
      </c>
      <c r="AK134" s="16">
        <v>1.7</v>
      </c>
      <c r="AL134" s="16">
        <f t="shared" si="175"/>
        <v>0.452624342563142</v>
      </c>
      <c r="AM134" s="16">
        <f t="shared" si="176"/>
        <v>0.412351927126165</v>
      </c>
      <c r="AN134" s="16">
        <f t="shared" si="177"/>
        <v>0.209313386863686</v>
      </c>
      <c r="AO134" s="16">
        <f t="shared" si="178"/>
        <v>15.7900279683237</v>
      </c>
      <c r="AP134" s="16">
        <f t="shared" si="179"/>
        <v>304.747539788648</v>
      </c>
      <c r="AQ134" s="18">
        <v>1.7</v>
      </c>
      <c r="AR134" s="18">
        <f t="shared" si="180"/>
        <v>0.452624342563142</v>
      </c>
      <c r="AS134" s="18">
        <f t="shared" si="181"/>
        <v>0.412351927126165</v>
      </c>
      <c r="AT134" s="18">
        <f t="shared" si="182"/>
        <v>0.209313386863686</v>
      </c>
      <c r="AU134" s="18">
        <f t="shared" si="183"/>
        <v>15.2885805601946</v>
      </c>
      <c r="AV134" s="12">
        <f t="shared" si="184"/>
        <v>173.525389358209</v>
      </c>
    </row>
    <row r="135" spans="1:48">
      <c r="A135" s="8">
        <v>1.8</v>
      </c>
      <c r="B135" s="8">
        <f t="shared" si="150"/>
        <v>0.479249303890386</v>
      </c>
      <c r="C135" s="8">
        <f t="shared" si="151"/>
        <v>0.432180785449241</v>
      </c>
      <c r="D135" s="8">
        <f t="shared" si="152"/>
        <v>0.234662041213234</v>
      </c>
      <c r="E135" s="8">
        <f t="shared" si="153"/>
        <v>23.786457911182</v>
      </c>
      <c r="F135" s="8">
        <f t="shared" si="154"/>
        <v>56.3739052495013</v>
      </c>
      <c r="G135" s="12">
        <v>1.8</v>
      </c>
      <c r="H135" s="12">
        <f t="shared" si="155"/>
        <v>0.479249303890386</v>
      </c>
      <c r="I135" s="12">
        <f t="shared" si="156"/>
        <v>0.432180785449241</v>
      </c>
      <c r="J135" s="12">
        <f t="shared" si="157"/>
        <v>0.234662041213234</v>
      </c>
      <c r="K135" s="12">
        <f t="shared" si="158"/>
        <v>25.5951062727751</v>
      </c>
      <c r="L135" s="12">
        <f t="shared" si="159"/>
        <v>51.1902125455502</v>
      </c>
      <c r="M135" s="16">
        <v>1.8</v>
      </c>
      <c r="N135" s="16">
        <f t="shared" si="145"/>
        <v>0.479249303890386</v>
      </c>
      <c r="O135" s="16">
        <f t="shared" si="146"/>
        <v>0.432180785449241</v>
      </c>
      <c r="P135" s="16">
        <f t="shared" si="147"/>
        <v>0.234449600113695</v>
      </c>
      <c r="Q135" s="16">
        <f t="shared" si="148"/>
        <v>22.4719146864097</v>
      </c>
      <c r="R135" s="16">
        <f t="shared" si="149"/>
        <v>60.6516977386197</v>
      </c>
      <c r="S135" s="12">
        <v>1.8</v>
      </c>
      <c r="T135" s="12">
        <f t="shared" si="160"/>
        <v>0.479249303890386</v>
      </c>
      <c r="U135" s="12">
        <f t="shared" si="161"/>
        <v>0.432180785449241</v>
      </c>
      <c r="V135" s="12">
        <f t="shared" si="162"/>
        <v>0.234662041213234</v>
      </c>
      <c r="W135" s="12">
        <f t="shared" si="163"/>
        <v>19.7661828309641</v>
      </c>
      <c r="X135" s="12">
        <f t="shared" si="164"/>
        <v>155.638923611012</v>
      </c>
      <c r="Y135" s="16">
        <v>1.8</v>
      </c>
      <c r="Z135" s="16">
        <f t="shared" si="165"/>
        <v>0.479249303890386</v>
      </c>
      <c r="AA135" s="16">
        <f t="shared" si="166"/>
        <v>0.432180785449241</v>
      </c>
      <c r="AB135" s="16">
        <f t="shared" si="167"/>
        <v>0.234662041213234</v>
      </c>
      <c r="AC135" s="16">
        <f t="shared" si="168"/>
        <v>18.9982022009777</v>
      </c>
      <c r="AD135" s="16">
        <f t="shared" si="169"/>
        <v>170.22389172076</v>
      </c>
      <c r="AE135" s="12">
        <v>1.8</v>
      </c>
      <c r="AF135" s="12">
        <f t="shared" si="170"/>
        <v>0.479249303890386</v>
      </c>
      <c r="AG135" s="12">
        <f t="shared" si="171"/>
        <v>0.432180785449241</v>
      </c>
      <c r="AH135" s="12">
        <f t="shared" si="172"/>
        <v>0.234662041213234</v>
      </c>
      <c r="AI135" s="12">
        <f t="shared" si="173"/>
        <v>16.2619029195169</v>
      </c>
      <c r="AJ135" s="12">
        <f t="shared" si="174"/>
        <v>118.874510341669</v>
      </c>
      <c r="AK135" s="16">
        <v>1.8</v>
      </c>
      <c r="AL135" s="16">
        <f t="shared" si="175"/>
        <v>0.479249303890386</v>
      </c>
      <c r="AM135" s="16">
        <f t="shared" si="176"/>
        <v>0.432180785449241</v>
      </c>
      <c r="AN135" s="16">
        <f t="shared" si="177"/>
        <v>0.234662041213234</v>
      </c>
      <c r="AO135" s="16">
        <f t="shared" si="178"/>
        <v>14.6323711971741</v>
      </c>
      <c r="AP135" s="16">
        <f t="shared" si="179"/>
        <v>282.40476410546</v>
      </c>
      <c r="AQ135" s="18">
        <v>1.8</v>
      </c>
      <c r="AR135" s="18">
        <f t="shared" si="180"/>
        <v>0.479249303890386</v>
      </c>
      <c r="AS135" s="18">
        <f t="shared" si="181"/>
        <v>0.432180785449241</v>
      </c>
      <c r="AT135" s="18">
        <f t="shared" si="182"/>
        <v>0.234662041213234</v>
      </c>
      <c r="AU135" s="18">
        <f t="shared" si="183"/>
        <v>14.1720076879822</v>
      </c>
      <c r="AV135" s="12">
        <f t="shared" si="184"/>
        <v>160.852287258598</v>
      </c>
    </row>
    <row r="136" spans="1:48">
      <c r="A136" s="8">
        <v>1.9</v>
      </c>
      <c r="B136" s="8">
        <f t="shared" si="150"/>
        <v>0.50587426521763</v>
      </c>
      <c r="C136" s="8">
        <f t="shared" si="151"/>
        <v>0.451402063085626</v>
      </c>
      <c r="D136" s="8">
        <f t="shared" si="152"/>
        <v>0.261459030209577</v>
      </c>
      <c r="E136" s="8">
        <f t="shared" si="153"/>
        <v>22.0536020349423</v>
      </c>
      <c r="F136" s="8">
        <f t="shared" si="154"/>
        <v>52.2670368228133</v>
      </c>
      <c r="G136" s="12">
        <v>1.9</v>
      </c>
      <c r="H136" s="12">
        <f t="shared" si="155"/>
        <v>0.50587426521763</v>
      </c>
      <c r="I136" s="12">
        <f t="shared" si="156"/>
        <v>0.451402063085626</v>
      </c>
      <c r="J136" s="12">
        <f t="shared" si="157"/>
        <v>0.261459030209577</v>
      </c>
      <c r="K136" s="12">
        <f t="shared" si="158"/>
        <v>23.7364737495714</v>
      </c>
      <c r="L136" s="12">
        <f t="shared" si="159"/>
        <v>47.4729474991428</v>
      </c>
      <c r="M136" s="16">
        <v>1.9</v>
      </c>
      <c r="N136" s="16">
        <f t="shared" si="145"/>
        <v>0.50587426521763</v>
      </c>
      <c r="O136" s="16">
        <f t="shared" si="146"/>
        <v>0.451402063085626</v>
      </c>
      <c r="P136" s="16">
        <f t="shared" si="147"/>
        <v>0.261219822376922</v>
      </c>
      <c r="Q136" s="16">
        <f t="shared" si="148"/>
        <v>20.8634101378574</v>
      </c>
      <c r="R136" s="16">
        <f t="shared" si="149"/>
        <v>56.310343962077</v>
      </c>
      <c r="S136" s="12">
        <v>1.9</v>
      </c>
      <c r="T136" s="12">
        <f t="shared" si="160"/>
        <v>0.50587426521763</v>
      </c>
      <c r="U136" s="12">
        <f t="shared" si="161"/>
        <v>0.451402063085626</v>
      </c>
      <c r="V136" s="12">
        <f t="shared" si="162"/>
        <v>0.261459030209577</v>
      </c>
      <c r="W136" s="12">
        <f t="shared" si="163"/>
        <v>18.3737658270358</v>
      </c>
      <c r="X136" s="12">
        <f t="shared" si="164"/>
        <v>144.67503212208</v>
      </c>
      <c r="Y136" s="16">
        <v>1.9</v>
      </c>
      <c r="Z136" s="16">
        <f t="shared" si="165"/>
        <v>0.50587426521763</v>
      </c>
      <c r="AA136" s="16">
        <f t="shared" si="166"/>
        <v>0.451402063085626</v>
      </c>
      <c r="AB136" s="16">
        <f t="shared" si="167"/>
        <v>0.261459030209577</v>
      </c>
      <c r="AC136" s="16">
        <f t="shared" si="168"/>
        <v>17.6636641299095</v>
      </c>
      <c r="AD136" s="16">
        <f t="shared" si="169"/>
        <v>158.266430603989</v>
      </c>
      <c r="AE136" s="12">
        <v>1.9</v>
      </c>
      <c r="AF136" s="12">
        <f t="shared" si="170"/>
        <v>0.50587426521763</v>
      </c>
      <c r="AG136" s="12">
        <f t="shared" si="171"/>
        <v>0.451402063085626</v>
      </c>
      <c r="AH136" s="12">
        <f t="shared" si="172"/>
        <v>0.261459030209577</v>
      </c>
      <c r="AI136" s="12">
        <f t="shared" si="173"/>
        <v>15.1373269285656</v>
      </c>
      <c r="AJ136" s="12">
        <f t="shared" si="174"/>
        <v>110.653859847815</v>
      </c>
      <c r="AK136" s="16">
        <v>1.9</v>
      </c>
      <c r="AL136" s="16">
        <f t="shared" si="175"/>
        <v>0.50587426521763</v>
      </c>
      <c r="AM136" s="16">
        <f t="shared" si="176"/>
        <v>0.451402063085626</v>
      </c>
      <c r="AN136" s="16">
        <f t="shared" si="177"/>
        <v>0.261459030209577</v>
      </c>
      <c r="AO136" s="16">
        <f t="shared" si="178"/>
        <v>13.6337295532663</v>
      </c>
      <c r="AP136" s="16">
        <f t="shared" si="179"/>
        <v>263.13098037804</v>
      </c>
      <c r="AQ136" s="18">
        <v>1.9</v>
      </c>
      <c r="AR136" s="18">
        <f t="shared" si="180"/>
        <v>0.50587426521763</v>
      </c>
      <c r="AS136" s="18">
        <f t="shared" si="181"/>
        <v>0.451402063085626</v>
      </c>
      <c r="AT136" s="18">
        <f t="shared" si="182"/>
        <v>0.261459030209577</v>
      </c>
      <c r="AU136" s="18">
        <f t="shared" si="183"/>
        <v>13.2084193816191</v>
      </c>
      <c r="AV136" s="12">
        <f t="shared" si="184"/>
        <v>149.915559981377</v>
      </c>
    </row>
    <row r="137" spans="1:48">
      <c r="A137" s="8">
        <v>2</v>
      </c>
      <c r="B137" s="8">
        <f t="shared" si="150"/>
        <v>0.532499226544873</v>
      </c>
      <c r="C137" s="8">
        <f t="shared" si="151"/>
        <v>0.470014945455227</v>
      </c>
      <c r="D137" s="8">
        <f t="shared" si="152"/>
        <v>0.289704329856108</v>
      </c>
      <c r="E137" s="8">
        <f t="shared" si="153"/>
        <v>20.5574164834647</v>
      </c>
      <c r="F137" s="8">
        <f t="shared" si="154"/>
        <v>48.7210770658113</v>
      </c>
      <c r="G137" s="12">
        <v>2</v>
      </c>
      <c r="H137" s="12">
        <f t="shared" si="155"/>
        <v>0.532499226544873</v>
      </c>
      <c r="I137" s="12">
        <f t="shared" si="156"/>
        <v>0.470014945455227</v>
      </c>
      <c r="J137" s="12">
        <f t="shared" si="157"/>
        <v>0.289704329856108</v>
      </c>
      <c r="K137" s="12">
        <f t="shared" si="158"/>
        <v>22.1312320060664</v>
      </c>
      <c r="L137" s="12">
        <f t="shared" si="159"/>
        <v>44.2624640121328</v>
      </c>
      <c r="M137" s="16">
        <v>2</v>
      </c>
      <c r="N137" s="16">
        <f t="shared" si="145"/>
        <v>0.532499226544873</v>
      </c>
      <c r="O137" s="16">
        <f t="shared" si="146"/>
        <v>0.470014945455227</v>
      </c>
      <c r="P137" s="16">
        <f t="shared" si="147"/>
        <v>0.289436383547046</v>
      </c>
      <c r="Q137" s="16">
        <f t="shared" si="148"/>
        <v>19.4724036027598</v>
      </c>
      <c r="R137" s="16">
        <f t="shared" si="149"/>
        <v>52.5560173238487</v>
      </c>
      <c r="S137" s="12">
        <v>2</v>
      </c>
      <c r="T137" s="12">
        <f t="shared" si="160"/>
        <v>0.532499226544873</v>
      </c>
      <c r="U137" s="12">
        <f t="shared" si="161"/>
        <v>0.470014945455227</v>
      </c>
      <c r="V137" s="12">
        <f t="shared" si="162"/>
        <v>0.289704329856108</v>
      </c>
      <c r="W137" s="12">
        <f t="shared" si="163"/>
        <v>17.1678835790065</v>
      </c>
      <c r="X137" s="12">
        <f t="shared" si="164"/>
        <v>135.179915301097</v>
      </c>
      <c r="Y137" s="16">
        <v>2</v>
      </c>
      <c r="Z137" s="16">
        <f t="shared" si="165"/>
        <v>0.532499226544873</v>
      </c>
      <c r="AA137" s="16">
        <f t="shared" si="166"/>
        <v>0.470014945455227</v>
      </c>
      <c r="AB137" s="16">
        <f t="shared" si="167"/>
        <v>0.289704329856108</v>
      </c>
      <c r="AC137" s="16">
        <f t="shared" si="168"/>
        <v>16.507608052857</v>
      </c>
      <c r="AD137" s="16">
        <f t="shared" si="169"/>
        <v>147.908168153599</v>
      </c>
      <c r="AE137" s="12">
        <v>2</v>
      </c>
      <c r="AF137" s="12">
        <f t="shared" si="170"/>
        <v>0.532499226544873</v>
      </c>
      <c r="AG137" s="12">
        <f t="shared" si="171"/>
        <v>0.470014945455227</v>
      </c>
      <c r="AH137" s="12">
        <f t="shared" si="172"/>
        <v>0.289704329856108</v>
      </c>
      <c r="AI137" s="12">
        <f t="shared" si="173"/>
        <v>14.1617440030348</v>
      </c>
      <c r="AJ137" s="12">
        <f t="shared" si="174"/>
        <v>103.522348662185</v>
      </c>
      <c r="AK137" s="16">
        <v>2</v>
      </c>
      <c r="AL137" s="16">
        <f t="shared" si="175"/>
        <v>0.532499226544873</v>
      </c>
      <c r="AM137" s="16">
        <f t="shared" si="176"/>
        <v>0.470014945455227</v>
      </c>
      <c r="AN137" s="16">
        <f t="shared" si="177"/>
        <v>0.289704329856108</v>
      </c>
      <c r="AO137" s="16">
        <f t="shared" si="178"/>
        <v>12.7663284879371</v>
      </c>
      <c r="AP137" s="16">
        <f t="shared" si="179"/>
        <v>246.390139817187</v>
      </c>
      <c r="AQ137" s="18">
        <v>2</v>
      </c>
      <c r="AR137" s="18">
        <f t="shared" si="180"/>
        <v>0.532499226544873</v>
      </c>
      <c r="AS137" s="18">
        <f t="shared" si="181"/>
        <v>0.470014945455227</v>
      </c>
      <c r="AT137" s="18">
        <f t="shared" si="182"/>
        <v>0.289704329856108</v>
      </c>
      <c r="AU137" s="18">
        <f t="shared" si="183"/>
        <v>12.3711681646895</v>
      </c>
      <c r="AV137" s="12">
        <f t="shared" si="184"/>
        <v>140.412758669226</v>
      </c>
    </row>
    <row r="138" spans="1:48">
      <c r="A138" s="8">
        <v>2.1</v>
      </c>
      <c r="B138" s="8">
        <f t="shared" si="150"/>
        <v>0.559124187872117</v>
      </c>
      <c r="C138" s="8">
        <f t="shared" si="151"/>
        <v>0.488021320091444</v>
      </c>
      <c r="D138" s="8">
        <f t="shared" si="152"/>
        <v>0.319397915449595</v>
      </c>
      <c r="E138" s="8">
        <f t="shared" si="153"/>
        <v>19.256694437546</v>
      </c>
      <c r="F138" s="8">
        <f t="shared" si="154"/>
        <v>45.638365816984</v>
      </c>
      <c r="G138" s="12">
        <v>2.1</v>
      </c>
      <c r="H138" s="12">
        <f t="shared" si="155"/>
        <v>0.559124187872117</v>
      </c>
      <c r="I138" s="12">
        <f t="shared" si="156"/>
        <v>0.488021320091444</v>
      </c>
      <c r="J138" s="12">
        <f t="shared" si="157"/>
        <v>0.319397915449595</v>
      </c>
      <c r="K138" s="12">
        <f t="shared" si="158"/>
        <v>20.7353446418017</v>
      </c>
      <c r="L138" s="12">
        <f t="shared" si="159"/>
        <v>41.4706892836034</v>
      </c>
      <c r="M138" s="16">
        <v>2.1</v>
      </c>
      <c r="N138" s="16">
        <f t="shared" si="145"/>
        <v>0.559124187872117</v>
      </c>
      <c r="O138" s="16">
        <f t="shared" si="146"/>
        <v>0.488021320091444</v>
      </c>
      <c r="P138" s="16">
        <f t="shared" si="147"/>
        <v>0.3190991849512</v>
      </c>
      <c r="Q138" s="16">
        <f t="shared" si="148"/>
        <v>18.2614164415524</v>
      </c>
      <c r="R138" s="16">
        <f t="shared" si="149"/>
        <v>49.2875629757498</v>
      </c>
      <c r="S138" s="12">
        <v>2.1</v>
      </c>
      <c r="T138" s="12">
        <f t="shared" si="160"/>
        <v>0.559124187872117</v>
      </c>
      <c r="U138" s="12">
        <f t="shared" si="161"/>
        <v>0.488021320091444</v>
      </c>
      <c r="V138" s="12">
        <f t="shared" si="162"/>
        <v>0.319397915449595</v>
      </c>
      <c r="W138" s="12">
        <f t="shared" si="163"/>
        <v>16.1167071291133</v>
      </c>
      <c r="X138" s="12">
        <f t="shared" si="164"/>
        <v>126.902951934638</v>
      </c>
      <c r="Y138" s="16">
        <v>2.1</v>
      </c>
      <c r="Z138" s="16">
        <f t="shared" si="165"/>
        <v>0.559124187872117</v>
      </c>
      <c r="AA138" s="16">
        <f t="shared" si="166"/>
        <v>0.488021320091444</v>
      </c>
      <c r="AB138" s="16">
        <f t="shared" si="167"/>
        <v>0.319397915449595</v>
      </c>
      <c r="AC138" s="16">
        <f t="shared" si="168"/>
        <v>15.499633424744</v>
      </c>
      <c r="AD138" s="16">
        <f t="shared" si="169"/>
        <v>138.876715485706</v>
      </c>
      <c r="AE138" s="12">
        <v>2.1</v>
      </c>
      <c r="AF138" s="12">
        <f t="shared" si="170"/>
        <v>0.559124187872117</v>
      </c>
      <c r="AG138" s="12">
        <f t="shared" si="171"/>
        <v>0.488021320091444</v>
      </c>
      <c r="AH138" s="12">
        <f t="shared" si="172"/>
        <v>0.319397915449595</v>
      </c>
      <c r="AI138" s="12">
        <f t="shared" si="173"/>
        <v>13.3100328101083</v>
      </c>
      <c r="AJ138" s="12">
        <f t="shared" si="174"/>
        <v>97.2963398418914</v>
      </c>
      <c r="AK138" s="16">
        <v>2.1</v>
      </c>
      <c r="AL138" s="16">
        <f t="shared" si="175"/>
        <v>0.559124187872117</v>
      </c>
      <c r="AM138" s="16">
        <f t="shared" si="176"/>
        <v>0.488021320091444</v>
      </c>
      <c r="AN138" s="16">
        <f t="shared" si="177"/>
        <v>0.319397915449595</v>
      </c>
      <c r="AO138" s="16">
        <f t="shared" si="178"/>
        <v>12.0082360763171</v>
      </c>
      <c r="AP138" s="16">
        <f t="shared" si="179"/>
        <v>231.758956272919</v>
      </c>
      <c r="AQ138" s="18">
        <v>2.1</v>
      </c>
      <c r="AR138" s="18">
        <f t="shared" si="180"/>
        <v>0.559124187872117</v>
      </c>
      <c r="AS138" s="18">
        <f t="shared" si="181"/>
        <v>0.488021320091444</v>
      </c>
      <c r="AT138" s="18">
        <f t="shared" si="182"/>
        <v>0.319397915449595</v>
      </c>
      <c r="AU138" s="18">
        <f t="shared" si="183"/>
        <v>11.6391965352592</v>
      </c>
      <c r="AV138" s="12">
        <f t="shared" si="184"/>
        <v>132.104880675192</v>
      </c>
    </row>
    <row r="139" spans="1:48">
      <c r="A139" s="8">
        <v>2.2</v>
      </c>
      <c r="B139" s="8">
        <f t="shared" si="150"/>
        <v>0.585749149199361</v>
      </c>
      <c r="C139" s="8">
        <f t="shared" si="151"/>
        <v>0.505425509916209</v>
      </c>
      <c r="D139" s="8">
        <f t="shared" si="152"/>
        <v>0.350539761636873</v>
      </c>
      <c r="E139" s="8">
        <f t="shared" si="153"/>
        <v>18.118870340302</v>
      </c>
      <c r="F139" s="8">
        <f t="shared" si="154"/>
        <v>42.9417227065157</v>
      </c>
      <c r="G139" s="12">
        <v>2.2</v>
      </c>
      <c r="H139" s="12">
        <f t="shared" si="155"/>
        <v>0.585749149199361</v>
      </c>
      <c r="I139" s="12">
        <f t="shared" si="156"/>
        <v>0.505425509916209</v>
      </c>
      <c r="J139" s="12">
        <f t="shared" si="157"/>
        <v>0.350539761636873</v>
      </c>
      <c r="K139" s="12">
        <f t="shared" si="158"/>
        <v>19.5139940531678</v>
      </c>
      <c r="L139" s="12">
        <f t="shared" si="159"/>
        <v>39.0279881063357</v>
      </c>
      <c r="M139" s="16">
        <v>2.2</v>
      </c>
      <c r="N139" s="16">
        <f t="shared" si="145"/>
        <v>0.585749149199361</v>
      </c>
      <c r="O139" s="16">
        <f t="shared" si="146"/>
        <v>0.505425509916209</v>
      </c>
      <c r="P139" s="16">
        <f t="shared" si="147"/>
        <v>0.350208125325783</v>
      </c>
      <c r="Q139" s="16">
        <f t="shared" si="148"/>
        <v>17.2007537538437</v>
      </c>
      <c r="R139" s="16">
        <f t="shared" si="149"/>
        <v>46.4248343816242</v>
      </c>
      <c r="S139" s="12">
        <v>2.2</v>
      </c>
      <c r="T139" s="12">
        <f t="shared" si="160"/>
        <v>0.585749149199361</v>
      </c>
      <c r="U139" s="12">
        <f t="shared" si="161"/>
        <v>0.505425509916209</v>
      </c>
      <c r="V139" s="12">
        <f t="shared" si="162"/>
        <v>0.350539761636873</v>
      </c>
      <c r="W139" s="12">
        <f t="shared" si="163"/>
        <v>15.1949562992988</v>
      </c>
      <c r="X139" s="12">
        <f t="shared" si="164"/>
        <v>119.645085900679</v>
      </c>
      <c r="Y139" s="16">
        <v>2.2</v>
      </c>
      <c r="Z139" s="16">
        <f t="shared" si="165"/>
        <v>0.585749149199361</v>
      </c>
      <c r="AA139" s="16">
        <f t="shared" si="166"/>
        <v>0.505425509916209</v>
      </c>
      <c r="AB139" s="16">
        <f t="shared" si="167"/>
        <v>0.350539761636873</v>
      </c>
      <c r="AC139" s="16">
        <f t="shared" si="168"/>
        <v>14.6155838232227</v>
      </c>
      <c r="AD139" s="16">
        <f t="shared" si="169"/>
        <v>130.955631056076</v>
      </c>
      <c r="AE139" s="12">
        <v>2.2</v>
      </c>
      <c r="AF139" s="12">
        <f t="shared" si="170"/>
        <v>0.585749149199361</v>
      </c>
      <c r="AG139" s="12">
        <f t="shared" si="171"/>
        <v>0.505425509916209</v>
      </c>
      <c r="AH139" s="12">
        <f t="shared" si="172"/>
        <v>0.350539761636873</v>
      </c>
      <c r="AI139" s="12">
        <f t="shared" si="173"/>
        <v>12.5621809474146</v>
      </c>
      <c r="AJ139" s="12">
        <f t="shared" si="174"/>
        <v>91.8295427256011</v>
      </c>
      <c r="AK139" s="16">
        <v>2.2</v>
      </c>
      <c r="AL139" s="16">
        <f t="shared" si="175"/>
        <v>0.585749149199361</v>
      </c>
      <c r="AM139" s="16">
        <f t="shared" si="176"/>
        <v>0.505425509916209</v>
      </c>
      <c r="AN139" s="16">
        <f t="shared" si="177"/>
        <v>0.350539761636873</v>
      </c>
      <c r="AO139" s="16">
        <f t="shared" si="178"/>
        <v>11.3419413717002</v>
      </c>
      <c r="AP139" s="16">
        <f t="shared" si="179"/>
        <v>218.899468473813</v>
      </c>
      <c r="AQ139" s="18">
        <v>2.2</v>
      </c>
      <c r="AR139" s="18">
        <f t="shared" si="180"/>
        <v>0.585749149199361</v>
      </c>
      <c r="AS139" s="18">
        <f t="shared" si="181"/>
        <v>0.505425509916209</v>
      </c>
      <c r="AT139" s="18">
        <f t="shared" si="182"/>
        <v>0.350539761636873</v>
      </c>
      <c r="AU139" s="18">
        <f t="shared" si="183"/>
        <v>10.9956805868118</v>
      </c>
      <c r="AV139" s="12">
        <f t="shared" si="184"/>
        <v>124.800974660314</v>
      </c>
    </row>
    <row r="140" spans="1:48">
      <c r="A140" s="8">
        <v>2.3</v>
      </c>
      <c r="B140" s="8">
        <f t="shared" si="150"/>
        <v>0.612374110526604</v>
      </c>
      <c r="C140" s="8">
        <f t="shared" si="151"/>
        <v>0.522234006629941</v>
      </c>
      <c r="D140" s="8">
        <f t="shared" si="152"/>
        <v>0.383129842468546</v>
      </c>
      <c r="E140" s="8">
        <f t="shared" si="153"/>
        <v>17.1179234361836</v>
      </c>
      <c r="F140" s="8">
        <f t="shared" si="154"/>
        <v>40.5694785437551</v>
      </c>
      <c r="G140" s="12">
        <v>2.3</v>
      </c>
      <c r="H140" s="12">
        <f t="shared" si="155"/>
        <v>0.612374110526605</v>
      </c>
      <c r="I140" s="12">
        <f t="shared" si="156"/>
        <v>0.522234006629941</v>
      </c>
      <c r="J140" s="12">
        <f t="shared" si="157"/>
        <v>0.383129842468547</v>
      </c>
      <c r="K140" s="12">
        <f t="shared" si="158"/>
        <v>18.4393484097234</v>
      </c>
      <c r="L140" s="12">
        <f t="shared" si="159"/>
        <v>36.8786968194468</v>
      </c>
      <c r="M140" s="16">
        <v>2.3</v>
      </c>
      <c r="N140" s="16">
        <f t="shared" si="145"/>
        <v>0.612374110526605</v>
      </c>
      <c r="O140" s="16">
        <f t="shared" si="146"/>
        <v>0.522234006629941</v>
      </c>
      <c r="P140" s="16">
        <f t="shared" si="147"/>
        <v>0.382763101031438</v>
      </c>
      <c r="Q140" s="16">
        <f t="shared" si="148"/>
        <v>16.2666329422131</v>
      </c>
      <c r="R140" s="16">
        <f t="shared" si="149"/>
        <v>43.9036423110331</v>
      </c>
      <c r="S140" s="12">
        <v>2.3</v>
      </c>
      <c r="T140" s="12">
        <f t="shared" si="160"/>
        <v>0.612374110526605</v>
      </c>
      <c r="U140" s="12">
        <f t="shared" si="161"/>
        <v>0.522234006629941</v>
      </c>
      <c r="V140" s="12">
        <f t="shared" si="162"/>
        <v>0.383129842468547</v>
      </c>
      <c r="W140" s="12">
        <f t="shared" si="163"/>
        <v>14.3823391274669</v>
      </c>
      <c r="X140" s="12">
        <f t="shared" si="164"/>
        <v>113.246538289675</v>
      </c>
      <c r="Y140" s="16">
        <v>2.3</v>
      </c>
      <c r="Z140" s="16">
        <f t="shared" si="165"/>
        <v>0.612374110526605</v>
      </c>
      <c r="AA140" s="16">
        <f t="shared" si="166"/>
        <v>0.522234006629941</v>
      </c>
      <c r="AB140" s="16">
        <f t="shared" si="167"/>
        <v>0.383129842468546</v>
      </c>
      <c r="AC140" s="16">
        <f t="shared" si="168"/>
        <v>13.8360614445439</v>
      </c>
      <c r="AD140" s="16">
        <f t="shared" si="169"/>
        <v>123.971110543113</v>
      </c>
      <c r="AE140" s="12">
        <v>2.3</v>
      </c>
      <c r="AF140" s="12">
        <f t="shared" si="170"/>
        <v>0.612374110526605</v>
      </c>
      <c r="AG140" s="12">
        <f t="shared" si="171"/>
        <v>0.522234006629941</v>
      </c>
      <c r="AH140" s="12">
        <f t="shared" si="172"/>
        <v>0.383129842468546</v>
      </c>
      <c r="AI140" s="12">
        <f t="shared" si="173"/>
        <v>11.902081154921</v>
      </c>
      <c r="AJ140" s="12">
        <f t="shared" si="174"/>
        <v>87.0042132424723</v>
      </c>
      <c r="AK140" s="16">
        <v>2.3</v>
      </c>
      <c r="AL140" s="16">
        <f t="shared" si="175"/>
        <v>0.612374110526605</v>
      </c>
      <c r="AM140" s="16">
        <f t="shared" si="176"/>
        <v>0.522234006629941</v>
      </c>
      <c r="AN140" s="16">
        <f t="shared" si="177"/>
        <v>0.383129842468546</v>
      </c>
      <c r="AO140" s="16">
        <f t="shared" si="178"/>
        <v>10.753321810073</v>
      </c>
      <c r="AP140" s="16">
        <f t="shared" si="179"/>
        <v>207.53911093441</v>
      </c>
      <c r="AQ140" s="18">
        <v>2.3</v>
      </c>
      <c r="AR140" s="18">
        <f t="shared" si="180"/>
        <v>0.612374110526605</v>
      </c>
      <c r="AS140" s="18">
        <f t="shared" si="181"/>
        <v>0.522234006629941</v>
      </c>
      <c r="AT140" s="18">
        <f t="shared" si="182"/>
        <v>0.383129842468546</v>
      </c>
      <c r="AU140" s="18">
        <f t="shared" si="183"/>
        <v>10.4270437737087</v>
      </c>
      <c r="AV140" s="12">
        <f t="shared" si="184"/>
        <v>118.346946831593</v>
      </c>
    </row>
    <row r="141" spans="1:48">
      <c r="A141" s="8">
        <v>2.4</v>
      </c>
      <c r="B141" s="8">
        <f t="shared" si="150"/>
        <v>0.638999071853848</v>
      </c>
      <c r="C141" s="8">
        <f t="shared" si="151"/>
        <v>0.538455208925808</v>
      </c>
      <c r="D141" s="8">
        <f t="shared" si="152"/>
        <v>0.417168131449596</v>
      </c>
      <c r="E141" s="8">
        <f t="shared" si="153"/>
        <v>16.2328535967929</v>
      </c>
      <c r="F141" s="8">
        <f t="shared" si="154"/>
        <v>38.4718630243992</v>
      </c>
      <c r="G141" s="12">
        <v>2.4</v>
      </c>
      <c r="H141" s="12">
        <f t="shared" si="155"/>
        <v>0.638999071853848</v>
      </c>
      <c r="I141" s="12">
        <f t="shared" si="156"/>
        <v>0.538455208925808</v>
      </c>
      <c r="J141" s="12">
        <f t="shared" si="157"/>
        <v>0.417168131449596</v>
      </c>
      <c r="K141" s="12">
        <f t="shared" si="158"/>
        <v>17.4889372922307</v>
      </c>
      <c r="L141" s="12">
        <f t="shared" si="159"/>
        <v>34.9778745844614</v>
      </c>
      <c r="M141" s="16">
        <v>2.4</v>
      </c>
      <c r="N141" s="16">
        <f t="shared" si="145"/>
        <v>0.638999071853848</v>
      </c>
      <c r="O141" s="16">
        <f t="shared" si="146"/>
        <v>0.538455208925808</v>
      </c>
      <c r="P141" s="16">
        <f t="shared" si="147"/>
        <v>0.416764006255617</v>
      </c>
      <c r="Q141" s="16">
        <f t="shared" si="148"/>
        <v>15.4398188176915</v>
      </c>
      <c r="R141" s="16">
        <f t="shared" si="149"/>
        <v>41.6720709889493</v>
      </c>
      <c r="S141" s="12">
        <v>2.4</v>
      </c>
      <c r="T141" s="12">
        <f t="shared" si="160"/>
        <v>0.638999071853848</v>
      </c>
      <c r="U141" s="12">
        <f t="shared" si="161"/>
        <v>0.538455208925808</v>
      </c>
      <c r="V141" s="12">
        <f t="shared" si="162"/>
        <v>0.417168131449596</v>
      </c>
      <c r="W141" s="12">
        <f t="shared" si="163"/>
        <v>13.6624101210846</v>
      </c>
      <c r="X141" s="12">
        <f t="shared" si="164"/>
        <v>107.57781729342</v>
      </c>
      <c r="Y141" s="16">
        <v>2.4</v>
      </c>
      <c r="Z141" s="16">
        <f t="shared" si="165"/>
        <v>0.638999071853848</v>
      </c>
      <c r="AA141" s="16">
        <f t="shared" si="166"/>
        <v>0.538455208925808</v>
      </c>
      <c r="AB141" s="16">
        <f t="shared" si="167"/>
        <v>0.417168131449596</v>
      </c>
      <c r="AC141" s="16">
        <f t="shared" si="168"/>
        <v>13.1453396355792</v>
      </c>
      <c r="AD141" s="16">
        <f t="shared" si="169"/>
        <v>117.782243134789</v>
      </c>
      <c r="AE141" s="12">
        <v>2.4</v>
      </c>
      <c r="AF141" s="12">
        <f t="shared" si="170"/>
        <v>0.638999071853848</v>
      </c>
      <c r="AG141" s="12">
        <f t="shared" si="171"/>
        <v>0.538455208925808</v>
      </c>
      <c r="AH141" s="12">
        <f t="shared" si="172"/>
        <v>0.417168131449596</v>
      </c>
      <c r="AI141" s="12">
        <f t="shared" si="173"/>
        <v>11.3166470570142</v>
      </c>
      <c r="AJ141" s="12">
        <f t="shared" si="174"/>
        <v>82.7246899867737</v>
      </c>
      <c r="AK141" s="16">
        <v>2.4</v>
      </c>
      <c r="AL141" s="16">
        <f t="shared" si="175"/>
        <v>0.638999071853848</v>
      </c>
      <c r="AM141" s="16">
        <f t="shared" si="176"/>
        <v>0.538455208925808</v>
      </c>
      <c r="AN141" s="16">
        <f t="shared" si="177"/>
        <v>0.417168131449596</v>
      </c>
      <c r="AO141" s="16">
        <f t="shared" si="178"/>
        <v>10.2308823225432</v>
      </c>
      <c r="AP141" s="16">
        <f t="shared" si="179"/>
        <v>197.456028825084</v>
      </c>
      <c r="AQ141" s="18">
        <v>2.4</v>
      </c>
      <c r="AR141" s="18">
        <f t="shared" si="180"/>
        <v>0.638999071853848</v>
      </c>
      <c r="AS141" s="18">
        <f t="shared" si="181"/>
        <v>0.538455208925809</v>
      </c>
      <c r="AT141" s="18">
        <f t="shared" si="182"/>
        <v>0.417168131449597</v>
      </c>
      <c r="AU141" s="18">
        <f t="shared" si="183"/>
        <v>9.92222950019659</v>
      </c>
      <c r="AV141" s="12">
        <f t="shared" si="184"/>
        <v>112.617304827231</v>
      </c>
    </row>
    <row r="142" spans="1:48">
      <c r="A142" s="8">
        <v>2.5</v>
      </c>
      <c r="B142" s="8">
        <f t="shared" si="150"/>
        <v>0.665624033181092</v>
      </c>
      <c r="C142" s="8">
        <f t="shared" si="151"/>
        <v>0.554099169390252</v>
      </c>
      <c r="D142" s="8">
        <f t="shared" si="152"/>
        <v>0.452654601586834</v>
      </c>
      <c r="E142" s="8">
        <f t="shared" si="153"/>
        <v>15.4465571491675</v>
      </c>
      <c r="F142" s="8">
        <f t="shared" si="154"/>
        <v>36.608340443527</v>
      </c>
      <c r="G142" s="12">
        <v>2.5</v>
      </c>
      <c r="H142" s="12">
        <f t="shared" si="155"/>
        <v>0.665624033181092</v>
      </c>
      <c r="I142" s="12">
        <f t="shared" si="156"/>
        <v>0.554099169390252</v>
      </c>
      <c r="J142" s="12">
        <f t="shared" si="157"/>
        <v>0.452654601586834</v>
      </c>
      <c r="K142" s="12">
        <f t="shared" si="158"/>
        <v>16.6444530129834</v>
      </c>
      <c r="L142" s="12">
        <f t="shared" si="159"/>
        <v>33.2889060259668</v>
      </c>
      <c r="M142" s="16">
        <v>2.5</v>
      </c>
      <c r="N142" s="16">
        <f t="shared" si="145"/>
        <v>0.665624033181092</v>
      </c>
      <c r="O142" s="16">
        <f t="shared" si="146"/>
        <v>0.554099169390252</v>
      </c>
      <c r="P142" s="16">
        <f t="shared" si="147"/>
        <v>0.452210733202535</v>
      </c>
      <c r="Q142" s="16">
        <f t="shared" si="148"/>
        <v>14.7046139754473</v>
      </c>
      <c r="R142" s="16">
        <f t="shared" si="149"/>
        <v>39.6877531197321</v>
      </c>
      <c r="S142" s="12">
        <v>2.5</v>
      </c>
      <c r="T142" s="12">
        <f t="shared" si="160"/>
        <v>0.665624033181092</v>
      </c>
      <c r="U142" s="12">
        <f t="shared" si="161"/>
        <v>0.554099169390252</v>
      </c>
      <c r="V142" s="12">
        <f t="shared" si="162"/>
        <v>0.452654601586834</v>
      </c>
      <c r="W142" s="12">
        <f t="shared" si="163"/>
        <v>13.0217232749209</v>
      </c>
      <c r="X142" s="12">
        <f t="shared" si="164"/>
        <v>102.533049066727</v>
      </c>
      <c r="Y142" s="16">
        <v>2.5</v>
      </c>
      <c r="Z142" s="16">
        <f t="shared" si="165"/>
        <v>0.665624033181092</v>
      </c>
      <c r="AA142" s="16">
        <f t="shared" si="166"/>
        <v>0.554099169390252</v>
      </c>
      <c r="AB142" s="16">
        <f t="shared" si="167"/>
        <v>0.452654601586834</v>
      </c>
      <c r="AC142" s="16">
        <f t="shared" si="168"/>
        <v>12.5305557472918</v>
      </c>
      <c r="AD142" s="16">
        <f t="shared" si="169"/>
        <v>112.273779495735</v>
      </c>
      <c r="AE142" s="12">
        <v>2.5</v>
      </c>
      <c r="AF142" s="12">
        <f t="shared" si="170"/>
        <v>0.665624033181092</v>
      </c>
      <c r="AG142" s="12">
        <f t="shared" si="171"/>
        <v>0.554099169390252</v>
      </c>
      <c r="AH142" s="12">
        <f t="shared" si="172"/>
        <v>0.452654601586834</v>
      </c>
      <c r="AI142" s="12">
        <f t="shared" si="173"/>
        <v>10.7951548072433</v>
      </c>
      <c r="AJ142" s="12">
        <f t="shared" si="174"/>
        <v>78.9125816409483</v>
      </c>
      <c r="AK142" s="16">
        <v>2.5</v>
      </c>
      <c r="AL142" s="16">
        <f t="shared" si="175"/>
        <v>0.665624033181092</v>
      </c>
      <c r="AM142" s="16">
        <f t="shared" si="176"/>
        <v>0.554099169390252</v>
      </c>
      <c r="AN142" s="16">
        <f t="shared" si="177"/>
        <v>0.452654601586834</v>
      </c>
      <c r="AO142" s="16">
        <f t="shared" si="178"/>
        <v>9.76518723306057</v>
      </c>
      <c r="AP142" s="16">
        <f t="shared" si="179"/>
        <v>188.468113598069</v>
      </c>
      <c r="AQ142" s="18">
        <v>2.5</v>
      </c>
      <c r="AR142" s="18">
        <f t="shared" si="180"/>
        <v>0.665624033181092</v>
      </c>
      <c r="AS142" s="18">
        <f t="shared" si="181"/>
        <v>0.554099169390252</v>
      </c>
      <c r="AT142" s="18">
        <f t="shared" si="182"/>
        <v>0.452654601586834</v>
      </c>
      <c r="AU142" s="18">
        <f t="shared" si="183"/>
        <v>9.47215755381763</v>
      </c>
      <c r="AV142" s="12">
        <f t="shared" si="184"/>
        <v>107.50898823583</v>
      </c>
    </row>
    <row r="143" spans="1:48">
      <c r="A143" s="8">
        <v>2.6</v>
      </c>
      <c r="B143" s="8">
        <f t="shared" si="150"/>
        <v>0.692248994508335</v>
      </c>
      <c r="C143" s="8">
        <f t="shared" si="151"/>
        <v>0.569177353136297</v>
      </c>
      <c r="D143" s="8">
        <f t="shared" si="152"/>
        <v>0.489589225433194</v>
      </c>
      <c r="E143" s="8">
        <f t="shared" si="153"/>
        <v>14.7449867674874</v>
      </c>
      <c r="F143" s="8">
        <f t="shared" si="154"/>
        <v>34.9456186389451</v>
      </c>
      <c r="G143" s="12">
        <v>2.6</v>
      </c>
      <c r="H143" s="12">
        <f t="shared" si="155"/>
        <v>0.692248994508335</v>
      </c>
      <c r="I143" s="12">
        <f t="shared" si="156"/>
        <v>0.569177353136297</v>
      </c>
      <c r="J143" s="12">
        <f t="shared" si="157"/>
        <v>0.489589225433193</v>
      </c>
      <c r="K143" s="12">
        <f t="shared" si="158"/>
        <v>15.8908544031468</v>
      </c>
      <c r="L143" s="12">
        <f t="shared" si="159"/>
        <v>31.7817088062936</v>
      </c>
      <c r="M143" s="16">
        <v>2.6</v>
      </c>
      <c r="N143" s="16">
        <f t="shared" si="145"/>
        <v>0.692248994508336</v>
      </c>
      <c r="O143" s="16">
        <f t="shared" si="146"/>
        <v>0.569177353136297</v>
      </c>
      <c r="P143" s="16">
        <f t="shared" si="147"/>
        <v>0.489103172270478</v>
      </c>
      <c r="Q143" s="16">
        <f t="shared" si="148"/>
        <v>14.0481022649642</v>
      </c>
      <c r="R143" s="16">
        <f t="shared" si="149"/>
        <v>37.9158280131383</v>
      </c>
      <c r="S143" s="12">
        <v>2.6</v>
      </c>
      <c r="T143" s="12">
        <f t="shared" si="160"/>
        <v>0.692248994508335</v>
      </c>
      <c r="U143" s="12">
        <f t="shared" si="161"/>
        <v>0.569177353136297</v>
      </c>
      <c r="V143" s="12">
        <f t="shared" si="162"/>
        <v>0.489589225433193</v>
      </c>
      <c r="W143" s="12">
        <f t="shared" si="163"/>
        <v>12.4491957436392</v>
      </c>
      <c r="X143" s="12">
        <f t="shared" si="164"/>
        <v>98.0249672854151</v>
      </c>
      <c r="Y143" s="16">
        <v>2.6</v>
      </c>
      <c r="Z143" s="16">
        <f t="shared" si="165"/>
        <v>0.692248994508335</v>
      </c>
      <c r="AA143" s="16">
        <f t="shared" si="166"/>
        <v>0.569177353136297</v>
      </c>
      <c r="AB143" s="16">
        <f t="shared" si="167"/>
        <v>0.489589225433194</v>
      </c>
      <c r="AC143" s="16">
        <f t="shared" si="168"/>
        <v>11.9811044404022</v>
      </c>
      <c r="AD143" s="16">
        <f t="shared" si="169"/>
        <v>107.350695786003</v>
      </c>
      <c r="AE143" s="12">
        <v>2.6</v>
      </c>
      <c r="AF143" s="12">
        <f t="shared" si="170"/>
        <v>0.692248994508335</v>
      </c>
      <c r="AG143" s="12">
        <f t="shared" si="171"/>
        <v>0.569177353136297</v>
      </c>
      <c r="AH143" s="12">
        <f t="shared" si="172"/>
        <v>0.489589225433194</v>
      </c>
      <c r="AI143" s="12">
        <f t="shared" si="173"/>
        <v>10.3287468358495</v>
      </c>
      <c r="AJ143" s="12">
        <f t="shared" si="174"/>
        <v>75.5031393700602</v>
      </c>
      <c r="AK143" s="16">
        <v>2.6</v>
      </c>
      <c r="AL143" s="16">
        <f t="shared" si="175"/>
        <v>0.692248994508335</v>
      </c>
      <c r="AM143" s="16">
        <f t="shared" si="176"/>
        <v>0.569177353136297</v>
      </c>
      <c r="AN143" s="16">
        <f t="shared" si="177"/>
        <v>0.489589225433194</v>
      </c>
      <c r="AO143" s="16">
        <f t="shared" si="178"/>
        <v>9.34843094197993</v>
      </c>
      <c r="AP143" s="16">
        <f t="shared" si="179"/>
        <v>180.424717180213</v>
      </c>
      <c r="AQ143" s="18">
        <v>2.6</v>
      </c>
      <c r="AR143" s="18">
        <f t="shared" si="180"/>
        <v>0.692248994508336</v>
      </c>
      <c r="AS143" s="18">
        <f t="shared" si="181"/>
        <v>0.569177353136297</v>
      </c>
      <c r="AT143" s="18">
        <f t="shared" si="182"/>
        <v>0.489589225433194</v>
      </c>
      <c r="AU143" s="18">
        <f t="shared" si="183"/>
        <v>9.06931301753365</v>
      </c>
      <c r="AV143" s="12">
        <f t="shared" si="184"/>
        <v>102.936702749007</v>
      </c>
    </row>
    <row r="144" spans="1:48">
      <c r="A144" s="8">
        <v>2.7</v>
      </c>
      <c r="B144" s="8">
        <f t="shared" si="150"/>
        <v>0.718873955835579</v>
      </c>
      <c r="C144" s="8">
        <f t="shared" si="151"/>
        <v>0.583702410457133</v>
      </c>
      <c r="D144" s="8">
        <f t="shared" si="152"/>
        <v>0.527971975128916</v>
      </c>
      <c r="E144" s="8">
        <f t="shared" si="153"/>
        <v>14.1165160461304</v>
      </c>
      <c r="F144" s="8">
        <f t="shared" si="154"/>
        <v>33.456143029329</v>
      </c>
      <c r="G144" s="12">
        <v>2.7</v>
      </c>
      <c r="H144" s="12">
        <f t="shared" si="155"/>
        <v>0.718873955835579</v>
      </c>
      <c r="I144" s="12">
        <f t="shared" si="156"/>
        <v>0.583702410457134</v>
      </c>
      <c r="J144" s="12">
        <f t="shared" si="157"/>
        <v>0.527971975128916</v>
      </c>
      <c r="K144" s="12">
        <f t="shared" si="158"/>
        <v>15.2156886533246</v>
      </c>
      <c r="L144" s="12">
        <f t="shared" si="159"/>
        <v>30.4313773066492</v>
      </c>
      <c r="M144" s="16">
        <v>2.7</v>
      </c>
      <c r="N144" s="16">
        <f t="shared" si="145"/>
        <v>0.718873955835579</v>
      </c>
      <c r="O144" s="16">
        <f t="shared" si="146"/>
        <v>0.583702410457134</v>
      </c>
      <c r="P144" s="16">
        <f t="shared" si="147"/>
        <v>0.527441212216647</v>
      </c>
      <c r="Q144" s="16">
        <f t="shared" si="148"/>
        <v>13.4595751584075</v>
      </c>
      <c r="R144" s="16">
        <f t="shared" si="149"/>
        <v>36.3273933525419</v>
      </c>
      <c r="S144" s="12">
        <v>2.7</v>
      </c>
      <c r="T144" s="12">
        <f t="shared" si="160"/>
        <v>0.718873955835579</v>
      </c>
      <c r="U144" s="12">
        <f t="shared" si="161"/>
        <v>0.583702410457133</v>
      </c>
      <c r="V144" s="12">
        <f t="shared" si="162"/>
        <v>0.527971975128916</v>
      </c>
      <c r="W144" s="12">
        <f t="shared" si="163"/>
        <v>11.9356241851264</v>
      </c>
      <c r="X144" s="12">
        <f t="shared" si="164"/>
        <v>93.9811048336854</v>
      </c>
      <c r="Y144" s="16">
        <v>2.7</v>
      </c>
      <c r="Z144" s="16">
        <f t="shared" si="165"/>
        <v>0.718873955835579</v>
      </c>
      <c r="AA144" s="16">
        <f t="shared" si="166"/>
        <v>0.583702410457133</v>
      </c>
      <c r="AB144" s="16">
        <f t="shared" si="167"/>
        <v>0.527971975128916</v>
      </c>
      <c r="AC144" s="16">
        <f t="shared" si="168"/>
        <v>11.4881763461695</v>
      </c>
      <c r="AD144" s="16">
        <f t="shared" si="169"/>
        <v>102.934060061679</v>
      </c>
      <c r="AE144" s="12">
        <v>2.7</v>
      </c>
      <c r="AF144" s="12">
        <f t="shared" si="170"/>
        <v>0.718873955835579</v>
      </c>
      <c r="AG144" s="12">
        <f t="shared" si="171"/>
        <v>0.583702410457133</v>
      </c>
      <c r="AH144" s="12">
        <f t="shared" si="172"/>
        <v>0.527971975128916</v>
      </c>
      <c r="AI144" s="12">
        <f t="shared" si="173"/>
        <v>9.91005351719478</v>
      </c>
      <c r="AJ144" s="12">
        <f t="shared" si="174"/>
        <v>72.4424912106938</v>
      </c>
      <c r="AK144" s="16">
        <v>2.7</v>
      </c>
      <c r="AL144" s="16">
        <f t="shared" si="175"/>
        <v>0.718873955835579</v>
      </c>
      <c r="AM144" s="16">
        <f t="shared" si="176"/>
        <v>0.583702410457133</v>
      </c>
      <c r="AN144" s="16">
        <f t="shared" si="177"/>
        <v>0.527971975128916</v>
      </c>
      <c r="AO144" s="16">
        <f t="shared" si="178"/>
        <v>8.9741098627471</v>
      </c>
      <c r="AP144" s="16">
        <f t="shared" si="179"/>
        <v>173.200320351019</v>
      </c>
      <c r="AQ144" s="18">
        <v>2.7</v>
      </c>
      <c r="AR144" s="18">
        <f t="shared" si="180"/>
        <v>0.718873955835579</v>
      </c>
      <c r="AS144" s="18">
        <f t="shared" si="181"/>
        <v>0.583702410457134</v>
      </c>
      <c r="AT144" s="18">
        <f t="shared" si="182"/>
        <v>0.527971975128916</v>
      </c>
      <c r="AU144" s="18">
        <f t="shared" si="183"/>
        <v>8.70743191855118</v>
      </c>
      <c r="AV144" s="12">
        <f t="shared" si="184"/>
        <v>98.8293522755559</v>
      </c>
    </row>
    <row r="145" spans="1:48">
      <c r="A145" s="8">
        <v>2.8</v>
      </c>
      <c r="B145" s="8">
        <f t="shared" si="150"/>
        <v>0.745498917162823</v>
      </c>
      <c r="C145" s="8">
        <f t="shared" si="151"/>
        <v>0.597687965101339</v>
      </c>
      <c r="D145" s="8">
        <f t="shared" si="152"/>
        <v>0.567802822439684</v>
      </c>
      <c r="E145" s="8">
        <f t="shared" si="153"/>
        <v>13.5514535351521</v>
      </c>
      <c r="F145" s="8">
        <f t="shared" si="154"/>
        <v>32.1169448783105</v>
      </c>
      <c r="G145" s="12">
        <v>2.8</v>
      </c>
      <c r="H145" s="12">
        <f t="shared" si="155"/>
        <v>0.745498917162823</v>
      </c>
      <c r="I145" s="12">
        <f t="shared" si="156"/>
        <v>0.597687965101339</v>
      </c>
      <c r="J145" s="12">
        <f t="shared" si="157"/>
        <v>0.567802822439685</v>
      </c>
      <c r="K145" s="12">
        <f t="shared" si="158"/>
        <v>14.6085724563157</v>
      </c>
      <c r="L145" s="12">
        <f t="shared" si="159"/>
        <v>29.2171449126314</v>
      </c>
      <c r="M145" s="16">
        <v>2.8</v>
      </c>
      <c r="N145" s="16">
        <f t="shared" si="145"/>
        <v>0.745498917162823</v>
      </c>
      <c r="O145" s="16">
        <f t="shared" si="146"/>
        <v>0.597687965101339</v>
      </c>
      <c r="P145" s="16">
        <f t="shared" si="147"/>
        <v>0.567224740309825</v>
      </c>
      <c r="Q145" s="16">
        <f t="shared" si="148"/>
        <v>12.9300920350159</v>
      </c>
      <c r="R145" s="16">
        <f t="shared" si="149"/>
        <v>34.898318402508</v>
      </c>
      <c r="S145" s="12">
        <v>2.8</v>
      </c>
      <c r="T145" s="12">
        <f t="shared" si="160"/>
        <v>0.745498917162823</v>
      </c>
      <c r="U145" s="12">
        <f t="shared" si="161"/>
        <v>0.597687965101339</v>
      </c>
      <c r="V145" s="12">
        <f t="shared" si="162"/>
        <v>0.567802822439685</v>
      </c>
      <c r="W145" s="12">
        <f t="shared" si="163"/>
        <v>11.4733131859076</v>
      </c>
      <c r="X145" s="12">
        <f t="shared" si="164"/>
        <v>90.3408680258366</v>
      </c>
      <c r="Y145" s="16">
        <v>2.8</v>
      </c>
      <c r="Z145" s="16">
        <f t="shared" si="165"/>
        <v>0.745498917162823</v>
      </c>
      <c r="AA145" s="16">
        <f t="shared" si="166"/>
        <v>0.597687965101339</v>
      </c>
      <c r="AB145" s="16">
        <f t="shared" si="167"/>
        <v>0.567802822439684</v>
      </c>
      <c r="AC145" s="16">
        <f t="shared" si="168"/>
        <v>11.0444034915639</v>
      </c>
      <c r="AD145" s="16">
        <f t="shared" si="169"/>
        <v>98.9578552844124</v>
      </c>
      <c r="AE145" s="12">
        <v>2.8</v>
      </c>
      <c r="AF145" s="12">
        <f t="shared" si="170"/>
        <v>0.745498917162823</v>
      </c>
      <c r="AG145" s="12">
        <f t="shared" si="171"/>
        <v>0.597687965101339</v>
      </c>
      <c r="AH145" s="12">
        <f t="shared" si="172"/>
        <v>0.567802822439684</v>
      </c>
      <c r="AI145" s="12">
        <f t="shared" si="173"/>
        <v>9.53290170157058</v>
      </c>
      <c r="AJ145" s="12">
        <f t="shared" si="174"/>
        <v>69.6855114384809</v>
      </c>
      <c r="AK145" s="16">
        <v>2.8</v>
      </c>
      <c r="AL145" s="16">
        <f t="shared" si="175"/>
        <v>0.745498917162823</v>
      </c>
      <c r="AM145" s="16">
        <f t="shared" si="176"/>
        <v>0.597687965101339</v>
      </c>
      <c r="AN145" s="16">
        <f t="shared" si="177"/>
        <v>0.567802822439684</v>
      </c>
      <c r="AO145" s="16">
        <f t="shared" si="178"/>
        <v>8.63676914349107</v>
      </c>
      <c r="AP145" s="16">
        <f t="shared" si="179"/>
        <v>166.689644469378</v>
      </c>
      <c r="AQ145" s="18">
        <v>2.8</v>
      </c>
      <c r="AR145" s="18">
        <f t="shared" si="180"/>
        <v>0.745498917162823</v>
      </c>
      <c r="AS145" s="18">
        <f t="shared" si="181"/>
        <v>0.597687965101339</v>
      </c>
      <c r="AT145" s="18">
        <f t="shared" si="182"/>
        <v>0.567802822439684</v>
      </c>
      <c r="AU145" s="18">
        <f t="shared" si="183"/>
        <v>8.38125838315336</v>
      </c>
      <c r="AV145" s="12">
        <f t="shared" si="184"/>
        <v>95.1272826487907</v>
      </c>
    </row>
    <row r="146" spans="1:48">
      <c r="A146" s="8">
        <v>2.9</v>
      </c>
      <c r="B146" s="8">
        <f t="shared" si="150"/>
        <v>0.772123878490066</v>
      </c>
      <c r="C146" s="8">
        <f t="shared" si="151"/>
        <v>0.611148419167617</v>
      </c>
      <c r="D146" s="8">
        <f t="shared" si="152"/>
        <v>0.609081738791825</v>
      </c>
      <c r="E146" s="8">
        <f t="shared" si="153"/>
        <v>13.0416672647742</v>
      </c>
      <c r="F146" s="8">
        <f t="shared" si="154"/>
        <v>30.9087514175149</v>
      </c>
      <c r="G146" s="12">
        <v>2.9</v>
      </c>
      <c r="H146" s="12">
        <f t="shared" si="155"/>
        <v>0.772123878490066</v>
      </c>
      <c r="I146" s="12">
        <f t="shared" si="156"/>
        <v>0.611148419167617</v>
      </c>
      <c r="J146" s="12">
        <f t="shared" si="157"/>
        <v>0.609081738791825</v>
      </c>
      <c r="K146" s="12">
        <f t="shared" si="158"/>
        <v>14.0607909647207</v>
      </c>
      <c r="L146" s="12">
        <f t="shared" si="159"/>
        <v>28.1215819294415</v>
      </c>
      <c r="M146" s="16">
        <v>2.9</v>
      </c>
      <c r="N146" s="16">
        <f t="shared" si="145"/>
        <v>0.772123878490067</v>
      </c>
      <c r="O146" s="16">
        <f t="shared" si="146"/>
        <v>0.611148419167617</v>
      </c>
      <c r="P146" s="16">
        <f t="shared" si="147"/>
        <v>0.608453642471283</v>
      </c>
      <c r="Q146" s="16">
        <f t="shared" si="148"/>
        <v>12.4521397098133</v>
      </c>
      <c r="R146" s="16">
        <f t="shared" si="149"/>
        <v>33.6083250767861</v>
      </c>
      <c r="S146" s="12">
        <v>2.9</v>
      </c>
      <c r="T146" s="12">
        <f t="shared" si="160"/>
        <v>0.772123878490066</v>
      </c>
      <c r="U146" s="12">
        <f t="shared" si="161"/>
        <v>0.611148419167617</v>
      </c>
      <c r="V146" s="12">
        <f t="shared" si="162"/>
        <v>0.609081738791825</v>
      </c>
      <c r="W146" s="12">
        <f t="shared" si="163"/>
        <v>11.0557869546432</v>
      </c>
      <c r="X146" s="12">
        <f t="shared" si="164"/>
        <v>87.0532664808604</v>
      </c>
      <c r="Y146" s="16">
        <v>2.9</v>
      </c>
      <c r="Z146" s="16">
        <f t="shared" si="165"/>
        <v>0.772123878490066</v>
      </c>
      <c r="AA146" s="16">
        <f t="shared" si="166"/>
        <v>0.611148419167617</v>
      </c>
      <c r="AB146" s="16">
        <f t="shared" si="167"/>
        <v>0.609081738791826</v>
      </c>
      <c r="AC146" s="16">
        <f t="shared" si="168"/>
        <v>10.6435840781892</v>
      </c>
      <c r="AD146" s="16">
        <f t="shared" si="169"/>
        <v>95.3665133405751</v>
      </c>
      <c r="AE146" s="12">
        <v>2.9</v>
      </c>
      <c r="AF146" s="12">
        <f t="shared" si="170"/>
        <v>0.772123878490066</v>
      </c>
      <c r="AG146" s="12">
        <f t="shared" si="171"/>
        <v>0.611148419167617</v>
      </c>
      <c r="AH146" s="12">
        <f t="shared" si="172"/>
        <v>0.609081738791826</v>
      </c>
      <c r="AI146" s="12">
        <f t="shared" si="173"/>
        <v>9.19208798188137</v>
      </c>
      <c r="AJ146" s="12">
        <f t="shared" si="174"/>
        <v>67.1941631475528</v>
      </c>
      <c r="AK146" s="16">
        <v>2.9</v>
      </c>
      <c r="AL146" s="16">
        <f t="shared" si="175"/>
        <v>0.772123878490066</v>
      </c>
      <c r="AM146" s="16">
        <f t="shared" si="176"/>
        <v>0.611148419167617</v>
      </c>
      <c r="AN146" s="16">
        <f t="shared" si="177"/>
        <v>0.609081738791826</v>
      </c>
      <c r="AO146" s="16">
        <f t="shared" si="178"/>
        <v>8.33180525642286</v>
      </c>
      <c r="AP146" s="16">
        <f t="shared" si="179"/>
        <v>160.803841448961</v>
      </c>
      <c r="AQ146" s="18">
        <v>2.9</v>
      </c>
      <c r="AR146" s="18">
        <f t="shared" si="180"/>
        <v>0.772123878490067</v>
      </c>
      <c r="AS146" s="18">
        <f t="shared" si="181"/>
        <v>0.611148419167617</v>
      </c>
      <c r="AT146" s="18">
        <f t="shared" si="182"/>
        <v>0.609081738791826</v>
      </c>
      <c r="AU146" s="18">
        <f t="shared" si="183"/>
        <v>8.08635524857271</v>
      </c>
      <c r="AV146" s="12">
        <f t="shared" si="184"/>
        <v>91.7801320713003</v>
      </c>
    </row>
    <row r="147" spans="1:48">
      <c r="A147" s="8">
        <v>3</v>
      </c>
      <c r="B147" s="8">
        <f t="shared" si="150"/>
        <v>0.79874883981731</v>
      </c>
      <c r="C147" s="8">
        <f t="shared" si="151"/>
        <v>0.624098775099969</v>
      </c>
      <c r="D147" s="8">
        <f t="shared" si="152"/>
        <v>0.6518086953047</v>
      </c>
      <c r="E147" s="8">
        <f t="shared" si="153"/>
        <v>12.5802918802096</v>
      </c>
      <c r="F147" s="8">
        <f t="shared" si="154"/>
        <v>29.8152917560968</v>
      </c>
      <c r="G147" s="12">
        <v>3</v>
      </c>
      <c r="H147" s="12">
        <f t="shared" si="155"/>
        <v>0.79874883981731</v>
      </c>
      <c r="I147" s="12">
        <f t="shared" si="156"/>
        <v>0.624098775099969</v>
      </c>
      <c r="J147" s="12">
        <f t="shared" si="157"/>
        <v>0.6518086953047</v>
      </c>
      <c r="K147" s="12">
        <f t="shared" si="158"/>
        <v>13.5649848724919</v>
      </c>
      <c r="L147" s="12">
        <f t="shared" si="159"/>
        <v>27.1299697449838</v>
      </c>
      <c r="M147" s="16">
        <v>3</v>
      </c>
      <c r="N147" s="16">
        <f t="shared" si="145"/>
        <v>0.79874883981731</v>
      </c>
      <c r="O147" s="16">
        <f t="shared" si="146"/>
        <v>0.624098775099969</v>
      </c>
      <c r="P147" s="16">
        <f t="shared" si="147"/>
        <v>0.65112780340442</v>
      </c>
      <c r="Q147" s="16">
        <f t="shared" si="148"/>
        <v>12.019366338353</v>
      </c>
      <c r="R147" s="16">
        <f t="shared" si="149"/>
        <v>32.4402697472147</v>
      </c>
      <c r="S147" s="12">
        <v>3</v>
      </c>
      <c r="T147" s="12">
        <f t="shared" si="160"/>
        <v>0.79874883981731</v>
      </c>
      <c r="U147" s="12">
        <f t="shared" si="161"/>
        <v>0.624098775099969</v>
      </c>
      <c r="V147" s="12">
        <f t="shared" si="162"/>
        <v>0.6518086953047</v>
      </c>
      <c r="W147" s="12">
        <f t="shared" si="163"/>
        <v>10.6775635613311</v>
      </c>
      <c r="X147" s="12">
        <f t="shared" si="164"/>
        <v>84.0751354819212</v>
      </c>
      <c r="Y147" s="16">
        <v>3</v>
      </c>
      <c r="Z147" s="16">
        <f t="shared" si="165"/>
        <v>0.79874883981731</v>
      </c>
      <c r="AA147" s="16">
        <f t="shared" si="166"/>
        <v>0.624098775099969</v>
      </c>
      <c r="AB147" s="16">
        <f t="shared" si="167"/>
        <v>0.6518086953047</v>
      </c>
      <c r="AC147" s="16">
        <f t="shared" si="168"/>
        <v>10.2804668919383</v>
      </c>
      <c r="AD147" s="16">
        <f t="shared" si="169"/>
        <v>92.1129833517671</v>
      </c>
      <c r="AE147" s="12">
        <v>3</v>
      </c>
      <c r="AF147" s="12">
        <f t="shared" si="170"/>
        <v>0.79874883981731</v>
      </c>
      <c r="AG147" s="12">
        <f t="shared" si="171"/>
        <v>0.624098775099969</v>
      </c>
      <c r="AH147" s="12">
        <f t="shared" si="172"/>
        <v>0.6518086953047</v>
      </c>
      <c r="AI147" s="12">
        <f t="shared" si="173"/>
        <v>8.88320072512058</v>
      </c>
      <c r="AJ147" s="12">
        <f t="shared" si="174"/>
        <v>64.9361973006314</v>
      </c>
      <c r="AK147" s="16">
        <v>3</v>
      </c>
      <c r="AL147" s="16">
        <f t="shared" si="175"/>
        <v>0.79874883981731</v>
      </c>
      <c r="AM147" s="16">
        <f t="shared" si="176"/>
        <v>0.624098775099969</v>
      </c>
      <c r="AN147" s="16">
        <f t="shared" si="177"/>
        <v>0.6518086953047</v>
      </c>
      <c r="AO147" s="16">
        <f t="shared" si="178"/>
        <v>8.05531076602242</v>
      </c>
      <c r="AP147" s="16">
        <f t="shared" si="179"/>
        <v>155.467497784233</v>
      </c>
      <c r="AQ147" s="18">
        <v>3</v>
      </c>
      <c r="AR147" s="18">
        <f t="shared" si="180"/>
        <v>0.79874883981731</v>
      </c>
      <c r="AS147" s="18">
        <f t="shared" si="181"/>
        <v>0.624098775099969</v>
      </c>
      <c r="AT147" s="18">
        <f t="shared" si="182"/>
        <v>0.651808695304701</v>
      </c>
      <c r="AU147" s="18">
        <f t="shared" si="183"/>
        <v>7.8189550603469</v>
      </c>
      <c r="AV147" s="12">
        <f t="shared" si="184"/>
        <v>88.7451399349374</v>
      </c>
    </row>
    <row r="148" spans="1:48">
      <c r="A148" s="8">
        <v>3.1</v>
      </c>
      <c r="B148" s="8">
        <f t="shared" si="150"/>
        <v>0.825373801144553</v>
      </c>
      <c r="C148" s="8">
        <f t="shared" si="151"/>
        <v>0.636554474833221</v>
      </c>
      <c r="D148" s="8">
        <f t="shared" si="152"/>
        <v>0.695983662820408</v>
      </c>
      <c r="E148" s="8">
        <f t="shared" si="153"/>
        <v>12.1614981956123</v>
      </c>
      <c r="F148" s="8">
        <f t="shared" si="154"/>
        <v>28.8227507236011</v>
      </c>
      <c r="G148" s="12">
        <v>3.1</v>
      </c>
      <c r="H148" s="12">
        <f t="shared" si="155"/>
        <v>0.825373801144554</v>
      </c>
      <c r="I148" s="12">
        <f t="shared" si="156"/>
        <v>0.636554474833221</v>
      </c>
      <c r="J148" s="12">
        <f t="shared" si="157"/>
        <v>0.695983662820409</v>
      </c>
      <c r="K148" s="12">
        <f t="shared" si="158"/>
        <v>13.1149041072437</v>
      </c>
      <c r="L148" s="12">
        <f t="shared" si="159"/>
        <v>26.2298082144874</v>
      </c>
      <c r="M148" s="16">
        <v>3.1</v>
      </c>
      <c r="N148" s="16">
        <f t="shared" si="145"/>
        <v>0.825373801144554</v>
      </c>
      <c r="O148" s="16">
        <f t="shared" si="146"/>
        <v>0.636554474833221</v>
      </c>
      <c r="P148" s="16">
        <f t="shared" si="147"/>
        <v>0.695247106713687</v>
      </c>
      <c r="Q148" s="16">
        <f t="shared" si="148"/>
        <v>11.6263716414001</v>
      </c>
      <c r="R148" s="16">
        <f t="shared" si="149"/>
        <v>31.3795770601388</v>
      </c>
      <c r="S148" s="12">
        <v>3.1</v>
      </c>
      <c r="T148" s="12">
        <f t="shared" si="160"/>
        <v>0.825373801144554</v>
      </c>
      <c r="U148" s="12">
        <f t="shared" si="161"/>
        <v>0.636554474833221</v>
      </c>
      <c r="V148" s="12">
        <f t="shared" si="162"/>
        <v>0.695983662820409</v>
      </c>
      <c r="W148" s="12">
        <f t="shared" si="163"/>
        <v>10.3339766388707</v>
      </c>
      <c r="X148" s="12">
        <f t="shared" si="164"/>
        <v>81.3697320544682</v>
      </c>
      <c r="Y148" s="16">
        <v>3.1</v>
      </c>
      <c r="Z148" s="16">
        <f t="shared" si="165"/>
        <v>0.825373801144554</v>
      </c>
      <c r="AA148" s="16">
        <f t="shared" si="166"/>
        <v>0.636554474833221</v>
      </c>
      <c r="AB148" s="16">
        <f t="shared" si="167"/>
        <v>0.695983662820408</v>
      </c>
      <c r="AC148" s="16">
        <f t="shared" si="168"/>
        <v>9.9505809807729</v>
      </c>
      <c r="AD148" s="16">
        <f t="shared" si="169"/>
        <v>89.1572055877252</v>
      </c>
      <c r="AE148" s="12">
        <v>3.1</v>
      </c>
      <c r="AF148" s="12">
        <f t="shared" si="170"/>
        <v>0.825373801144554</v>
      </c>
      <c r="AG148" s="12">
        <f t="shared" si="171"/>
        <v>0.636554474833221</v>
      </c>
      <c r="AH148" s="12">
        <f t="shared" si="172"/>
        <v>0.695983662820408</v>
      </c>
      <c r="AI148" s="12">
        <f t="shared" si="173"/>
        <v>8.60247920733875</v>
      </c>
      <c r="AJ148" s="12">
        <f t="shared" si="174"/>
        <v>62.8841230056463</v>
      </c>
      <c r="AK148" s="16">
        <v>3.1</v>
      </c>
      <c r="AL148" s="16">
        <f t="shared" si="175"/>
        <v>0.825373801144554</v>
      </c>
      <c r="AM148" s="16">
        <f t="shared" si="176"/>
        <v>0.636554474833221</v>
      </c>
      <c r="AN148" s="16">
        <f t="shared" si="177"/>
        <v>0.695983662820408</v>
      </c>
      <c r="AO148" s="16">
        <f t="shared" si="178"/>
        <v>7.80395125537449</v>
      </c>
      <c r="AP148" s="16">
        <f t="shared" si="179"/>
        <v>150.616259228728</v>
      </c>
      <c r="AQ148" s="18">
        <v>3.1</v>
      </c>
      <c r="AR148" s="18">
        <f t="shared" si="180"/>
        <v>0.825373801144554</v>
      </c>
      <c r="AS148" s="18">
        <f t="shared" si="181"/>
        <v>0.636554474833221</v>
      </c>
      <c r="AT148" s="18">
        <f t="shared" si="182"/>
        <v>0.695983662820409</v>
      </c>
      <c r="AU148" s="18">
        <f t="shared" si="183"/>
        <v>7.57584187932281</v>
      </c>
      <c r="AV148" s="12">
        <f t="shared" si="184"/>
        <v>85.9858053303139</v>
      </c>
    </row>
    <row r="149" spans="1:48">
      <c r="A149" s="8">
        <v>3.2</v>
      </c>
      <c r="B149" s="8">
        <f t="shared" si="150"/>
        <v>0.851998762471797</v>
      </c>
      <c r="C149" s="8">
        <f t="shared" si="151"/>
        <v>0.648531255789812</v>
      </c>
      <c r="D149" s="8">
        <f t="shared" si="152"/>
        <v>0.741606611930973</v>
      </c>
      <c r="E149" s="8">
        <f t="shared" si="153"/>
        <v>11.780310374334</v>
      </c>
      <c r="F149" s="8">
        <f t="shared" si="154"/>
        <v>27.9193355871716</v>
      </c>
      <c r="G149" s="12">
        <v>3.2</v>
      </c>
      <c r="H149" s="12">
        <f t="shared" si="155"/>
        <v>0.851998762471797</v>
      </c>
      <c r="I149" s="12">
        <f t="shared" si="156"/>
        <v>0.648531255789812</v>
      </c>
      <c r="J149" s="12">
        <f t="shared" si="157"/>
        <v>0.741606611930973</v>
      </c>
      <c r="K149" s="12">
        <f t="shared" si="158"/>
        <v>12.7052123654981</v>
      </c>
      <c r="L149" s="12">
        <f t="shared" si="159"/>
        <v>25.4104247309961</v>
      </c>
      <c r="M149" s="16">
        <v>3.2</v>
      </c>
      <c r="N149" s="16">
        <f t="shared" si="145"/>
        <v>0.851998762471798</v>
      </c>
      <c r="O149" s="16">
        <f t="shared" si="146"/>
        <v>0.648531255789812</v>
      </c>
      <c r="P149" s="16">
        <f t="shared" si="147"/>
        <v>0.7408114350134</v>
      </c>
      <c r="Q149" s="16">
        <f t="shared" si="148"/>
        <v>11.2685401900007</v>
      </c>
      <c r="R149" s="16">
        <f t="shared" si="149"/>
        <v>30.4137899728118</v>
      </c>
      <c r="S149" s="12">
        <v>3.2</v>
      </c>
      <c r="T149" s="12">
        <f t="shared" si="160"/>
        <v>0.851998762471797</v>
      </c>
      <c r="U149" s="12">
        <f t="shared" si="161"/>
        <v>0.648531255789812</v>
      </c>
      <c r="V149" s="12">
        <f t="shared" si="162"/>
        <v>0.741606611930973</v>
      </c>
      <c r="W149" s="12">
        <f t="shared" si="163"/>
        <v>10.0210334448278</v>
      </c>
      <c r="X149" s="12">
        <f t="shared" si="164"/>
        <v>78.905617344574</v>
      </c>
      <c r="Y149" s="16">
        <v>3.2</v>
      </c>
      <c r="Z149" s="16">
        <f t="shared" si="165"/>
        <v>0.851998762471797</v>
      </c>
      <c r="AA149" s="16">
        <f t="shared" si="166"/>
        <v>0.648531255789812</v>
      </c>
      <c r="AB149" s="16">
        <f t="shared" si="167"/>
        <v>0.741606611930973</v>
      </c>
      <c r="AC149" s="16">
        <f t="shared" si="168"/>
        <v>9.6501000244138</v>
      </c>
      <c r="AD149" s="16">
        <f t="shared" si="169"/>
        <v>86.4648962187476</v>
      </c>
      <c r="AE149" s="12">
        <v>3.2</v>
      </c>
      <c r="AF149" s="12">
        <f t="shared" si="170"/>
        <v>0.851998762471797</v>
      </c>
      <c r="AG149" s="12">
        <f t="shared" si="171"/>
        <v>0.648531255789812</v>
      </c>
      <c r="AH149" s="12">
        <f t="shared" si="172"/>
        <v>0.741606611930973</v>
      </c>
      <c r="AI149" s="12">
        <f t="shared" si="173"/>
        <v>8.34670124345179</v>
      </c>
      <c r="AJ149" s="12">
        <f t="shared" si="174"/>
        <v>61.0143860896326</v>
      </c>
      <c r="AK149" s="16">
        <v>3.2</v>
      </c>
      <c r="AL149" s="16">
        <f t="shared" si="175"/>
        <v>0.851998762471797</v>
      </c>
      <c r="AM149" s="16">
        <f t="shared" si="176"/>
        <v>0.648531255789812</v>
      </c>
      <c r="AN149" s="16">
        <f t="shared" si="177"/>
        <v>0.741606611930973</v>
      </c>
      <c r="AO149" s="16">
        <f t="shared" si="178"/>
        <v>7.57486699618223</v>
      </c>
      <c r="AP149" s="16">
        <f t="shared" si="179"/>
        <v>146.194933026317</v>
      </c>
      <c r="AQ149" s="18">
        <v>3.2</v>
      </c>
      <c r="AR149" s="18">
        <f t="shared" si="180"/>
        <v>0.851998762471798</v>
      </c>
      <c r="AS149" s="18">
        <f t="shared" si="181"/>
        <v>0.648531255789812</v>
      </c>
      <c r="AT149" s="18">
        <f t="shared" si="182"/>
        <v>0.741606611930974</v>
      </c>
      <c r="AU149" s="18">
        <f t="shared" si="183"/>
        <v>7.35425680807471</v>
      </c>
      <c r="AV149" s="12">
        <f t="shared" si="184"/>
        <v>83.4708147716479</v>
      </c>
    </row>
    <row r="150" spans="1:48">
      <c r="A150" s="8">
        <v>3.3</v>
      </c>
      <c r="B150" s="8">
        <f t="shared" si="150"/>
        <v>0.878623723799041</v>
      </c>
      <c r="C150" s="8">
        <f t="shared" si="151"/>
        <v>0.660045023155428</v>
      </c>
      <c r="D150" s="8">
        <f t="shared" si="152"/>
        <v>0.788677513003155</v>
      </c>
      <c r="E150" s="8">
        <f t="shared" si="153"/>
        <v>11.4324597810575</v>
      </c>
      <c r="F150" s="8">
        <f t="shared" si="154"/>
        <v>27.0949296811063</v>
      </c>
      <c r="G150" s="12">
        <v>3.3</v>
      </c>
      <c r="H150" s="12">
        <f t="shared" si="155"/>
        <v>0.878623723799041</v>
      </c>
      <c r="I150" s="12">
        <f t="shared" si="156"/>
        <v>0.660045023155428</v>
      </c>
      <c r="J150" s="12">
        <f t="shared" si="157"/>
        <v>0.788677513003156</v>
      </c>
      <c r="K150" s="12">
        <f t="shared" si="158"/>
        <v>12.3313308099048</v>
      </c>
      <c r="L150" s="12">
        <f t="shared" si="159"/>
        <v>24.6626616198096</v>
      </c>
      <c r="M150" s="16">
        <v>3.3</v>
      </c>
      <c r="N150" s="16">
        <f t="shared" si="145"/>
        <v>0.878623723799041</v>
      </c>
      <c r="O150" s="16">
        <f t="shared" si="146"/>
        <v>0.660045023155428</v>
      </c>
      <c r="P150" s="16">
        <f t="shared" si="147"/>
        <v>0.787820670027059</v>
      </c>
      <c r="Q150" s="16">
        <f t="shared" si="148"/>
        <v>10.9419079103647</v>
      </c>
      <c r="R150" s="16">
        <f t="shared" si="149"/>
        <v>29.5322094500744</v>
      </c>
      <c r="S150" s="12">
        <v>3.3</v>
      </c>
      <c r="T150" s="12">
        <f t="shared" si="160"/>
        <v>0.878623723799041</v>
      </c>
      <c r="U150" s="12">
        <f t="shared" si="161"/>
        <v>0.660045023155428</v>
      </c>
      <c r="V150" s="12">
        <f t="shared" si="162"/>
        <v>0.788677513003156</v>
      </c>
      <c r="W150" s="12">
        <f t="shared" si="163"/>
        <v>9.735301026128</v>
      </c>
      <c r="X150" s="12">
        <f t="shared" si="164"/>
        <v>76.6557602797318</v>
      </c>
      <c r="Y150" s="16">
        <v>3.3</v>
      </c>
      <c r="Z150" s="16">
        <f t="shared" si="165"/>
        <v>0.878623723799041</v>
      </c>
      <c r="AA150" s="16">
        <f t="shared" si="166"/>
        <v>0.660045023155428</v>
      </c>
      <c r="AB150" s="16">
        <f t="shared" si="167"/>
        <v>0.788677513003156</v>
      </c>
      <c r="AC150" s="16">
        <f t="shared" si="168"/>
        <v>9.37573352668763</v>
      </c>
      <c r="AD150" s="16">
        <f t="shared" si="169"/>
        <v>84.0065723991212</v>
      </c>
      <c r="AE150" s="12">
        <v>3.3</v>
      </c>
      <c r="AF150" s="12">
        <f t="shared" si="170"/>
        <v>0.878623723799041</v>
      </c>
      <c r="AG150" s="12">
        <f t="shared" si="171"/>
        <v>0.660045023155428</v>
      </c>
      <c r="AH150" s="12">
        <f t="shared" si="172"/>
        <v>0.788677513003156</v>
      </c>
      <c r="AI150" s="12">
        <f t="shared" si="173"/>
        <v>8.11309289165264</v>
      </c>
      <c r="AJ150" s="12">
        <f t="shared" si="174"/>
        <v>59.3067090379808</v>
      </c>
      <c r="AK150" s="16">
        <v>3.3</v>
      </c>
      <c r="AL150" s="16">
        <f t="shared" si="175"/>
        <v>0.878623723799041</v>
      </c>
      <c r="AM150" s="16">
        <f t="shared" si="176"/>
        <v>0.660045023155428</v>
      </c>
      <c r="AN150" s="16">
        <f t="shared" si="177"/>
        <v>0.788677513003156</v>
      </c>
      <c r="AO150" s="16">
        <f t="shared" si="178"/>
        <v>7.3655938210946</v>
      </c>
      <c r="AP150" s="16">
        <f t="shared" si="179"/>
        <v>142.155960747126</v>
      </c>
      <c r="AQ150" s="18">
        <v>3.3</v>
      </c>
      <c r="AR150" s="18">
        <f t="shared" si="180"/>
        <v>0.878623723799041</v>
      </c>
      <c r="AS150" s="18">
        <f t="shared" si="181"/>
        <v>0.660045023155428</v>
      </c>
      <c r="AT150" s="18">
        <f t="shared" si="182"/>
        <v>0.788677513003156</v>
      </c>
      <c r="AU150" s="18">
        <f t="shared" si="183"/>
        <v>7.15182193433518</v>
      </c>
      <c r="AV150" s="12">
        <f t="shared" si="184"/>
        <v>81.1731789547043</v>
      </c>
    </row>
    <row r="151" spans="1:48">
      <c r="A151" s="8">
        <v>3.4</v>
      </c>
      <c r="B151" s="8">
        <f t="shared" si="150"/>
        <v>0.905248685126285</v>
      </c>
      <c r="C151" s="8">
        <f t="shared" si="151"/>
        <v>0.67111173765559</v>
      </c>
      <c r="D151" s="8">
        <f t="shared" si="152"/>
        <v>0.837196336201045</v>
      </c>
      <c r="E151" s="8">
        <f t="shared" si="153"/>
        <v>11.1142673123638</v>
      </c>
      <c r="F151" s="8">
        <f t="shared" si="154"/>
        <v>26.3408135303022</v>
      </c>
      <c r="G151" s="12">
        <v>3.4</v>
      </c>
      <c r="H151" s="12">
        <f t="shared" si="155"/>
        <v>0.905248685126285</v>
      </c>
      <c r="I151" s="12">
        <f t="shared" si="156"/>
        <v>0.67111173765559</v>
      </c>
      <c r="J151" s="12">
        <f t="shared" si="157"/>
        <v>0.837196336201046</v>
      </c>
      <c r="K151" s="12">
        <f t="shared" si="158"/>
        <v>11.9893121884024</v>
      </c>
      <c r="L151" s="12">
        <f t="shared" si="159"/>
        <v>23.9786243768048</v>
      </c>
      <c r="M151" s="16">
        <v>3.4</v>
      </c>
      <c r="N151" s="16">
        <f t="shared" si="145"/>
        <v>0.905248685126285</v>
      </c>
      <c r="O151" s="16">
        <f t="shared" si="146"/>
        <v>0.67111173765559</v>
      </c>
      <c r="P151" s="16">
        <f t="shared" si="147"/>
        <v>0.836274692677791</v>
      </c>
      <c r="Q151" s="16">
        <f t="shared" si="148"/>
        <v>10.6430544330444</v>
      </c>
      <c r="R151" s="16">
        <f t="shared" si="149"/>
        <v>28.7256039147869</v>
      </c>
      <c r="S151" s="12">
        <v>3.4</v>
      </c>
      <c r="T151" s="12">
        <f t="shared" si="160"/>
        <v>0.905248685126285</v>
      </c>
      <c r="U151" s="12">
        <f t="shared" si="161"/>
        <v>0.67111173765559</v>
      </c>
      <c r="V151" s="12">
        <f t="shared" si="162"/>
        <v>0.837196336201046</v>
      </c>
      <c r="W151" s="12">
        <f t="shared" si="163"/>
        <v>9.4738142853334</v>
      </c>
      <c r="X151" s="12">
        <f t="shared" si="164"/>
        <v>74.5968136827152</v>
      </c>
      <c r="Y151" s="16">
        <v>3.4</v>
      </c>
      <c r="Z151" s="16">
        <f t="shared" si="165"/>
        <v>0.905248685126285</v>
      </c>
      <c r="AA151" s="16">
        <f t="shared" si="166"/>
        <v>0.67111173765559</v>
      </c>
      <c r="AB151" s="16">
        <f t="shared" si="167"/>
        <v>0.837196336201046</v>
      </c>
      <c r="AC151" s="16">
        <f t="shared" si="168"/>
        <v>9.12463891837947</v>
      </c>
      <c r="AD151" s="16">
        <f t="shared" si="169"/>
        <v>81.7567647086801</v>
      </c>
      <c r="AE151" s="12">
        <v>3.4</v>
      </c>
      <c r="AF151" s="12">
        <f t="shared" si="170"/>
        <v>0.905248685126285</v>
      </c>
      <c r="AG151" s="12">
        <f t="shared" si="171"/>
        <v>0.67111173765559</v>
      </c>
      <c r="AH151" s="12">
        <f t="shared" si="172"/>
        <v>0.837196336201046</v>
      </c>
      <c r="AI151" s="12">
        <f t="shared" si="173"/>
        <v>7.89925539843741</v>
      </c>
      <c r="AJ151" s="12">
        <f t="shared" si="174"/>
        <v>57.7435569625775</v>
      </c>
      <c r="AK151" s="16">
        <v>3.4</v>
      </c>
      <c r="AL151" s="16">
        <f t="shared" si="175"/>
        <v>0.905248685126285</v>
      </c>
      <c r="AM151" s="16">
        <f t="shared" si="176"/>
        <v>0.67111173765559</v>
      </c>
      <c r="AN151" s="16">
        <f t="shared" si="177"/>
        <v>0.837196336201046</v>
      </c>
      <c r="AO151" s="16">
        <f t="shared" si="178"/>
        <v>7.17399901788198</v>
      </c>
      <c r="AP151" s="16">
        <f t="shared" si="179"/>
        <v>138.458181045122</v>
      </c>
      <c r="AQ151" s="18">
        <v>3.4</v>
      </c>
      <c r="AR151" s="18">
        <f t="shared" si="180"/>
        <v>0.905248685126285</v>
      </c>
      <c r="AS151" s="18">
        <f t="shared" si="181"/>
        <v>0.67111173765559</v>
      </c>
      <c r="AT151" s="18">
        <f t="shared" si="182"/>
        <v>0.837196336201046</v>
      </c>
      <c r="AU151" s="18">
        <f t="shared" si="183"/>
        <v>6.9664786889016</v>
      </c>
      <c r="AV151" s="12">
        <f t="shared" si="184"/>
        <v>79.0695331190332</v>
      </c>
    </row>
    <row r="152" spans="1:48">
      <c r="A152" s="8">
        <v>3.5</v>
      </c>
      <c r="B152" s="8">
        <f t="shared" si="150"/>
        <v>0.931873646453528</v>
      </c>
      <c r="C152" s="8">
        <f t="shared" si="151"/>
        <v>0.681747317909292</v>
      </c>
      <c r="D152" s="8">
        <f t="shared" si="152"/>
        <v>0.887163051506602</v>
      </c>
      <c r="E152" s="8">
        <f t="shared" si="153"/>
        <v>10.8225480198841</v>
      </c>
      <c r="F152" s="8">
        <f t="shared" si="154"/>
        <v>25.6494388071253</v>
      </c>
      <c r="G152" s="12">
        <v>3.5</v>
      </c>
      <c r="H152" s="12">
        <f t="shared" si="155"/>
        <v>0.931873646453528</v>
      </c>
      <c r="I152" s="12">
        <f t="shared" si="156"/>
        <v>0.681747317909292</v>
      </c>
      <c r="J152" s="12">
        <f t="shared" si="157"/>
        <v>0.887163051506602</v>
      </c>
      <c r="K152" s="12">
        <f t="shared" si="158"/>
        <v>11.6757387745433</v>
      </c>
      <c r="L152" s="12">
        <f t="shared" si="159"/>
        <v>23.3514775490866</v>
      </c>
      <c r="M152" s="16">
        <v>3.5</v>
      </c>
      <c r="N152" s="16">
        <f t="shared" si="145"/>
        <v>0.931873646453529</v>
      </c>
      <c r="O152" s="16">
        <f t="shared" si="146"/>
        <v>0.681747317909292</v>
      </c>
      <c r="P152" s="16">
        <f t="shared" si="147"/>
        <v>0.886173383170565</v>
      </c>
      <c r="Q152" s="16">
        <f t="shared" si="148"/>
        <v>10.3690157072518</v>
      </c>
      <c r="R152" s="16">
        <f t="shared" si="149"/>
        <v>27.9859733938727</v>
      </c>
      <c r="S152" s="12">
        <v>3.5</v>
      </c>
      <c r="T152" s="12">
        <f t="shared" si="160"/>
        <v>0.931873646453528</v>
      </c>
      <c r="U152" s="12">
        <f t="shared" si="161"/>
        <v>0.681747317909292</v>
      </c>
      <c r="V152" s="12">
        <f t="shared" si="162"/>
        <v>0.887163051506602</v>
      </c>
      <c r="W152" s="12">
        <f t="shared" si="163"/>
        <v>9.23400124863793</v>
      </c>
      <c r="X152" s="12">
        <f t="shared" si="164"/>
        <v>72.708525831775</v>
      </c>
      <c r="Y152" s="16">
        <v>3.5</v>
      </c>
      <c r="Z152" s="16">
        <f t="shared" si="165"/>
        <v>0.931873646453528</v>
      </c>
      <c r="AA152" s="16">
        <f t="shared" si="166"/>
        <v>0.681747317909292</v>
      </c>
      <c r="AB152" s="16">
        <f t="shared" si="167"/>
        <v>0.887163051506603</v>
      </c>
      <c r="AC152" s="16">
        <f t="shared" si="168"/>
        <v>8.89435008833327</v>
      </c>
      <c r="AD152" s="16">
        <f t="shared" si="169"/>
        <v>79.6933767914661</v>
      </c>
      <c r="AE152" s="12">
        <v>3.5</v>
      </c>
      <c r="AF152" s="12">
        <f t="shared" si="170"/>
        <v>0.931873646453528</v>
      </c>
      <c r="AG152" s="12">
        <f t="shared" si="171"/>
        <v>0.681747317909292</v>
      </c>
      <c r="AH152" s="12">
        <f t="shared" si="172"/>
        <v>0.887163051506603</v>
      </c>
      <c r="AI152" s="12">
        <f t="shared" si="173"/>
        <v>7.70310571195348</v>
      </c>
      <c r="AJ152" s="12">
        <f t="shared" si="174"/>
        <v>56.3097027543799</v>
      </c>
      <c r="AK152" s="16">
        <v>3.5</v>
      </c>
      <c r="AL152" s="16">
        <f t="shared" si="175"/>
        <v>0.931873646453528</v>
      </c>
      <c r="AM152" s="16">
        <f t="shared" si="176"/>
        <v>0.681747317909292</v>
      </c>
      <c r="AN152" s="16">
        <f t="shared" si="177"/>
        <v>0.887163051506603</v>
      </c>
      <c r="AO152" s="16">
        <f t="shared" si="178"/>
        <v>6.99822906382838</v>
      </c>
      <c r="AP152" s="16">
        <f t="shared" si="179"/>
        <v>135.065820931888</v>
      </c>
      <c r="AQ152" s="18">
        <v>3.5</v>
      </c>
      <c r="AR152" s="18">
        <f t="shared" si="180"/>
        <v>0.931873646453529</v>
      </c>
      <c r="AS152" s="18">
        <f t="shared" si="181"/>
        <v>0.681747317909292</v>
      </c>
      <c r="AT152" s="18">
        <f t="shared" si="182"/>
        <v>0.887163051506603</v>
      </c>
      <c r="AU152" s="18">
        <f t="shared" si="183"/>
        <v>6.79643757014488</v>
      </c>
      <c r="AV152" s="12">
        <f t="shared" si="184"/>
        <v>77.1395664211444</v>
      </c>
    </row>
    <row r="153" spans="1:48">
      <c r="A153" s="8">
        <v>3.6</v>
      </c>
      <c r="B153" s="8">
        <f t="shared" si="150"/>
        <v>0.958498607780772</v>
      </c>
      <c r="C153" s="8">
        <f t="shared" si="151"/>
        <v>0.691967556340436</v>
      </c>
      <c r="D153" s="8">
        <f t="shared" si="152"/>
        <v>0.938577628738288</v>
      </c>
      <c r="E153" s="8">
        <f t="shared" si="153"/>
        <v>10.554533314823</v>
      </c>
      <c r="F153" s="8">
        <f t="shared" si="154"/>
        <v>25.0142439561305</v>
      </c>
      <c r="G153" s="12">
        <v>3.6</v>
      </c>
      <c r="H153" s="12">
        <f t="shared" si="155"/>
        <v>0.958498607780772</v>
      </c>
      <c r="I153" s="12">
        <f t="shared" si="156"/>
        <v>0.691967556340436</v>
      </c>
      <c r="J153" s="12">
        <f t="shared" si="157"/>
        <v>0.938577628738289</v>
      </c>
      <c r="K153" s="12">
        <f t="shared" si="158"/>
        <v>11.3876391001237</v>
      </c>
      <c r="L153" s="12">
        <f t="shared" si="159"/>
        <v>22.7752782002474</v>
      </c>
      <c r="M153" s="16">
        <v>3.6</v>
      </c>
      <c r="N153" s="16">
        <f t="shared" si="145"/>
        <v>0.958498607780772</v>
      </c>
      <c r="O153" s="16">
        <f t="shared" si="146"/>
        <v>0.691967556340436</v>
      </c>
      <c r="P153" s="16">
        <f t="shared" si="147"/>
        <v>0.937516621066773</v>
      </c>
      <c r="Q153" s="16">
        <f t="shared" si="148"/>
        <v>10.1172126233676</v>
      </c>
      <c r="R153" s="16">
        <f t="shared" si="149"/>
        <v>27.306356870469</v>
      </c>
      <c r="S153" s="12">
        <v>3.6</v>
      </c>
      <c r="T153" s="12">
        <f t="shared" si="160"/>
        <v>0.958498607780772</v>
      </c>
      <c r="U153" s="12">
        <f t="shared" si="161"/>
        <v>0.691967556340436</v>
      </c>
      <c r="V153" s="12">
        <f t="shared" si="162"/>
        <v>0.938577628738289</v>
      </c>
      <c r="W153" s="12">
        <f t="shared" si="163"/>
        <v>9.01362194314659</v>
      </c>
      <c r="X153" s="12">
        <f t="shared" si="164"/>
        <v>70.9732591803363</v>
      </c>
      <c r="Y153" s="16">
        <v>3.6</v>
      </c>
      <c r="Z153" s="16">
        <f t="shared" si="165"/>
        <v>0.958498607780772</v>
      </c>
      <c r="AA153" s="16">
        <f t="shared" si="166"/>
        <v>0.691967556340436</v>
      </c>
      <c r="AB153" s="16">
        <f t="shared" si="167"/>
        <v>0.938577628738289</v>
      </c>
      <c r="AC153" s="16">
        <f t="shared" si="168"/>
        <v>8.68271891556771</v>
      </c>
      <c r="AD153" s="16">
        <f t="shared" si="169"/>
        <v>77.7971614834867</v>
      </c>
      <c r="AE153" s="12">
        <v>3.6</v>
      </c>
      <c r="AF153" s="12">
        <f t="shared" si="170"/>
        <v>0.958498607780772</v>
      </c>
      <c r="AG153" s="12">
        <f t="shared" si="171"/>
        <v>0.691967556340436</v>
      </c>
      <c r="AH153" s="12">
        <f t="shared" si="172"/>
        <v>0.938577628738289</v>
      </c>
      <c r="AI153" s="12">
        <f t="shared" si="173"/>
        <v>7.52282775042129</v>
      </c>
      <c r="AJ153" s="12">
        <f t="shared" si="174"/>
        <v>54.9918708555796</v>
      </c>
      <c r="AK153" s="16">
        <v>3.6</v>
      </c>
      <c r="AL153" s="16">
        <f t="shared" si="175"/>
        <v>0.958498607780772</v>
      </c>
      <c r="AM153" s="16">
        <f t="shared" si="176"/>
        <v>0.691967556340436</v>
      </c>
      <c r="AN153" s="16">
        <f t="shared" si="177"/>
        <v>0.938577628738289</v>
      </c>
      <c r="AO153" s="16">
        <f t="shared" si="178"/>
        <v>6.83666675881609</v>
      </c>
      <c r="AP153" s="16">
        <f t="shared" si="179"/>
        <v>131.947668445151</v>
      </c>
      <c r="AQ153" s="18">
        <v>3.6</v>
      </c>
      <c r="AR153" s="18">
        <f t="shared" si="180"/>
        <v>0.958498607780772</v>
      </c>
      <c r="AS153" s="18">
        <f t="shared" si="181"/>
        <v>0.691967556340436</v>
      </c>
      <c r="AT153" s="18">
        <f t="shared" si="182"/>
        <v>0.938577628738289</v>
      </c>
      <c r="AU153" s="18">
        <f t="shared" si="183"/>
        <v>6.64013689505468</v>
      </c>
      <c r="AV153" s="12">
        <f t="shared" si="184"/>
        <v>75.3655537588706</v>
      </c>
    </row>
    <row r="154" spans="1:48">
      <c r="A154" s="8">
        <v>3.7</v>
      </c>
      <c r="B154" s="8">
        <f t="shared" si="150"/>
        <v>0.985123569108015</v>
      </c>
      <c r="C154" s="8">
        <f t="shared" si="151"/>
        <v>0.701788047574839</v>
      </c>
      <c r="D154" s="8">
        <f t="shared" si="152"/>
        <v>0.991440037567941</v>
      </c>
      <c r="E154" s="8">
        <f t="shared" si="153"/>
        <v>10.3078071361244</v>
      </c>
      <c r="F154" s="8">
        <f t="shared" si="154"/>
        <v>24.4295029126148</v>
      </c>
      <c r="G154" s="12">
        <v>3.7</v>
      </c>
      <c r="H154" s="12">
        <f t="shared" si="155"/>
        <v>0.985123569108016</v>
      </c>
      <c r="I154" s="12">
        <f t="shared" si="156"/>
        <v>0.701788047574839</v>
      </c>
      <c r="J154" s="12">
        <f t="shared" si="157"/>
        <v>0.991440037567942</v>
      </c>
      <c r="K154" s="12">
        <f t="shared" si="158"/>
        <v>11.122419617284</v>
      </c>
      <c r="L154" s="12">
        <f t="shared" si="159"/>
        <v>22.2448392345681</v>
      </c>
      <c r="M154" s="16">
        <v>3.7</v>
      </c>
      <c r="N154" s="16">
        <f t="shared" si="145"/>
        <v>0.985123569108016</v>
      </c>
      <c r="O154" s="16">
        <f t="shared" si="146"/>
        <v>0.701788047574839</v>
      </c>
      <c r="P154" s="16">
        <f t="shared" si="147"/>
        <v>0.99030428535178</v>
      </c>
      <c r="Q154" s="16">
        <f t="shared" si="148"/>
        <v>9.88539236906965</v>
      </c>
      <c r="R154" s="16">
        <f t="shared" si="149"/>
        <v>26.680674004119</v>
      </c>
      <c r="S154" s="12">
        <v>3.7</v>
      </c>
      <c r="T154" s="12">
        <f t="shared" si="160"/>
        <v>0.985123569108016</v>
      </c>
      <c r="U154" s="12">
        <f t="shared" si="161"/>
        <v>0.701788047574839</v>
      </c>
      <c r="V154" s="12">
        <f t="shared" si="162"/>
        <v>0.991440037567942</v>
      </c>
      <c r="W154" s="12">
        <f t="shared" si="163"/>
        <v>8.81071811538223</v>
      </c>
      <c r="X154" s="12">
        <f t="shared" si="164"/>
        <v>69.3755944405196</v>
      </c>
      <c r="Y154" s="16">
        <v>3.7</v>
      </c>
      <c r="Z154" s="16">
        <f t="shared" si="165"/>
        <v>0.985123569108016</v>
      </c>
      <c r="AA154" s="16">
        <f t="shared" si="166"/>
        <v>0.701788047574839</v>
      </c>
      <c r="AB154" s="16">
        <f t="shared" si="167"/>
        <v>0.991440037567941</v>
      </c>
      <c r="AC154" s="16">
        <f t="shared" si="168"/>
        <v>8.48786716082834</v>
      </c>
      <c r="AD154" s="16">
        <f t="shared" si="169"/>
        <v>76.0512897610219</v>
      </c>
      <c r="AE154" s="12">
        <v>3.7</v>
      </c>
      <c r="AF154" s="12">
        <f t="shared" si="170"/>
        <v>0.985123569108016</v>
      </c>
      <c r="AG154" s="12">
        <f t="shared" si="171"/>
        <v>0.701788047574839</v>
      </c>
      <c r="AH154" s="12">
        <f t="shared" si="172"/>
        <v>0.991440037567941</v>
      </c>
      <c r="AI154" s="12">
        <f t="shared" si="173"/>
        <v>7.35683225342021</v>
      </c>
      <c r="AJ154" s="12">
        <f t="shared" si="174"/>
        <v>53.7784437725018</v>
      </c>
      <c r="AK154" s="16">
        <v>3.7</v>
      </c>
      <c r="AL154" s="16">
        <f t="shared" si="175"/>
        <v>0.985123569108016</v>
      </c>
      <c r="AM154" s="16">
        <f t="shared" si="176"/>
        <v>0.701788047574839</v>
      </c>
      <c r="AN154" s="16">
        <f t="shared" si="177"/>
        <v>0.991440037567941</v>
      </c>
      <c r="AO154" s="16">
        <f t="shared" si="178"/>
        <v>6.68789586890647</v>
      </c>
      <c r="AP154" s="16">
        <f t="shared" si="179"/>
        <v>129.076390269895</v>
      </c>
      <c r="AQ154" s="18">
        <v>3.7</v>
      </c>
      <c r="AR154" s="18">
        <f t="shared" si="180"/>
        <v>0.985123569108016</v>
      </c>
      <c r="AS154" s="18">
        <f t="shared" si="181"/>
        <v>0.701788047574839</v>
      </c>
      <c r="AT154" s="18">
        <f t="shared" si="182"/>
        <v>0.991440037567942</v>
      </c>
      <c r="AU154" s="18">
        <f t="shared" si="183"/>
        <v>6.49620876623417</v>
      </c>
      <c r="AV154" s="12">
        <f t="shared" si="184"/>
        <v>73.7319694967578</v>
      </c>
    </row>
    <row r="155" spans="1:48">
      <c r="A155" s="8">
        <v>3.8</v>
      </c>
      <c r="B155" s="8">
        <f t="shared" si="150"/>
        <v>1.01174853043526</v>
      </c>
      <c r="C155" s="8">
        <f t="shared" si="151"/>
        <v>0.711224128232046</v>
      </c>
      <c r="D155" s="8">
        <f t="shared" si="152"/>
        <v>1.04575024753604</v>
      </c>
      <c r="E155" s="8">
        <f t="shared" si="153"/>
        <v>10.0802532826723</v>
      </c>
      <c r="F155" s="8">
        <f t="shared" si="154"/>
        <v>23.8902002799334</v>
      </c>
      <c r="G155" s="12">
        <v>3.8</v>
      </c>
      <c r="H155" s="12">
        <f t="shared" si="155"/>
        <v>1.01174853043526</v>
      </c>
      <c r="I155" s="12">
        <f t="shared" si="156"/>
        <v>0.711224128232046</v>
      </c>
      <c r="J155" s="12">
        <f t="shared" si="157"/>
        <v>1.04575024753604</v>
      </c>
      <c r="K155" s="12">
        <f t="shared" si="158"/>
        <v>10.8778082999229</v>
      </c>
      <c r="L155" s="12">
        <f t="shared" si="159"/>
        <v>21.7556165998459</v>
      </c>
      <c r="M155" s="16">
        <v>3.8</v>
      </c>
      <c r="N155" s="16">
        <f t="shared" si="145"/>
        <v>1.01174853043526</v>
      </c>
      <c r="O155" s="16">
        <f t="shared" si="146"/>
        <v>0.711224128232046</v>
      </c>
      <c r="P155" s="16">
        <f t="shared" si="147"/>
        <v>1.04453625449602</v>
      </c>
      <c r="Q155" s="16">
        <f t="shared" si="148"/>
        <v>9.67157998086212</v>
      </c>
      <c r="R155" s="16">
        <f t="shared" si="149"/>
        <v>26.1035943683469</v>
      </c>
      <c r="S155" s="12">
        <v>3.8</v>
      </c>
      <c r="T155" s="12">
        <f t="shared" si="160"/>
        <v>1.01174853043526</v>
      </c>
      <c r="U155" s="12">
        <f t="shared" si="161"/>
        <v>0.711224128232046</v>
      </c>
      <c r="V155" s="12">
        <f t="shared" si="162"/>
        <v>1.04575024753604</v>
      </c>
      <c r="W155" s="12">
        <f t="shared" si="163"/>
        <v>8.62357164200751</v>
      </c>
      <c r="X155" s="12">
        <f t="shared" si="164"/>
        <v>67.9020031091671</v>
      </c>
      <c r="Y155" s="16">
        <v>3.8</v>
      </c>
      <c r="Z155" s="16">
        <f t="shared" si="165"/>
        <v>1.01174853043526</v>
      </c>
      <c r="AA155" s="16">
        <f t="shared" si="166"/>
        <v>0.711224128232046</v>
      </c>
      <c r="AB155" s="16">
        <f t="shared" si="167"/>
        <v>1.04575024753604</v>
      </c>
      <c r="AC155" s="16">
        <f t="shared" si="168"/>
        <v>8.30814666615705</v>
      </c>
      <c r="AD155" s="16">
        <f t="shared" si="169"/>
        <v>74.4409941287672</v>
      </c>
      <c r="AE155" s="12">
        <v>3.8</v>
      </c>
      <c r="AF155" s="12">
        <f t="shared" si="170"/>
        <v>1.01174853043526</v>
      </c>
      <c r="AG155" s="12">
        <f t="shared" si="171"/>
        <v>0.711224128232046</v>
      </c>
      <c r="AH155" s="12">
        <f t="shared" si="172"/>
        <v>1.04575024753604</v>
      </c>
      <c r="AI155" s="12">
        <f t="shared" si="173"/>
        <v>7.20372352629705</v>
      </c>
      <c r="AJ155" s="12">
        <f t="shared" si="174"/>
        <v>52.6592189772314</v>
      </c>
      <c r="AK155" s="16">
        <v>3.8</v>
      </c>
      <c r="AL155" s="16">
        <f t="shared" si="175"/>
        <v>1.01174853043526</v>
      </c>
      <c r="AM155" s="16">
        <f t="shared" si="176"/>
        <v>0.711224128232046</v>
      </c>
      <c r="AN155" s="16">
        <f t="shared" si="177"/>
        <v>1.04575024753604</v>
      </c>
      <c r="AO155" s="16">
        <f t="shared" si="178"/>
        <v>6.55067180940885</v>
      </c>
      <c r="AP155" s="16">
        <f t="shared" si="179"/>
        <v>126.427965921591</v>
      </c>
      <c r="AQ155" s="18">
        <v>3.8</v>
      </c>
      <c r="AR155" s="18">
        <f t="shared" si="180"/>
        <v>1.01174853043526</v>
      </c>
      <c r="AS155" s="18">
        <f t="shared" si="181"/>
        <v>0.711224128232046</v>
      </c>
      <c r="AT155" s="18">
        <f t="shared" si="182"/>
        <v>1.04575024753604</v>
      </c>
      <c r="AU155" s="18">
        <f t="shared" si="183"/>
        <v>6.3634508436737</v>
      </c>
      <c r="AV155" s="12">
        <f t="shared" si="184"/>
        <v>72.2251670756965</v>
      </c>
    </row>
    <row r="156" spans="1:48">
      <c r="A156" s="8">
        <v>3.9</v>
      </c>
      <c r="B156" s="8">
        <f t="shared" si="150"/>
        <v>1.0383734917625</v>
      </c>
      <c r="C156" s="8">
        <f t="shared" si="151"/>
        <v>0.720290827029989</v>
      </c>
      <c r="D156" s="8">
        <f t="shared" si="152"/>
        <v>1.10150822806548</v>
      </c>
      <c r="E156" s="8">
        <f t="shared" si="153"/>
        <v>9.87001172717822</v>
      </c>
      <c r="F156" s="8">
        <f t="shared" si="154"/>
        <v>23.3919277934124</v>
      </c>
      <c r="G156" s="12">
        <v>3.9</v>
      </c>
      <c r="H156" s="12">
        <f t="shared" si="155"/>
        <v>1.0383734917625</v>
      </c>
      <c r="I156" s="12">
        <f t="shared" si="156"/>
        <v>0.720290827029989</v>
      </c>
      <c r="J156" s="12">
        <f t="shared" si="157"/>
        <v>1.10150822806547</v>
      </c>
      <c r="K156" s="12">
        <f t="shared" si="158"/>
        <v>10.6518078528931</v>
      </c>
      <c r="L156" s="12">
        <f t="shared" si="159"/>
        <v>21.3036157057863</v>
      </c>
      <c r="M156" s="16">
        <v>3.9</v>
      </c>
      <c r="N156" s="16">
        <f t="shared" si="145"/>
        <v>1.0383734917625</v>
      </c>
      <c r="O156" s="16">
        <f t="shared" si="146"/>
        <v>0.720290827029989</v>
      </c>
      <c r="P156" s="16">
        <f t="shared" si="147"/>
        <v>1.10021240651017</v>
      </c>
      <c r="Q156" s="16">
        <f t="shared" si="148"/>
        <v>9.47403810932223</v>
      </c>
      <c r="R156" s="16">
        <f t="shared" si="149"/>
        <v>25.5704288570607</v>
      </c>
      <c r="S156" s="12">
        <v>3.9</v>
      </c>
      <c r="T156" s="12">
        <f t="shared" si="160"/>
        <v>1.0383734917625</v>
      </c>
      <c r="U156" s="12">
        <f t="shared" si="161"/>
        <v>0.720290827029989</v>
      </c>
      <c r="V156" s="12">
        <f t="shared" si="162"/>
        <v>1.10150822806547</v>
      </c>
      <c r="W156" s="12">
        <f t="shared" si="163"/>
        <v>8.45066995242792</v>
      </c>
      <c r="X156" s="12">
        <f t="shared" si="164"/>
        <v>66.5405752054174</v>
      </c>
      <c r="Y156" s="16">
        <v>3.9</v>
      </c>
      <c r="Z156" s="16">
        <f t="shared" si="165"/>
        <v>1.0383734917625</v>
      </c>
      <c r="AA156" s="16">
        <f t="shared" si="166"/>
        <v>0.720290827029989</v>
      </c>
      <c r="AB156" s="16">
        <f t="shared" si="167"/>
        <v>1.10150822806548</v>
      </c>
      <c r="AC156" s="16">
        <f t="shared" si="168"/>
        <v>8.14210625801182</v>
      </c>
      <c r="AD156" s="16">
        <f t="shared" si="169"/>
        <v>72.9532720717859</v>
      </c>
      <c r="AE156" s="12">
        <v>3.9</v>
      </c>
      <c r="AF156" s="12">
        <f t="shared" si="170"/>
        <v>1.0383734917625</v>
      </c>
      <c r="AG156" s="12">
        <f t="shared" si="171"/>
        <v>0.720290827029989</v>
      </c>
      <c r="AH156" s="12">
        <f t="shared" si="172"/>
        <v>1.10150822806548</v>
      </c>
      <c r="AI156" s="12">
        <f t="shared" si="173"/>
        <v>7.06227175401766</v>
      </c>
      <c r="AJ156" s="12">
        <f t="shared" si="174"/>
        <v>51.6252065218691</v>
      </c>
      <c r="AK156" s="16">
        <v>3.9</v>
      </c>
      <c r="AL156" s="16">
        <f t="shared" si="175"/>
        <v>1.0383734917625</v>
      </c>
      <c r="AM156" s="16">
        <f t="shared" si="176"/>
        <v>0.720290827029989</v>
      </c>
      <c r="AN156" s="16">
        <f t="shared" si="177"/>
        <v>1.10150822806548</v>
      </c>
      <c r="AO156" s="16">
        <f t="shared" si="178"/>
        <v>6.4238972134852</v>
      </c>
      <c r="AP156" s="16">
        <f t="shared" si="179"/>
        <v>123.981216220264</v>
      </c>
      <c r="AQ156" s="18">
        <v>3.9</v>
      </c>
      <c r="AR156" s="18">
        <f t="shared" si="180"/>
        <v>1.0383734917625</v>
      </c>
      <c r="AS156" s="18">
        <f t="shared" si="181"/>
        <v>0.720290827029989</v>
      </c>
      <c r="AT156" s="18">
        <f t="shared" si="182"/>
        <v>1.10150822806548</v>
      </c>
      <c r="AU156" s="18">
        <f t="shared" si="183"/>
        <v>6.24080281383184</v>
      </c>
      <c r="AV156" s="12">
        <f t="shared" si="184"/>
        <v>70.8331119369913</v>
      </c>
    </row>
    <row r="157" spans="1:48">
      <c r="A157" s="8">
        <v>4</v>
      </c>
      <c r="B157" s="8">
        <f t="shared" si="150"/>
        <v>1.06499845308975</v>
      </c>
      <c r="C157" s="8">
        <f t="shared" si="151"/>
        <v>0.729002824150351</v>
      </c>
      <c r="D157" s="8">
        <f t="shared" si="152"/>
        <v>1.15871394847402</v>
      </c>
      <c r="E157" s="8">
        <f t="shared" si="153"/>
        <v>9.67544219882445</v>
      </c>
      <c r="F157" s="8">
        <f t="shared" si="154"/>
        <v>22.9307980112139</v>
      </c>
      <c r="G157" s="12">
        <v>4</v>
      </c>
      <c r="H157" s="12">
        <f t="shared" si="155"/>
        <v>1.06499845308975</v>
      </c>
      <c r="I157" s="12">
        <f t="shared" si="156"/>
        <v>0.729002824150352</v>
      </c>
      <c r="J157" s="12">
        <f t="shared" si="157"/>
        <v>1.15871394847403</v>
      </c>
      <c r="K157" s="12">
        <f t="shared" si="158"/>
        <v>10.4426566984704</v>
      </c>
      <c r="L157" s="12">
        <f t="shared" si="159"/>
        <v>20.8853133969408</v>
      </c>
      <c r="M157" s="16">
        <v>4</v>
      </c>
      <c r="N157" s="16">
        <f t="shared" si="145"/>
        <v>1.06499845308975</v>
      </c>
      <c r="O157" s="16">
        <f t="shared" si="146"/>
        <v>0.729002824150352</v>
      </c>
      <c r="P157" s="16">
        <f t="shared" si="147"/>
        <v>1.15733261899491</v>
      </c>
      <c r="Q157" s="16">
        <f t="shared" si="148"/>
        <v>9.29123344033011</v>
      </c>
      <c r="R157" s="16">
        <f t="shared" si="149"/>
        <v>25.077039055451</v>
      </c>
      <c r="S157" s="12">
        <v>4</v>
      </c>
      <c r="T157" s="12">
        <f t="shared" si="160"/>
        <v>1.06499845308975</v>
      </c>
      <c r="U157" s="12">
        <f t="shared" si="161"/>
        <v>0.729002824150351</v>
      </c>
      <c r="V157" s="12">
        <f t="shared" si="162"/>
        <v>1.15871394847403</v>
      </c>
      <c r="W157" s="12">
        <f t="shared" si="163"/>
        <v>8.2906771405365</v>
      </c>
      <c r="X157" s="12">
        <f t="shared" si="164"/>
        <v>65.2807918045844</v>
      </c>
      <c r="Y157" s="16">
        <v>4</v>
      </c>
      <c r="Z157" s="16">
        <f t="shared" si="165"/>
        <v>1.06499845308975</v>
      </c>
      <c r="AA157" s="16">
        <f t="shared" si="166"/>
        <v>0.729002824150351</v>
      </c>
      <c r="AB157" s="16">
        <f t="shared" si="167"/>
        <v>1.15871394847402</v>
      </c>
      <c r="AC157" s="16">
        <f t="shared" si="168"/>
        <v>7.98846409059041</v>
      </c>
      <c r="AD157" s="16">
        <f t="shared" si="169"/>
        <v>71.5766382516901</v>
      </c>
      <c r="AE157" s="12">
        <v>4</v>
      </c>
      <c r="AF157" s="12">
        <f t="shared" si="170"/>
        <v>1.06499845308975</v>
      </c>
      <c r="AG157" s="12">
        <f t="shared" si="171"/>
        <v>0.729002824150351</v>
      </c>
      <c r="AH157" s="12">
        <f t="shared" si="172"/>
        <v>1.15871394847402</v>
      </c>
      <c r="AI157" s="12">
        <f t="shared" si="173"/>
        <v>6.93138984064857</v>
      </c>
      <c r="AJ157" s="12">
        <f t="shared" si="174"/>
        <v>50.668459735141</v>
      </c>
      <c r="AK157" s="16">
        <v>4</v>
      </c>
      <c r="AL157" s="16">
        <f t="shared" si="175"/>
        <v>1.06499845308975</v>
      </c>
      <c r="AM157" s="16">
        <f t="shared" si="176"/>
        <v>0.729002824150351</v>
      </c>
      <c r="AN157" s="16">
        <f t="shared" si="177"/>
        <v>1.15871394847402</v>
      </c>
      <c r="AO157" s="16">
        <f t="shared" si="178"/>
        <v>6.30660147511302</v>
      </c>
      <c r="AP157" s="16">
        <f t="shared" si="179"/>
        <v>121.717408469681</v>
      </c>
      <c r="AQ157" s="18">
        <v>4</v>
      </c>
      <c r="AR157" s="18">
        <f t="shared" si="180"/>
        <v>1.06499845308975</v>
      </c>
      <c r="AS157" s="18">
        <f t="shared" si="181"/>
        <v>0.729002824150352</v>
      </c>
      <c r="AT157" s="18">
        <f t="shared" si="182"/>
        <v>1.15871394847403</v>
      </c>
      <c r="AU157" s="18">
        <f t="shared" si="183"/>
        <v>6.12732668120695</v>
      </c>
      <c r="AV157" s="12">
        <f t="shared" si="184"/>
        <v>69.5451578316988</v>
      </c>
    </row>
    <row r="158" spans="1:48">
      <c r="A158" s="8">
        <v>4.1</v>
      </c>
      <c r="B158" s="8">
        <f t="shared" si="150"/>
        <v>1.09162341441699</v>
      </c>
      <c r="C158" s="8">
        <f t="shared" si="151"/>
        <v>0.737374418857849</v>
      </c>
      <c r="D158" s="8">
        <f t="shared" si="152"/>
        <v>1.21736737798549</v>
      </c>
      <c r="E158" s="8">
        <f t="shared" si="153"/>
        <v>9.49509368139711</v>
      </c>
      <c r="F158" s="8">
        <f t="shared" si="154"/>
        <v>22.5033720249112</v>
      </c>
      <c r="G158" s="12">
        <v>4.1</v>
      </c>
      <c r="H158" s="12">
        <f t="shared" si="155"/>
        <v>1.09162341441699</v>
      </c>
      <c r="I158" s="12">
        <f t="shared" si="156"/>
        <v>0.737374418857849</v>
      </c>
      <c r="J158" s="12">
        <f t="shared" si="157"/>
        <v>1.21736737798549</v>
      </c>
      <c r="K158" s="12">
        <f t="shared" si="158"/>
        <v>10.2487962935768</v>
      </c>
      <c r="L158" s="12">
        <f t="shared" si="159"/>
        <v>20.4975925871536</v>
      </c>
      <c r="M158" s="16">
        <v>4.1</v>
      </c>
      <c r="N158" s="16">
        <f t="shared" si="145"/>
        <v>1.09162341441699</v>
      </c>
      <c r="O158" s="16">
        <f t="shared" si="146"/>
        <v>0.737374418857849</v>
      </c>
      <c r="P158" s="16">
        <f t="shared" si="147"/>
        <v>1.21589676918577</v>
      </c>
      <c r="Q158" s="16">
        <f t="shared" si="148"/>
        <v>9.12180853988466</v>
      </c>
      <c r="R158" s="16">
        <f t="shared" si="149"/>
        <v>24.6197612491487</v>
      </c>
      <c r="S158" s="12">
        <v>4.1</v>
      </c>
      <c r="T158" s="12">
        <f t="shared" si="160"/>
        <v>1.09162341441699</v>
      </c>
      <c r="U158" s="12">
        <f t="shared" si="161"/>
        <v>0.737374418857849</v>
      </c>
      <c r="V158" s="12">
        <f t="shared" si="162"/>
        <v>1.21736737798549</v>
      </c>
      <c r="W158" s="12">
        <f t="shared" si="163"/>
        <v>8.14240971770502</v>
      </c>
      <c r="X158" s="12">
        <f t="shared" si="164"/>
        <v>64.1133341172093</v>
      </c>
      <c r="Y158" s="16">
        <v>4.1</v>
      </c>
      <c r="Z158" s="16">
        <f t="shared" si="165"/>
        <v>1.09162341441699</v>
      </c>
      <c r="AA158" s="16">
        <f t="shared" si="166"/>
        <v>0.737374418857849</v>
      </c>
      <c r="AB158" s="16">
        <f t="shared" si="167"/>
        <v>1.21736737798549</v>
      </c>
      <c r="AC158" s="16">
        <f t="shared" si="168"/>
        <v>7.84608442826684</v>
      </c>
      <c r="AD158" s="16">
        <f t="shared" si="169"/>
        <v>70.3009164772709</v>
      </c>
      <c r="AE158" s="12">
        <v>4.1</v>
      </c>
      <c r="AF158" s="12">
        <f t="shared" si="170"/>
        <v>1.09162341441699</v>
      </c>
      <c r="AG158" s="12">
        <f t="shared" si="171"/>
        <v>0.737374418857849</v>
      </c>
      <c r="AH158" s="12">
        <f t="shared" si="172"/>
        <v>1.21736737798549</v>
      </c>
      <c r="AI158" s="12">
        <f t="shared" si="173"/>
        <v>6.81011394616871</v>
      </c>
      <c r="AJ158" s="12">
        <f t="shared" si="174"/>
        <v>49.7819329464933</v>
      </c>
      <c r="AK158" s="16">
        <v>4.1</v>
      </c>
      <c r="AL158" s="16">
        <f t="shared" si="175"/>
        <v>1.09162341441699</v>
      </c>
      <c r="AM158" s="16">
        <f t="shared" si="176"/>
        <v>0.737374418857849</v>
      </c>
      <c r="AN158" s="16">
        <f t="shared" si="177"/>
        <v>1.21736737798549</v>
      </c>
      <c r="AO158" s="16">
        <f t="shared" si="178"/>
        <v>6.19792354245379</v>
      </c>
      <c r="AP158" s="16">
        <f t="shared" si="179"/>
        <v>119.619924369358</v>
      </c>
      <c r="AQ158" s="18">
        <v>4.1</v>
      </c>
      <c r="AR158" s="18">
        <f t="shared" si="180"/>
        <v>1.09162341441699</v>
      </c>
      <c r="AS158" s="18">
        <f t="shared" si="181"/>
        <v>0.737374418857849</v>
      </c>
      <c r="AT158" s="18">
        <f t="shared" si="182"/>
        <v>1.21736737798549</v>
      </c>
      <c r="AU158" s="18">
        <f t="shared" si="183"/>
        <v>6.02219018708009</v>
      </c>
      <c r="AV158" s="12">
        <f t="shared" si="184"/>
        <v>68.351858623359</v>
      </c>
    </row>
    <row r="159" spans="1:48">
      <c r="A159" s="8">
        <v>4.2</v>
      </c>
      <c r="B159" s="8">
        <f t="shared" si="150"/>
        <v>1.11824837574423</v>
      </c>
      <c r="C159" s="8">
        <f t="shared" si="151"/>
        <v>0.745419504422994</v>
      </c>
      <c r="D159" s="8">
        <f t="shared" si="152"/>
        <v>1.27746848573983</v>
      </c>
      <c r="E159" s="8">
        <f t="shared" si="153"/>
        <v>9.32767875117984</v>
      </c>
      <c r="F159" s="8">
        <f t="shared" si="154"/>
        <v>22.1065986402962</v>
      </c>
      <c r="G159" s="12">
        <v>4.2</v>
      </c>
      <c r="H159" s="12">
        <f t="shared" si="155"/>
        <v>1.11824837574423</v>
      </c>
      <c r="I159" s="12">
        <f t="shared" si="156"/>
        <v>0.745419504422994</v>
      </c>
      <c r="J159" s="12">
        <f t="shared" si="157"/>
        <v>1.27746848573982</v>
      </c>
      <c r="K159" s="12">
        <f t="shared" si="158"/>
        <v>10.0688436276228</v>
      </c>
      <c r="L159" s="12">
        <f t="shared" si="159"/>
        <v>20.1376872552456</v>
      </c>
      <c r="M159" s="16">
        <v>4.2</v>
      </c>
      <c r="N159" s="16">
        <f t="shared" ref="N159:N190" si="185">M159*1000/3755.874</f>
        <v>1.11824837574423</v>
      </c>
      <c r="O159" s="16">
        <f t="shared" ref="O159:O190" si="186">M159*1000/SQRT((M159*1000)^2+3755.874^2)</f>
        <v>0.745419504422994</v>
      </c>
      <c r="P159" s="16">
        <f t="shared" ref="P159:P190" si="187">2*0.511*N159^2/(1+2*N159/O159*0.511/938.272+(0.511/938.272)^2)</f>
        <v>1.2759047339935</v>
      </c>
      <c r="Q159" s="16">
        <f t="shared" ref="Q159:Q190" si="188">0.30705*13/27*(2/O159)^2*(1/2*LN(2*0.511*N159^2*P159/(16*13^0.9*10^(-6))^2)-O159^2)</f>
        <v>8.9645581415348</v>
      </c>
      <c r="R159" s="16">
        <f t="shared" ref="R159:R190" si="189">Q159*2.699</f>
        <v>24.1953424240024</v>
      </c>
      <c r="S159" s="12">
        <v>4.2</v>
      </c>
      <c r="T159" s="12">
        <f t="shared" si="160"/>
        <v>1.11824837574423</v>
      </c>
      <c r="U159" s="12">
        <f t="shared" si="161"/>
        <v>0.745419504422994</v>
      </c>
      <c r="V159" s="12">
        <f t="shared" si="162"/>
        <v>1.27746848573982</v>
      </c>
      <c r="W159" s="12">
        <f t="shared" si="163"/>
        <v>8.00481617183759</v>
      </c>
      <c r="X159" s="12">
        <f t="shared" si="164"/>
        <v>63.0299225370492</v>
      </c>
      <c r="Y159" s="16">
        <v>4.2</v>
      </c>
      <c r="Z159" s="16">
        <f t="shared" si="165"/>
        <v>1.11824837574423</v>
      </c>
      <c r="AA159" s="16">
        <f t="shared" si="166"/>
        <v>0.745419504422994</v>
      </c>
      <c r="AB159" s="16">
        <f t="shared" si="167"/>
        <v>1.27746848573983</v>
      </c>
      <c r="AC159" s="16">
        <f t="shared" si="168"/>
        <v>7.71395806907275</v>
      </c>
      <c r="AD159" s="16">
        <f t="shared" si="169"/>
        <v>69.1170642988919</v>
      </c>
      <c r="AE159" s="12">
        <v>4.2</v>
      </c>
      <c r="AF159" s="12">
        <f t="shared" si="170"/>
        <v>1.11824837574423</v>
      </c>
      <c r="AG159" s="12">
        <f t="shared" si="171"/>
        <v>0.745419504422994</v>
      </c>
      <c r="AH159" s="12">
        <f t="shared" si="172"/>
        <v>1.27746848573983</v>
      </c>
      <c r="AI159" s="12">
        <f t="shared" si="173"/>
        <v>6.69758705940734</v>
      </c>
      <c r="AJ159" s="12">
        <f t="shared" si="174"/>
        <v>48.9593614042676</v>
      </c>
      <c r="AK159" s="16">
        <v>4.2</v>
      </c>
      <c r="AL159" s="16">
        <f t="shared" si="175"/>
        <v>1.11824837574423</v>
      </c>
      <c r="AM159" s="16">
        <f t="shared" si="176"/>
        <v>0.745419504422994</v>
      </c>
      <c r="AN159" s="16">
        <f t="shared" si="177"/>
        <v>1.27746848573983</v>
      </c>
      <c r="AO159" s="16">
        <f t="shared" si="178"/>
        <v>6.09709738303599</v>
      </c>
      <c r="AP159" s="16">
        <f t="shared" si="179"/>
        <v>117.673979492595</v>
      </c>
      <c r="AQ159" s="18">
        <v>4.2</v>
      </c>
      <c r="AR159" s="18">
        <f t="shared" si="180"/>
        <v>1.11824837574423</v>
      </c>
      <c r="AS159" s="18">
        <f t="shared" si="181"/>
        <v>0.745419504422994</v>
      </c>
      <c r="AT159" s="18">
        <f t="shared" si="182"/>
        <v>1.27746848573983</v>
      </c>
      <c r="AU159" s="18">
        <f t="shared" si="183"/>
        <v>5.92465279952981</v>
      </c>
      <c r="AV159" s="12">
        <f t="shared" si="184"/>
        <v>67.2448092746633</v>
      </c>
    </row>
    <row r="160" spans="1:48">
      <c r="A160" s="8">
        <v>4.3</v>
      </c>
      <c r="B160" s="8">
        <f t="shared" si="150"/>
        <v>1.14487333707148</v>
      </c>
      <c r="C160" s="8">
        <f t="shared" si="151"/>
        <v>0.753151549461307</v>
      </c>
      <c r="D160" s="8">
        <f t="shared" si="152"/>
        <v>1.33901724080221</v>
      </c>
      <c r="E160" s="8">
        <f t="shared" si="153"/>
        <v>9.17205189447771</v>
      </c>
      <c r="F160" s="8">
        <f t="shared" si="154"/>
        <v>21.7377629899122</v>
      </c>
      <c r="G160" s="12">
        <v>4.3</v>
      </c>
      <c r="H160" s="12">
        <f t="shared" si="155"/>
        <v>1.14487333707148</v>
      </c>
      <c r="I160" s="12">
        <f t="shared" si="156"/>
        <v>0.753151549461307</v>
      </c>
      <c r="J160" s="12">
        <f t="shared" si="157"/>
        <v>1.33901724080221</v>
      </c>
      <c r="K160" s="12">
        <f t="shared" si="158"/>
        <v>9.90156798113476</v>
      </c>
      <c r="L160" s="12">
        <f t="shared" si="159"/>
        <v>19.8031359622695</v>
      </c>
      <c r="M160" s="16">
        <v>4.3</v>
      </c>
      <c r="N160" s="16">
        <f t="shared" si="185"/>
        <v>1.14487333707148</v>
      </c>
      <c r="O160" s="16">
        <f t="shared" si="186"/>
        <v>0.753151549461307</v>
      </c>
      <c r="P160" s="16">
        <f t="shared" si="187"/>
        <v>1.33735639004034</v>
      </c>
      <c r="Q160" s="16">
        <f t="shared" si="188"/>
        <v>8.81840909105368</v>
      </c>
      <c r="R160" s="16">
        <f t="shared" si="189"/>
        <v>23.8008861367539</v>
      </c>
      <c r="S160" s="12">
        <v>4.3</v>
      </c>
      <c r="T160" s="12">
        <f t="shared" si="160"/>
        <v>1.14487333707148</v>
      </c>
      <c r="U160" s="12">
        <f t="shared" si="161"/>
        <v>0.753151549461307</v>
      </c>
      <c r="V160" s="12">
        <f t="shared" si="162"/>
        <v>1.33901724080221</v>
      </c>
      <c r="W160" s="12">
        <f t="shared" si="163"/>
        <v>7.87695966301183</v>
      </c>
      <c r="X160" s="12">
        <f t="shared" si="164"/>
        <v>62.0231803865552</v>
      </c>
      <c r="Y160" s="16">
        <v>4.3</v>
      </c>
      <c r="Z160" s="16">
        <f t="shared" si="165"/>
        <v>1.14487333707148</v>
      </c>
      <c r="AA160" s="16">
        <f t="shared" si="166"/>
        <v>0.753151549461307</v>
      </c>
      <c r="AB160" s="16">
        <f t="shared" si="167"/>
        <v>1.33901724080221</v>
      </c>
      <c r="AC160" s="16">
        <f t="shared" si="168"/>
        <v>7.59118576935846</v>
      </c>
      <c r="AD160" s="16">
        <f t="shared" si="169"/>
        <v>68.0170244934518</v>
      </c>
      <c r="AE160" s="12">
        <v>4.3</v>
      </c>
      <c r="AF160" s="12">
        <f t="shared" si="170"/>
        <v>1.14487333707148</v>
      </c>
      <c r="AG160" s="12">
        <f t="shared" si="171"/>
        <v>0.753151549461307</v>
      </c>
      <c r="AH160" s="12">
        <f t="shared" si="172"/>
        <v>1.33901724080221</v>
      </c>
      <c r="AI160" s="12">
        <f t="shared" si="173"/>
        <v>6.59304507630079</v>
      </c>
      <c r="AJ160" s="12">
        <f t="shared" si="174"/>
        <v>48.1951595077588</v>
      </c>
      <c r="AK160" s="16">
        <v>4.3</v>
      </c>
      <c r="AL160" s="16">
        <f t="shared" si="175"/>
        <v>1.14487333707148</v>
      </c>
      <c r="AM160" s="16">
        <f t="shared" si="176"/>
        <v>0.753151549461307</v>
      </c>
      <c r="AN160" s="16">
        <f t="shared" si="177"/>
        <v>1.33901724080221</v>
      </c>
      <c r="AO160" s="16">
        <f t="shared" si="178"/>
        <v>6.00343965574626</v>
      </c>
      <c r="AP160" s="16">
        <f t="shared" si="179"/>
        <v>115.866385355903</v>
      </c>
      <c r="AQ160" s="18">
        <v>4.3</v>
      </c>
      <c r="AR160" s="18">
        <f t="shared" si="180"/>
        <v>1.14487333707148</v>
      </c>
      <c r="AS160" s="18">
        <f t="shared" si="181"/>
        <v>0.753151549461307</v>
      </c>
      <c r="AT160" s="18">
        <f t="shared" si="182"/>
        <v>1.33901724080221</v>
      </c>
      <c r="AU160" s="18">
        <f t="shared" si="183"/>
        <v>5.83405382780215</v>
      </c>
      <c r="AV160" s="12">
        <f t="shared" si="184"/>
        <v>66.2165109455544</v>
      </c>
    </row>
    <row r="161" spans="1:48">
      <c r="A161" s="8">
        <v>4.4</v>
      </c>
      <c r="B161" s="8">
        <f t="shared" si="150"/>
        <v>1.17149829839872</v>
      </c>
      <c r="C161" s="8">
        <f t="shared" si="151"/>
        <v>0.760583584869375</v>
      </c>
      <c r="D161" s="8">
        <f t="shared" si="152"/>
        <v>1.40201361217116</v>
      </c>
      <c r="E161" s="8">
        <f t="shared" si="153"/>
        <v>9.02719111319995</v>
      </c>
      <c r="F161" s="8">
        <f t="shared" si="154"/>
        <v>21.3944429382839</v>
      </c>
      <c r="G161" s="12">
        <v>4.4</v>
      </c>
      <c r="H161" s="12">
        <f t="shared" si="155"/>
        <v>1.17149829839872</v>
      </c>
      <c r="I161" s="12">
        <f t="shared" si="156"/>
        <v>0.760583584869375</v>
      </c>
      <c r="J161" s="12">
        <f t="shared" si="157"/>
        <v>1.40201361217116</v>
      </c>
      <c r="K161" s="12">
        <f t="shared" si="158"/>
        <v>9.74587120542858</v>
      </c>
      <c r="L161" s="12">
        <f t="shared" si="159"/>
        <v>19.4917424108572</v>
      </c>
      <c r="M161" s="16">
        <v>4.4</v>
      </c>
      <c r="N161" s="16">
        <f t="shared" si="185"/>
        <v>1.17149829839872</v>
      </c>
      <c r="O161" s="16">
        <f t="shared" si="186"/>
        <v>0.760583584869375</v>
      </c>
      <c r="P161" s="16">
        <f t="shared" si="187"/>
        <v>1.40025161369266</v>
      </c>
      <c r="Q161" s="16">
        <f t="shared" si="188"/>
        <v>8.68240331611399</v>
      </c>
      <c r="R161" s="16">
        <f t="shared" si="189"/>
        <v>23.4338065501916</v>
      </c>
      <c r="S161" s="12">
        <v>4.4</v>
      </c>
      <c r="T161" s="12">
        <f t="shared" si="160"/>
        <v>1.17149829839872</v>
      </c>
      <c r="U161" s="12">
        <f t="shared" si="161"/>
        <v>0.760583584869375</v>
      </c>
      <c r="V161" s="12">
        <f t="shared" si="162"/>
        <v>1.40201361217116</v>
      </c>
      <c r="W161" s="12">
        <f t="shared" ref="W161:W192" si="190">0.30705*26/56*(2/U161)^2*(1/2*LN(2*0.511*T161^2*V161/(16*26^0.9*10^(-6))^2)-U161^2)</f>
        <v>7.75800331613647</v>
      </c>
      <c r="X161" s="12">
        <f t="shared" si="164"/>
        <v>61.0865181112586</v>
      </c>
      <c r="Y161" s="16">
        <v>4.4</v>
      </c>
      <c r="Z161" s="16">
        <f t="shared" si="165"/>
        <v>1.17149829839872</v>
      </c>
      <c r="AA161" s="16">
        <f t="shared" si="166"/>
        <v>0.760583584869375</v>
      </c>
      <c r="AB161" s="16">
        <f t="shared" si="167"/>
        <v>1.40201361217116</v>
      </c>
      <c r="AC161" s="16">
        <f t="shared" si="168"/>
        <v>7.47696415381626</v>
      </c>
      <c r="AD161" s="16">
        <f t="shared" si="169"/>
        <v>66.9935988181937</v>
      </c>
      <c r="AE161" s="12">
        <v>4.4</v>
      </c>
      <c r="AF161" s="12">
        <f t="shared" si="170"/>
        <v>1.17149829839872</v>
      </c>
      <c r="AG161" s="12">
        <f t="shared" si="171"/>
        <v>0.760583584869375</v>
      </c>
      <c r="AH161" s="12">
        <f t="shared" si="172"/>
        <v>1.40201361217116</v>
      </c>
      <c r="AI161" s="12">
        <f t="shared" si="173"/>
        <v>6.4958049550484</v>
      </c>
      <c r="AJ161" s="12">
        <f t="shared" si="174"/>
        <v>47.4843342214038</v>
      </c>
      <c r="AK161" s="16">
        <v>4.4</v>
      </c>
      <c r="AL161" s="16">
        <f t="shared" si="175"/>
        <v>1.17149829839872</v>
      </c>
      <c r="AM161" s="16">
        <f t="shared" si="176"/>
        <v>0.760583584869375</v>
      </c>
      <c r="AN161" s="16">
        <f t="shared" si="177"/>
        <v>1.40201361217116</v>
      </c>
      <c r="AO161" s="16">
        <f t="shared" si="178"/>
        <v>5.91633921391821</v>
      </c>
      <c r="AP161" s="16">
        <f t="shared" si="179"/>
        <v>114.185346828621</v>
      </c>
      <c r="AQ161" s="18">
        <v>4.4</v>
      </c>
      <c r="AR161" s="18">
        <f t="shared" si="180"/>
        <v>1.17149829839872</v>
      </c>
      <c r="AS161" s="18">
        <f t="shared" si="181"/>
        <v>0.760583584869375</v>
      </c>
      <c r="AT161" s="18">
        <f t="shared" si="182"/>
        <v>1.40201361217116</v>
      </c>
      <c r="AU161" s="18">
        <f t="shared" si="183"/>
        <v>5.74980229982921</v>
      </c>
      <c r="AV161" s="12">
        <f t="shared" si="184"/>
        <v>65.2602561030616</v>
      </c>
    </row>
    <row r="162" spans="1:48">
      <c r="A162" s="8">
        <v>4.5</v>
      </c>
      <c r="B162" s="8">
        <f t="shared" si="150"/>
        <v>1.19812325972597</v>
      </c>
      <c r="C162" s="8">
        <f t="shared" si="151"/>
        <v>0.767728195607121</v>
      </c>
      <c r="D162" s="8">
        <f t="shared" si="152"/>
        <v>1.46645756878588</v>
      </c>
      <c r="E162" s="8">
        <f t="shared" si="153"/>
        <v>8.89218225950924</v>
      </c>
      <c r="F162" s="8">
        <f t="shared" si="154"/>
        <v>21.0744719550369</v>
      </c>
      <c r="G162" s="12">
        <v>4.5</v>
      </c>
      <c r="H162" s="12">
        <f t="shared" si="155"/>
        <v>1.19812325972597</v>
      </c>
      <c r="I162" s="12">
        <f t="shared" si="156"/>
        <v>0.767728195607121</v>
      </c>
      <c r="J162" s="12">
        <f t="shared" si="157"/>
        <v>1.46645756878588</v>
      </c>
      <c r="K162" s="12">
        <f t="shared" si="158"/>
        <v>9.60077092527983</v>
      </c>
      <c r="L162" s="12">
        <f t="shared" si="159"/>
        <v>19.2015418505597</v>
      </c>
      <c r="M162" s="16">
        <v>4.5</v>
      </c>
      <c r="N162" s="16">
        <f t="shared" si="185"/>
        <v>1.19812325972597</v>
      </c>
      <c r="O162" s="16">
        <f t="shared" si="186"/>
        <v>0.767728195607121</v>
      </c>
      <c r="P162" s="16">
        <f t="shared" si="187"/>
        <v>1.46459028109022</v>
      </c>
      <c r="Q162" s="16">
        <f t="shared" si="188"/>
        <v>8.55568330932561</v>
      </c>
      <c r="R162" s="16">
        <f t="shared" si="189"/>
        <v>23.0917892518698</v>
      </c>
      <c r="S162" s="12">
        <v>4.5</v>
      </c>
      <c r="T162" s="12">
        <f t="shared" si="160"/>
        <v>1.19812325972597</v>
      </c>
      <c r="U162" s="12">
        <f t="shared" si="161"/>
        <v>0.767728195607121</v>
      </c>
      <c r="V162" s="12">
        <f t="shared" si="162"/>
        <v>1.46645756878588</v>
      </c>
      <c r="W162" s="12">
        <f t="shared" si="190"/>
        <v>7.64719767349174</v>
      </c>
      <c r="X162" s="12">
        <f t="shared" ref="X162:X193" si="191">W162*7.874</f>
        <v>60.214034481074</v>
      </c>
      <c r="Y162" s="16">
        <v>4.5</v>
      </c>
      <c r="Z162" s="16">
        <f t="shared" si="165"/>
        <v>1.19812325972597</v>
      </c>
      <c r="AA162" s="16">
        <f t="shared" si="166"/>
        <v>0.767728195607121</v>
      </c>
      <c r="AB162" s="16">
        <f t="shared" si="167"/>
        <v>1.46645756878588</v>
      </c>
      <c r="AC162" s="16">
        <f t="shared" si="168"/>
        <v>7.37057369289207</v>
      </c>
      <c r="AD162" s="16">
        <f t="shared" si="169"/>
        <v>66.0403402883129</v>
      </c>
      <c r="AE162" s="12">
        <v>4.5</v>
      </c>
      <c r="AF162" s="12">
        <f t="shared" si="170"/>
        <v>1.19812325972597</v>
      </c>
      <c r="AG162" s="12">
        <f t="shared" si="171"/>
        <v>0.767728195607121</v>
      </c>
      <c r="AH162" s="12">
        <f t="shared" si="172"/>
        <v>1.46645756878588</v>
      </c>
      <c r="AI162" s="12">
        <f t="shared" si="173"/>
        <v>6.4052546006124</v>
      </c>
      <c r="AJ162" s="12">
        <f t="shared" si="174"/>
        <v>46.8224111304767</v>
      </c>
      <c r="AK162" s="16">
        <v>4.5</v>
      </c>
      <c r="AL162" s="16">
        <f t="shared" si="175"/>
        <v>1.19812325972597</v>
      </c>
      <c r="AM162" s="16">
        <f t="shared" si="176"/>
        <v>0.767728195607121</v>
      </c>
      <c r="AN162" s="16">
        <f t="shared" si="177"/>
        <v>1.46645756878588</v>
      </c>
      <c r="AO162" s="16">
        <f t="shared" si="178"/>
        <v>5.83524813441636</v>
      </c>
      <c r="AP162" s="16">
        <f t="shared" si="179"/>
        <v>112.620288994236</v>
      </c>
      <c r="AQ162" s="18">
        <v>4.5</v>
      </c>
      <c r="AR162" s="18">
        <f t="shared" si="180"/>
        <v>1.19812325972597</v>
      </c>
      <c r="AS162" s="18">
        <f t="shared" si="181"/>
        <v>0.767728195607121</v>
      </c>
      <c r="AT162" s="18">
        <f t="shared" si="182"/>
        <v>1.46645756878588</v>
      </c>
      <c r="AU162" s="18">
        <f t="shared" si="183"/>
        <v>5.67136830948493</v>
      </c>
      <c r="AV162" s="12">
        <f t="shared" si="184"/>
        <v>64.370030312654</v>
      </c>
    </row>
    <row r="163" spans="1:48">
      <c r="A163" s="8">
        <v>4.6</v>
      </c>
      <c r="B163" s="8">
        <f t="shared" si="150"/>
        <v>1.22474822105321</v>
      </c>
      <c r="C163" s="8">
        <f t="shared" si="151"/>
        <v>0.774597516644206</v>
      </c>
      <c r="D163" s="8">
        <f t="shared" si="152"/>
        <v>1.53234907953279</v>
      </c>
      <c r="E163" s="8">
        <f t="shared" si="153"/>
        <v>8.76620564542996</v>
      </c>
      <c r="F163" s="8">
        <f t="shared" si="154"/>
        <v>20.775907379669</v>
      </c>
      <c r="G163" s="12">
        <v>4.6</v>
      </c>
      <c r="H163" s="12">
        <f t="shared" si="155"/>
        <v>1.22474822105321</v>
      </c>
      <c r="I163" s="12">
        <f t="shared" si="156"/>
        <v>0.774597516644206</v>
      </c>
      <c r="J163" s="12">
        <f t="shared" si="157"/>
        <v>1.53234907953279</v>
      </c>
      <c r="K163" s="12">
        <f t="shared" si="158"/>
        <v>9.46538617865304</v>
      </c>
      <c r="L163" s="12">
        <f t="shared" si="159"/>
        <v>18.9307723573061</v>
      </c>
      <c r="M163" s="16">
        <v>4.6</v>
      </c>
      <c r="N163" s="16">
        <f t="shared" si="185"/>
        <v>1.22474822105321</v>
      </c>
      <c r="O163" s="16">
        <f t="shared" si="186"/>
        <v>0.774597516644206</v>
      </c>
      <c r="P163" s="16">
        <f t="shared" si="187"/>
        <v>1.53037226817245</v>
      </c>
      <c r="Q163" s="16">
        <f t="shared" si="188"/>
        <v>8.43747970852693</v>
      </c>
      <c r="R163" s="16">
        <f t="shared" si="189"/>
        <v>22.7727577333142</v>
      </c>
      <c r="S163" s="12">
        <v>4.6</v>
      </c>
      <c r="T163" s="12">
        <f t="shared" si="160"/>
        <v>1.22474822105321</v>
      </c>
      <c r="U163" s="12">
        <f t="shared" si="161"/>
        <v>0.774597516644206</v>
      </c>
      <c r="V163" s="12">
        <f t="shared" si="162"/>
        <v>1.53234907953279</v>
      </c>
      <c r="W163" s="12">
        <f t="shared" si="190"/>
        <v>7.54386995125795</v>
      </c>
      <c r="X163" s="12">
        <f t="shared" si="191"/>
        <v>59.4004319962051</v>
      </c>
      <c r="Y163" s="16">
        <v>4.6</v>
      </c>
      <c r="Z163" s="16">
        <f t="shared" si="165"/>
        <v>1.22474822105321</v>
      </c>
      <c r="AA163" s="16">
        <f t="shared" si="166"/>
        <v>0.774597516644206</v>
      </c>
      <c r="AB163" s="16">
        <f t="shared" si="167"/>
        <v>1.53234907953279</v>
      </c>
      <c r="AC163" s="16">
        <f t="shared" si="168"/>
        <v>7.27136840722409</v>
      </c>
      <c r="AD163" s="16">
        <f t="shared" si="169"/>
        <v>65.1514609287279</v>
      </c>
      <c r="AE163" s="12">
        <v>4.6</v>
      </c>
      <c r="AF163" s="12">
        <f t="shared" si="170"/>
        <v>1.22474822105321</v>
      </c>
      <c r="AG163" s="12">
        <f t="shared" si="171"/>
        <v>0.774597516644206</v>
      </c>
      <c r="AH163" s="12">
        <f t="shared" si="172"/>
        <v>1.53234907953279</v>
      </c>
      <c r="AI163" s="12">
        <f t="shared" si="173"/>
        <v>6.32084419523217</v>
      </c>
      <c r="AJ163" s="12">
        <f t="shared" si="174"/>
        <v>46.2053710671472</v>
      </c>
      <c r="AK163" s="16">
        <v>4.6</v>
      </c>
      <c r="AL163" s="16">
        <f t="shared" si="175"/>
        <v>1.22474822105321</v>
      </c>
      <c r="AM163" s="16">
        <f t="shared" si="176"/>
        <v>0.774597516644206</v>
      </c>
      <c r="AN163" s="16">
        <f t="shared" si="177"/>
        <v>1.53234907953279</v>
      </c>
      <c r="AO163" s="16">
        <f t="shared" si="178"/>
        <v>5.75967402375416</v>
      </c>
      <c r="AP163" s="16">
        <f t="shared" si="179"/>
        <v>111.161708658455</v>
      </c>
      <c r="AQ163" s="18">
        <v>4.6</v>
      </c>
      <c r="AR163" s="18">
        <f t="shared" si="180"/>
        <v>1.22474822105321</v>
      </c>
      <c r="AS163" s="18">
        <f t="shared" si="181"/>
        <v>0.774597516644206</v>
      </c>
      <c r="AT163" s="18">
        <f t="shared" si="182"/>
        <v>1.53234907953279</v>
      </c>
      <c r="AU163" s="18">
        <f t="shared" si="183"/>
        <v>5.59827559408981</v>
      </c>
      <c r="AV163" s="12">
        <f t="shared" si="184"/>
        <v>63.5404279929194</v>
      </c>
    </row>
    <row r="164" spans="1:48">
      <c r="A164" s="8">
        <v>4.7</v>
      </c>
      <c r="B164" s="8">
        <f t="shared" si="150"/>
        <v>1.25137318238045</v>
      </c>
      <c r="C164" s="8">
        <f t="shared" si="151"/>
        <v>0.781203232455236</v>
      </c>
      <c r="D164" s="8">
        <f t="shared" si="152"/>
        <v>1.59968811325145</v>
      </c>
      <c r="E164" s="8">
        <f t="shared" si="153"/>
        <v>8.64852455673781</v>
      </c>
      <c r="F164" s="8">
        <f t="shared" si="154"/>
        <v>20.4970031994686</v>
      </c>
      <c r="G164" s="12">
        <v>4.7</v>
      </c>
      <c r="H164" s="12">
        <f t="shared" si="155"/>
        <v>1.25137318238045</v>
      </c>
      <c r="I164" s="12">
        <f t="shared" ref="I164:I191" si="192">G164*1000/SQRT((G164*1000)^2+3755.874^2)</f>
        <v>0.781203232455236</v>
      </c>
      <c r="J164" s="12">
        <f t="shared" si="157"/>
        <v>1.59968811325145</v>
      </c>
      <c r="K164" s="12">
        <f t="shared" si="158"/>
        <v>9.33892509675556</v>
      </c>
      <c r="L164" s="12">
        <f t="shared" si="159"/>
        <v>18.6778501935111</v>
      </c>
      <c r="M164" s="16">
        <v>4.7</v>
      </c>
      <c r="N164" s="16">
        <f t="shared" si="185"/>
        <v>1.25137318238045</v>
      </c>
      <c r="O164" s="16">
        <f t="shared" si="186"/>
        <v>0.781203232455236</v>
      </c>
      <c r="P164" s="16">
        <f t="shared" si="187"/>
        <v>1.59759745070202</v>
      </c>
      <c r="Q164" s="16">
        <f t="shared" si="188"/>
        <v>8.3271006343013</v>
      </c>
      <c r="R164" s="16">
        <f t="shared" si="189"/>
        <v>22.4748446119792</v>
      </c>
      <c r="S164" s="12">
        <v>4.7</v>
      </c>
      <c r="T164" s="12">
        <f t="shared" si="160"/>
        <v>1.25137318238045</v>
      </c>
      <c r="U164" s="12">
        <f t="shared" si="161"/>
        <v>0.781203232455236</v>
      </c>
      <c r="V164" s="12">
        <f t="shared" si="162"/>
        <v>1.59968811325145</v>
      </c>
      <c r="W164" s="12">
        <f t="shared" si="190"/>
        <v>7.4474148089116</v>
      </c>
      <c r="X164" s="12">
        <f t="shared" si="191"/>
        <v>58.6409442053699</v>
      </c>
      <c r="Y164" s="16">
        <v>4.7</v>
      </c>
      <c r="Z164" s="16">
        <f t="shared" si="165"/>
        <v>1.25137318238045</v>
      </c>
      <c r="AA164" s="16">
        <f t="shared" si="166"/>
        <v>0.781203232455236</v>
      </c>
      <c r="AB164" s="16">
        <f t="shared" si="167"/>
        <v>1.59968811325145</v>
      </c>
      <c r="AC164" s="16">
        <f t="shared" si="168"/>
        <v>7.17876702064188</v>
      </c>
      <c r="AD164" s="16">
        <f t="shared" si="169"/>
        <v>64.3217525049513</v>
      </c>
      <c r="AE164" s="12">
        <v>4.7</v>
      </c>
      <c r="AF164" s="12">
        <f t="shared" si="170"/>
        <v>1.25137318238045</v>
      </c>
      <c r="AG164" s="12">
        <f t="shared" si="171"/>
        <v>0.781203232455236</v>
      </c>
      <c r="AH164" s="12">
        <f t="shared" si="172"/>
        <v>1.59968811325145</v>
      </c>
      <c r="AI164" s="12">
        <f t="shared" si="173"/>
        <v>6.24207874290337</v>
      </c>
      <c r="AJ164" s="12">
        <f t="shared" si="174"/>
        <v>45.6295956106236</v>
      </c>
      <c r="AK164" s="16">
        <v>4.7</v>
      </c>
      <c r="AL164" s="16">
        <f t="shared" si="175"/>
        <v>1.25137318238045</v>
      </c>
      <c r="AM164" s="16">
        <f t="shared" si="176"/>
        <v>0.781203232455236</v>
      </c>
      <c r="AN164" s="16">
        <f t="shared" si="177"/>
        <v>1.59968811325145</v>
      </c>
      <c r="AO164" s="16">
        <f t="shared" si="178"/>
        <v>5.68917339715763</v>
      </c>
      <c r="AP164" s="16">
        <f t="shared" si="179"/>
        <v>109.801046565142</v>
      </c>
      <c r="AQ164" s="18">
        <v>4.7</v>
      </c>
      <c r="AR164" s="18">
        <f t="shared" si="180"/>
        <v>1.25137318238045</v>
      </c>
      <c r="AS164" s="18">
        <f t="shared" si="181"/>
        <v>0.781203232455236</v>
      </c>
      <c r="AT164" s="18">
        <f t="shared" si="182"/>
        <v>1.59968811325145</v>
      </c>
      <c r="AU164" s="18">
        <f t="shared" si="183"/>
        <v>5.53009514578907</v>
      </c>
      <c r="AV164" s="12">
        <f t="shared" si="184"/>
        <v>62.7665799047059</v>
      </c>
    </row>
    <row r="165" spans="1:48">
      <c r="A165" s="8">
        <v>4.8</v>
      </c>
      <c r="B165" s="8">
        <f t="shared" si="150"/>
        <v>1.2779981437077</v>
      </c>
      <c r="C165" s="8">
        <f t="shared" si="151"/>
        <v>0.787556579512322</v>
      </c>
      <c r="D165" s="8">
        <f t="shared" si="152"/>
        <v>1.66847463873981</v>
      </c>
      <c r="E165" s="8">
        <f t="shared" si="153"/>
        <v>8.53847536716669</v>
      </c>
      <c r="F165" s="8">
        <f t="shared" si="154"/>
        <v>20.2361866201851</v>
      </c>
      <c r="G165" s="12">
        <v>4.8</v>
      </c>
      <c r="H165" s="12">
        <f t="shared" si="155"/>
        <v>1.2779981437077</v>
      </c>
      <c r="I165" s="12">
        <f t="shared" si="192"/>
        <v>0.787556579512322</v>
      </c>
      <c r="J165" s="12">
        <f t="shared" si="157"/>
        <v>1.66847463873981</v>
      </c>
      <c r="K165" s="12">
        <f t="shared" si="158"/>
        <v>9.22067429902273</v>
      </c>
      <c r="L165" s="12">
        <f t="shared" si="159"/>
        <v>18.4413485980455</v>
      </c>
      <c r="M165" s="16">
        <v>4.8</v>
      </c>
      <c r="N165" s="16">
        <f t="shared" si="185"/>
        <v>1.2779981437077</v>
      </c>
      <c r="O165" s="16">
        <f t="shared" si="186"/>
        <v>0.787556579512322</v>
      </c>
      <c r="P165" s="16">
        <f t="shared" si="187"/>
        <v>1.66626570428591</v>
      </c>
      <c r="Q165" s="16">
        <f t="shared" si="188"/>
        <v>8.22392250559774</v>
      </c>
      <c r="R165" s="16">
        <f t="shared" si="189"/>
        <v>22.1963668426083</v>
      </c>
      <c r="S165" s="12">
        <v>4.8</v>
      </c>
      <c r="T165" s="12">
        <f t="shared" si="160"/>
        <v>1.2779981437077</v>
      </c>
      <c r="U165" s="12">
        <f t="shared" si="161"/>
        <v>0.787556579512322</v>
      </c>
      <c r="V165" s="12">
        <f t="shared" si="162"/>
        <v>1.66847463873981</v>
      </c>
      <c r="W165" s="12">
        <f t="shared" si="190"/>
        <v>7.35728639228073</v>
      </c>
      <c r="X165" s="12">
        <f t="shared" si="191"/>
        <v>57.9312730528185</v>
      </c>
      <c r="Y165" s="16">
        <v>4.8</v>
      </c>
      <c r="Z165" s="16">
        <f t="shared" si="165"/>
        <v>1.2779981437077</v>
      </c>
      <c r="AA165" s="16">
        <f t="shared" si="166"/>
        <v>0.787556579512322</v>
      </c>
      <c r="AB165" s="16">
        <f t="shared" si="167"/>
        <v>1.66847463873981</v>
      </c>
      <c r="AC165" s="16">
        <f t="shared" si="168"/>
        <v>7.09224533287488</v>
      </c>
      <c r="AD165" s="16">
        <f t="shared" si="169"/>
        <v>63.5465181825589</v>
      </c>
      <c r="AE165" s="12">
        <v>4.8</v>
      </c>
      <c r="AF165" s="12">
        <f t="shared" si="170"/>
        <v>1.2779981437077</v>
      </c>
      <c r="AG165" s="12">
        <f t="shared" si="171"/>
        <v>0.787556579512322</v>
      </c>
      <c r="AH165" s="12">
        <f t="shared" si="172"/>
        <v>1.66847463873981</v>
      </c>
      <c r="AI165" s="12">
        <f t="shared" si="173"/>
        <v>6.16851163692595</v>
      </c>
      <c r="AJ165" s="12">
        <f t="shared" si="174"/>
        <v>45.0918200659287</v>
      </c>
      <c r="AK165" s="16">
        <v>4.8</v>
      </c>
      <c r="AL165" s="16">
        <f t="shared" si="175"/>
        <v>1.2779981437077</v>
      </c>
      <c r="AM165" s="16">
        <f t="shared" si="176"/>
        <v>0.787556579512322</v>
      </c>
      <c r="AN165" s="16">
        <f t="shared" si="177"/>
        <v>1.66847463873981</v>
      </c>
      <c r="AO165" s="16">
        <f t="shared" si="178"/>
        <v>5.62334596253443</v>
      </c>
      <c r="AP165" s="16">
        <f t="shared" si="179"/>
        <v>108.530577076915</v>
      </c>
      <c r="AQ165" s="18">
        <v>4.8</v>
      </c>
      <c r="AR165" s="18">
        <f t="shared" si="180"/>
        <v>1.2779981437077</v>
      </c>
      <c r="AS165" s="18">
        <f t="shared" si="181"/>
        <v>0.787556579512322</v>
      </c>
      <c r="AT165" s="18">
        <f t="shared" si="182"/>
        <v>1.66847463873981</v>
      </c>
      <c r="AU165" s="18">
        <f t="shared" si="183"/>
        <v>5.46643969507329</v>
      </c>
      <c r="AV165" s="12">
        <f t="shared" si="184"/>
        <v>62.0440905390818</v>
      </c>
    </row>
    <row r="166" spans="1:48">
      <c r="A166" s="8">
        <v>4.9</v>
      </c>
      <c r="B166" s="8">
        <f t="shared" si="150"/>
        <v>1.30462310503494</v>
      </c>
      <c r="C166" s="8">
        <f t="shared" si="151"/>
        <v>0.793668351283828</v>
      </c>
      <c r="D166" s="8">
        <f t="shared" si="152"/>
        <v>1.73870862475894</v>
      </c>
      <c r="E166" s="8">
        <f t="shared" si="153"/>
        <v>8.43545900258236</v>
      </c>
      <c r="F166" s="8">
        <f t="shared" si="154"/>
        <v>19.9920378361202</v>
      </c>
      <c r="G166" s="12">
        <v>4.9</v>
      </c>
      <c r="H166" s="12">
        <f t="shared" si="155"/>
        <v>1.30462310503494</v>
      </c>
      <c r="I166" s="12">
        <f t="shared" si="192"/>
        <v>0.793668351283828</v>
      </c>
      <c r="J166" s="12">
        <f t="shared" si="157"/>
        <v>1.73870862475894</v>
      </c>
      <c r="K166" s="12">
        <f t="shared" si="158"/>
        <v>9.10998973498677</v>
      </c>
      <c r="L166" s="12">
        <f t="shared" ref="L166:L197" si="193">K166*2</f>
        <v>18.2199794699735</v>
      </c>
      <c r="M166" s="16">
        <v>4.9</v>
      </c>
      <c r="N166" s="16">
        <f t="shared" si="185"/>
        <v>1.30462310503494</v>
      </c>
      <c r="O166" s="16">
        <f t="shared" si="186"/>
        <v>0.793668351283828</v>
      </c>
      <c r="P166" s="16">
        <f t="shared" si="187"/>
        <v>1.73637690439437</v>
      </c>
      <c r="Q166" s="16">
        <f t="shared" si="188"/>
        <v>8.12738210333629</v>
      </c>
      <c r="R166" s="16">
        <f t="shared" si="189"/>
        <v>21.9358042969046</v>
      </c>
      <c r="S166" s="12">
        <v>4.9</v>
      </c>
      <c r="T166" s="12">
        <f t="shared" si="160"/>
        <v>1.30462310503494</v>
      </c>
      <c r="U166" s="12">
        <f t="shared" si="161"/>
        <v>0.793668351283828</v>
      </c>
      <c r="V166" s="12">
        <f t="shared" ref="V166:V197" si="194">2*0.511*T166^2/(1+2*T166/U166*0.511/3755.874+(0.511/3755.874)^2)</f>
        <v>1.73870862475894</v>
      </c>
      <c r="W166" s="12">
        <f t="shared" si="190"/>
        <v>7.27299145286022</v>
      </c>
      <c r="X166" s="12">
        <f t="shared" si="191"/>
        <v>57.2675346998214</v>
      </c>
      <c r="Y166" s="16">
        <v>4.9</v>
      </c>
      <c r="Z166" s="16">
        <f t="shared" si="165"/>
        <v>1.30462310503494</v>
      </c>
      <c r="AA166" s="16">
        <f t="shared" si="166"/>
        <v>0.793668351283828</v>
      </c>
      <c r="AB166" s="16">
        <f t="shared" si="167"/>
        <v>1.73870862475894</v>
      </c>
      <c r="AC166" s="16">
        <f t="shared" ref="AC166:AC197" si="195">0.30705*29/64*(2/AA166)^2*(1/2*LN(2*0.511*Z166^2*AB166/(16*29^0.9*10^(-6))^2)-AA166^2)</f>
        <v>7.01132962308608</v>
      </c>
      <c r="AD166" s="16">
        <f t="shared" ref="AD166:AD197" si="196">AC166*8.96</f>
        <v>62.8215134228512</v>
      </c>
      <c r="AE166" s="12">
        <v>4.9</v>
      </c>
      <c r="AF166" s="12">
        <f t="shared" si="170"/>
        <v>1.30462310503494</v>
      </c>
      <c r="AG166" s="12">
        <f t="shared" si="171"/>
        <v>0.793668351283828</v>
      </c>
      <c r="AH166" s="12">
        <f t="shared" si="172"/>
        <v>1.73870862475894</v>
      </c>
      <c r="AI166" s="12">
        <f t="shared" si="173"/>
        <v>6.09973909281202</v>
      </c>
      <c r="AJ166" s="12">
        <f t="shared" si="174"/>
        <v>44.5890927684559</v>
      </c>
      <c r="AK166" s="16">
        <v>4.9</v>
      </c>
      <c r="AL166" s="16">
        <f t="shared" si="175"/>
        <v>1.30462310503494</v>
      </c>
      <c r="AM166" s="16">
        <f t="shared" si="176"/>
        <v>0.793668351283828</v>
      </c>
      <c r="AN166" s="16">
        <f t="shared" si="177"/>
        <v>1.73870862475894</v>
      </c>
      <c r="AO166" s="16">
        <f t="shared" si="178"/>
        <v>5.56182967040517</v>
      </c>
      <c r="AP166" s="16">
        <f t="shared" si="179"/>
        <v>107.34331263882</v>
      </c>
      <c r="AQ166" s="18">
        <v>4.9</v>
      </c>
      <c r="AR166" s="18">
        <f t="shared" si="180"/>
        <v>1.30462310503494</v>
      </c>
      <c r="AS166" s="18">
        <f t="shared" si="181"/>
        <v>0.793668351283828</v>
      </c>
      <c r="AT166" s="18">
        <f t="shared" si="182"/>
        <v>1.73870862475894</v>
      </c>
      <c r="AU166" s="18">
        <f t="shared" si="183"/>
        <v>5.40695893268276</v>
      </c>
      <c r="AV166" s="12">
        <f t="shared" si="184"/>
        <v>61.3689838859493</v>
      </c>
    </row>
    <row r="167" spans="1:48">
      <c r="A167" s="8">
        <v>5</v>
      </c>
      <c r="B167" s="8">
        <f t="shared" ref="B167:B198" si="197">A167*1000/3755.874</f>
        <v>1.33124806636218</v>
      </c>
      <c r="C167" s="8">
        <f t="shared" ref="C167:C204" si="198">A167*1000/SQRT((A167*1000)^2+3755.874^2)</f>
        <v>0.799548905304407</v>
      </c>
      <c r="D167" s="8">
        <f t="shared" ref="D167:D192" si="199">2*0.511*B167^2/(1+2*B167/C167*0.511/3755.874+(0.511/3755.874)^2)</f>
        <v>1.81039004003725</v>
      </c>
      <c r="E167" s="8">
        <f t="shared" ref="E167:E198" si="200">0.30705*5/11*(2/C167)^2*(1/2*LN(2*0.511*B167^2*D167/(16*5^0.9*10^(-6))^2)-C167^2)</f>
        <v>8.338933548065</v>
      </c>
      <c r="F167" s="8">
        <f t="shared" ref="F167:F198" si="201">E167*2.37</f>
        <v>19.7632725089141</v>
      </c>
      <c r="G167" s="12">
        <v>5</v>
      </c>
      <c r="H167" s="12">
        <f t="shared" ref="H167:H198" si="202">G167*1000/3755.874</f>
        <v>1.33124806636218</v>
      </c>
      <c r="I167" s="12">
        <f t="shared" si="192"/>
        <v>0.799548905304407</v>
      </c>
      <c r="J167" s="12">
        <f t="shared" ref="J167:J198" si="203">2*0.511*H167^2/(1+2*H167/I167*0.511/3755.874+(0.511/3755.874)^2)</f>
        <v>1.81039004003725</v>
      </c>
      <c r="K167" s="12">
        <f t="shared" ref="K167:K198" si="204">0.30705*6/12*(2/I167)^2*(1/2*LN(2*0.511*H167^2*J167/(81*10^(-6))^2)-I167^2)</f>
        <v>9.00628875129603</v>
      </c>
      <c r="L167" s="12">
        <f t="shared" si="193"/>
        <v>18.0125775025921</v>
      </c>
      <c r="M167" s="16">
        <v>4.99999999999999</v>
      </c>
      <c r="N167" s="16">
        <f t="shared" si="185"/>
        <v>1.33124806636218</v>
      </c>
      <c r="O167" s="16">
        <f t="shared" si="186"/>
        <v>0.799548905304406</v>
      </c>
      <c r="P167" s="16">
        <f t="shared" si="187"/>
        <v>1.80793092637782</v>
      </c>
      <c r="Q167" s="16">
        <f t="shared" si="188"/>
        <v>8.03696969148911</v>
      </c>
      <c r="R167" s="16">
        <f t="shared" si="189"/>
        <v>21.6917811973291</v>
      </c>
      <c r="S167" s="12">
        <v>5</v>
      </c>
      <c r="T167" s="12">
        <f t="shared" ref="T167:T198" si="205">S167*1000/3755.874</f>
        <v>1.33124806636218</v>
      </c>
      <c r="U167" s="12">
        <f t="shared" ref="U167:U198" si="206">S167*1000/SQRT((S167*1000)^2+3755.874^2)</f>
        <v>0.799548905304407</v>
      </c>
      <c r="V167" s="12">
        <f t="shared" si="194"/>
        <v>1.81039004003725</v>
      </c>
      <c r="W167" s="12">
        <f t="shared" si="190"/>
        <v>7.19408337981886</v>
      </c>
      <c r="X167" s="12">
        <f t="shared" si="191"/>
        <v>56.6462125326937</v>
      </c>
      <c r="Y167" s="16">
        <v>5</v>
      </c>
      <c r="Z167" s="16">
        <f t="shared" ref="Z167:Z198" si="207">Y167*1000/3755.874</f>
        <v>1.33124806636218</v>
      </c>
      <c r="AA167" s="16">
        <f t="shared" ref="AA167:AA198" si="208">Y167*1000/SQRT((Y167*1000)^2+3755.874^2)</f>
        <v>0.799548905304407</v>
      </c>
      <c r="AB167" s="16">
        <f t="shared" ref="AB167:AB198" si="209">2*0.511*Z167^2/(1+2*Z167/AA167*0.511/3755.874+(0.511/3755.874)^2)</f>
        <v>1.81039004003725</v>
      </c>
      <c r="AC167" s="16">
        <f t="shared" si="195"/>
        <v>6.93559092769269</v>
      </c>
      <c r="AD167" s="16">
        <f t="shared" si="196"/>
        <v>62.1428947121265</v>
      </c>
      <c r="AE167" s="12">
        <v>5</v>
      </c>
      <c r="AF167" s="12">
        <f t="shared" ref="AF167:AF198" si="210">AE167*1000/3755.874</f>
        <v>1.33124806636218</v>
      </c>
      <c r="AG167" s="12">
        <f t="shared" ref="AG167:AG198" si="211">AE167*1000/SQRT((AE167*1000)^2+3755.874^2)</f>
        <v>0.799548905304407</v>
      </c>
      <c r="AH167" s="12">
        <f t="shared" ref="AH167:AH198" si="212">2*0.511*AF167^2/(1+2*AF167/AG167*0.511/3755.874+(0.511/3755.874)^2)</f>
        <v>1.81039004003725</v>
      </c>
      <c r="AI167" s="12">
        <f t="shared" ref="AI167:AI198" si="213">0.30705*50/119*(2/AG167)^2*(1/2*LN(2*0.511*AF167^2*AH167/(16*50^0.9*10^(-6))^2)-AG167^2)</f>
        <v>6.03539531573123</v>
      </c>
      <c r="AJ167" s="12">
        <f t="shared" ref="AJ167:AJ198" si="214">AI167*7.31</f>
        <v>44.1187397579953</v>
      </c>
      <c r="AK167" s="16">
        <v>5</v>
      </c>
      <c r="AL167" s="16">
        <f t="shared" ref="AL167:AL198" si="215">AK167*1000/3755.874</f>
        <v>1.33124806636218</v>
      </c>
      <c r="AM167" s="16">
        <f t="shared" ref="AM167:AM198" si="216">AK167*1000/SQRT((AK167*1000)^2+3755.874^2)</f>
        <v>0.799548905304407</v>
      </c>
      <c r="AN167" s="16">
        <f t="shared" ref="AN167:AN198" si="217">2*0.511*AL167^2/(1+2*AL167/AM167*0.511/3755.874+(0.511/3755.874)^2)</f>
        <v>1.81039004003725</v>
      </c>
      <c r="AO167" s="16">
        <f t="shared" ref="AO167:AO198" si="218">0.30705*74/184*(2/AM167)^2*(1/2*LN(2*0.511*AL167^2*AN167/(16*74^0.9*10^(-6))^2)-AM167^2)</f>
        <v>5.50429641444964</v>
      </c>
      <c r="AP167" s="16">
        <f t="shared" ref="AP167:AP198" si="219">AO167*1.93*10</f>
        <v>106.232920798878</v>
      </c>
      <c r="AQ167" s="18">
        <v>5</v>
      </c>
      <c r="AR167" s="18">
        <f t="shared" ref="AR167:AR198" si="220">AQ167*1000/3755.874</f>
        <v>1.33124806636218</v>
      </c>
      <c r="AS167" s="18">
        <f t="shared" ref="AS167:AS198" si="221">AQ167*1000/SQRT((AQ167*1000)^2+3755.874^2)</f>
        <v>0.799548905304407</v>
      </c>
      <c r="AT167" s="18">
        <f t="shared" ref="AT167:AT198" si="222">2*0.511*AR167^2/(1+2*AR167/AS167*0.511/3755.874+(0.511/3755.874)^2)</f>
        <v>1.81039004003725</v>
      </c>
      <c r="AU167" s="18">
        <f t="shared" ref="AU167:AU198" si="223">0.30705*82/207*(2/AS167)^2*(1/2*LN(2*0.511*AR167^2*AT167/(16*82^0.9*10^(-6))^2)-AS167^2)</f>
        <v>5.35133535882619</v>
      </c>
      <c r="AV167" s="12">
        <f t="shared" ref="AV167:AV198" si="224">AU167*11.35</f>
        <v>60.7376563226772</v>
      </c>
    </row>
    <row r="168" spans="1:48">
      <c r="A168" s="8">
        <v>6</v>
      </c>
      <c r="B168" s="8">
        <f t="shared" si="197"/>
        <v>1.59749767963462</v>
      </c>
      <c r="C168" s="8">
        <f t="shared" si="198"/>
        <v>0.847625138988049</v>
      </c>
      <c r="D168" s="8">
        <f t="shared" si="199"/>
        <v>2.60680590549197</v>
      </c>
      <c r="E168" s="8">
        <f t="shared" si="200"/>
        <v>7.6415953218493</v>
      </c>
      <c r="F168" s="8">
        <f t="shared" si="201"/>
        <v>18.1105809127828</v>
      </c>
      <c r="G168" s="12">
        <v>6</v>
      </c>
      <c r="H168" s="12">
        <f t="shared" si="202"/>
        <v>1.59749767963462</v>
      </c>
      <c r="I168" s="12">
        <f t="shared" si="192"/>
        <v>0.847625138988049</v>
      </c>
      <c r="J168" s="12">
        <f t="shared" si="203"/>
        <v>2.60680590549197</v>
      </c>
      <c r="K168" s="12">
        <f t="shared" si="204"/>
        <v>8.2575726162993</v>
      </c>
      <c r="L168" s="12">
        <f t="shared" si="193"/>
        <v>16.5151452325986</v>
      </c>
      <c r="M168" s="16">
        <v>6</v>
      </c>
      <c r="N168" s="16">
        <f t="shared" si="185"/>
        <v>1.59749767963462</v>
      </c>
      <c r="O168" s="16">
        <f t="shared" si="186"/>
        <v>0.847625138988049</v>
      </c>
      <c r="P168" s="16">
        <f t="shared" si="187"/>
        <v>2.60279886680986</v>
      </c>
      <c r="Q168" s="16">
        <f t="shared" si="188"/>
        <v>7.38598306456766</v>
      </c>
      <c r="R168" s="16">
        <f t="shared" si="189"/>
        <v>19.9347682912681</v>
      </c>
      <c r="S168" s="12">
        <v>6</v>
      </c>
      <c r="T168" s="12">
        <f t="shared" si="205"/>
        <v>1.59749767963462</v>
      </c>
      <c r="U168" s="12">
        <f t="shared" si="206"/>
        <v>0.847625138988049</v>
      </c>
      <c r="V168" s="12">
        <f t="shared" si="194"/>
        <v>2.60680590549197</v>
      </c>
      <c r="W168" s="12">
        <f t="shared" si="190"/>
        <v>6.62768357296712</v>
      </c>
      <c r="X168" s="12">
        <f t="shared" si="191"/>
        <v>52.1863804535431</v>
      </c>
      <c r="Y168" s="16">
        <v>6</v>
      </c>
      <c r="Z168" s="16">
        <f t="shared" si="207"/>
        <v>1.59749767963462</v>
      </c>
      <c r="AA168" s="16">
        <f t="shared" si="208"/>
        <v>0.847625138988049</v>
      </c>
      <c r="AB168" s="16">
        <f t="shared" si="209"/>
        <v>2.60680590549197</v>
      </c>
      <c r="AC168" s="16">
        <f t="shared" si="195"/>
        <v>6.39223671709362</v>
      </c>
      <c r="AD168" s="16">
        <f t="shared" si="196"/>
        <v>57.2744409851589</v>
      </c>
      <c r="AE168" s="12">
        <v>6</v>
      </c>
      <c r="AF168" s="12">
        <f t="shared" si="210"/>
        <v>1.59749767963462</v>
      </c>
      <c r="AG168" s="12">
        <f t="shared" si="211"/>
        <v>0.847625138988049</v>
      </c>
      <c r="AH168" s="12">
        <f t="shared" si="212"/>
        <v>2.60680590549197</v>
      </c>
      <c r="AI168" s="12">
        <f t="shared" si="213"/>
        <v>5.57518066085278</v>
      </c>
      <c r="AJ168" s="12">
        <f t="shared" si="214"/>
        <v>40.7545706308338</v>
      </c>
      <c r="AK168" s="16">
        <v>6</v>
      </c>
      <c r="AL168" s="16">
        <f t="shared" si="215"/>
        <v>1.59749767963462</v>
      </c>
      <c r="AM168" s="16">
        <f t="shared" si="216"/>
        <v>0.847625138988049</v>
      </c>
      <c r="AN168" s="16">
        <f t="shared" si="217"/>
        <v>2.60680590549197</v>
      </c>
      <c r="AO168" s="16">
        <f t="shared" si="218"/>
        <v>5.09383997822635</v>
      </c>
      <c r="AP168" s="16">
        <f t="shared" si="219"/>
        <v>98.3111115797685</v>
      </c>
      <c r="AQ168" s="18">
        <v>6</v>
      </c>
      <c r="AR168" s="18">
        <f t="shared" si="220"/>
        <v>1.59749767963462</v>
      </c>
      <c r="AS168" s="18">
        <f t="shared" si="221"/>
        <v>0.847625138988049</v>
      </c>
      <c r="AT168" s="18">
        <f t="shared" si="222"/>
        <v>2.60680590549197</v>
      </c>
      <c r="AU168" s="18">
        <f t="shared" si="223"/>
        <v>4.95479197034105</v>
      </c>
      <c r="AV168" s="12">
        <f t="shared" si="224"/>
        <v>56.236888863371</v>
      </c>
    </row>
    <row r="169" spans="1:48">
      <c r="A169" s="8">
        <v>7</v>
      </c>
      <c r="B169" s="8">
        <f t="shared" si="197"/>
        <v>1.86374729290706</v>
      </c>
      <c r="C169" s="8">
        <f t="shared" si="198"/>
        <v>0.881171992642172</v>
      </c>
      <c r="D169" s="8">
        <f t="shared" si="199"/>
        <v>3.54793016148023</v>
      </c>
      <c r="E169" s="8">
        <f t="shared" si="200"/>
        <v>7.25077444460484</v>
      </c>
      <c r="F169" s="8">
        <f t="shared" si="201"/>
        <v>17.1843354337135</v>
      </c>
      <c r="G169" s="12">
        <v>7</v>
      </c>
      <c r="H169" s="12">
        <f t="shared" si="202"/>
        <v>1.86374729290706</v>
      </c>
      <c r="I169" s="12">
        <f t="shared" si="192"/>
        <v>0.881171992642172</v>
      </c>
      <c r="J169" s="12">
        <f t="shared" si="203"/>
        <v>3.54793016148023</v>
      </c>
      <c r="K169" s="12">
        <f t="shared" si="204"/>
        <v>7.83873768843276</v>
      </c>
      <c r="L169" s="12">
        <f t="shared" si="193"/>
        <v>15.6774753768655</v>
      </c>
      <c r="M169" s="16">
        <v>7</v>
      </c>
      <c r="N169" s="16">
        <f t="shared" si="185"/>
        <v>1.86374729290706</v>
      </c>
      <c r="O169" s="16">
        <f t="shared" si="186"/>
        <v>0.881171992642172</v>
      </c>
      <c r="P169" s="16">
        <f t="shared" si="187"/>
        <v>3.54181141389576</v>
      </c>
      <c r="Q169" s="16">
        <f t="shared" si="188"/>
        <v>7.02484634175567</v>
      </c>
      <c r="R169" s="16">
        <f t="shared" si="189"/>
        <v>18.9600602763986</v>
      </c>
      <c r="S169" s="12">
        <v>7</v>
      </c>
      <c r="T169" s="12">
        <f t="shared" si="205"/>
        <v>1.86374729290706</v>
      </c>
      <c r="U169" s="12">
        <f t="shared" si="206"/>
        <v>0.881171992642172</v>
      </c>
      <c r="V169" s="12">
        <f t="shared" si="194"/>
        <v>3.54793016148023</v>
      </c>
      <c r="W169" s="12">
        <f t="shared" si="190"/>
        <v>6.31644983451296</v>
      </c>
      <c r="X169" s="12">
        <f t="shared" si="191"/>
        <v>49.7357259969551</v>
      </c>
      <c r="Y169" s="16">
        <v>7</v>
      </c>
      <c r="Z169" s="16">
        <f t="shared" si="207"/>
        <v>1.86374729290706</v>
      </c>
      <c r="AA169" s="16">
        <f t="shared" si="208"/>
        <v>0.881171992642172</v>
      </c>
      <c r="AB169" s="16">
        <f t="shared" si="209"/>
        <v>3.54793016148023</v>
      </c>
      <c r="AC169" s="16">
        <f t="shared" si="195"/>
        <v>6.0941706818798</v>
      </c>
      <c r="AD169" s="16">
        <f t="shared" si="196"/>
        <v>54.603769309643</v>
      </c>
      <c r="AE169" s="12">
        <v>7</v>
      </c>
      <c r="AF169" s="12">
        <f t="shared" si="210"/>
        <v>1.86374729290706</v>
      </c>
      <c r="AG169" s="12">
        <f t="shared" si="211"/>
        <v>0.881171992642172</v>
      </c>
      <c r="AH169" s="12">
        <f t="shared" si="212"/>
        <v>3.54793016148023</v>
      </c>
      <c r="AI169" s="12">
        <f t="shared" si="213"/>
        <v>5.32509522404891</v>
      </c>
      <c r="AJ169" s="12">
        <f t="shared" si="214"/>
        <v>38.9264460877975</v>
      </c>
      <c r="AK169" s="16">
        <v>7</v>
      </c>
      <c r="AL169" s="16">
        <f t="shared" si="215"/>
        <v>1.86374729290706</v>
      </c>
      <c r="AM169" s="16">
        <f t="shared" si="216"/>
        <v>0.881171992642172</v>
      </c>
      <c r="AN169" s="16">
        <f t="shared" si="217"/>
        <v>3.54793016148023</v>
      </c>
      <c r="AO169" s="16">
        <f t="shared" si="218"/>
        <v>4.87258333691616</v>
      </c>
      <c r="AP169" s="16">
        <f t="shared" si="219"/>
        <v>94.0408584024818</v>
      </c>
      <c r="AQ169" s="18">
        <v>7</v>
      </c>
      <c r="AR169" s="18">
        <f t="shared" si="220"/>
        <v>1.86374729290706</v>
      </c>
      <c r="AS169" s="18">
        <f t="shared" si="221"/>
        <v>0.881171992642172</v>
      </c>
      <c r="AT169" s="18">
        <f t="shared" si="222"/>
        <v>3.54793016148023</v>
      </c>
      <c r="AU169" s="18">
        <f t="shared" si="223"/>
        <v>4.74153052941268</v>
      </c>
      <c r="AV169" s="12">
        <f t="shared" si="224"/>
        <v>53.8163715088339</v>
      </c>
    </row>
    <row r="170" spans="1:48">
      <c r="A170" s="8">
        <v>8</v>
      </c>
      <c r="B170" s="8">
        <f t="shared" si="197"/>
        <v>2.12999690617949</v>
      </c>
      <c r="C170" s="8">
        <f t="shared" si="198"/>
        <v>0.905203343756071</v>
      </c>
      <c r="D170" s="8">
        <f t="shared" si="199"/>
        <v>4.63373134019467</v>
      </c>
      <c r="E170" s="8">
        <f t="shared" si="200"/>
        <v>7.02358326629492</v>
      </c>
      <c r="F170" s="8">
        <f t="shared" si="201"/>
        <v>16.645892341119</v>
      </c>
      <c r="G170" s="12">
        <v>8</v>
      </c>
      <c r="H170" s="12">
        <f t="shared" si="202"/>
        <v>2.12999690617949</v>
      </c>
      <c r="I170" s="12">
        <f t="shared" si="192"/>
        <v>0.905203343756071</v>
      </c>
      <c r="J170" s="12">
        <f t="shared" si="203"/>
        <v>4.63373134019467</v>
      </c>
      <c r="K170" s="12">
        <f t="shared" si="204"/>
        <v>7.59601097406503</v>
      </c>
      <c r="L170" s="12">
        <f t="shared" si="193"/>
        <v>15.1920219481301</v>
      </c>
      <c r="M170" s="16">
        <v>8</v>
      </c>
      <c r="N170" s="16">
        <f t="shared" si="185"/>
        <v>2.12999690617949</v>
      </c>
      <c r="O170" s="16">
        <f t="shared" si="186"/>
        <v>0.905203343756071</v>
      </c>
      <c r="P170" s="16">
        <f t="shared" si="187"/>
        <v>4.62484331171203</v>
      </c>
      <c r="Q170" s="16">
        <f t="shared" si="188"/>
        <v>6.81846990509753</v>
      </c>
      <c r="R170" s="16">
        <f t="shared" si="189"/>
        <v>18.4030502738582</v>
      </c>
      <c r="S170" s="12">
        <v>8</v>
      </c>
      <c r="T170" s="12">
        <f t="shared" si="205"/>
        <v>2.12999690617949</v>
      </c>
      <c r="U170" s="12">
        <f t="shared" si="206"/>
        <v>0.905203343756071</v>
      </c>
      <c r="V170" s="12">
        <f t="shared" si="194"/>
        <v>4.63373134019467</v>
      </c>
      <c r="W170" s="12">
        <f t="shared" si="190"/>
        <v>6.14148091180591</v>
      </c>
      <c r="X170" s="12">
        <f t="shared" si="191"/>
        <v>48.3580206995598</v>
      </c>
      <c r="Y170" s="16">
        <v>8</v>
      </c>
      <c r="Z170" s="16">
        <f t="shared" si="207"/>
        <v>2.12999690617949</v>
      </c>
      <c r="AA170" s="16">
        <f t="shared" si="208"/>
        <v>0.905203343756071</v>
      </c>
      <c r="AB170" s="16">
        <f t="shared" si="209"/>
        <v>4.63373134019467</v>
      </c>
      <c r="AC170" s="16">
        <f t="shared" si="195"/>
        <v>5.92709825540859</v>
      </c>
      <c r="AD170" s="16">
        <f t="shared" si="196"/>
        <v>53.106800368461</v>
      </c>
      <c r="AE170" s="12">
        <v>8</v>
      </c>
      <c r="AF170" s="12">
        <f t="shared" si="210"/>
        <v>2.12999690617949</v>
      </c>
      <c r="AG170" s="12">
        <f t="shared" si="211"/>
        <v>0.905203343756071</v>
      </c>
      <c r="AH170" s="12">
        <f t="shared" si="212"/>
        <v>4.63373134019467</v>
      </c>
      <c r="AI170" s="12">
        <f t="shared" si="213"/>
        <v>5.18724508366007</v>
      </c>
      <c r="AJ170" s="12">
        <f t="shared" si="214"/>
        <v>37.9187615615551</v>
      </c>
      <c r="AK170" s="16">
        <v>8</v>
      </c>
      <c r="AL170" s="16">
        <f t="shared" si="215"/>
        <v>2.12999690617949</v>
      </c>
      <c r="AM170" s="16">
        <f t="shared" si="216"/>
        <v>0.905203343756071</v>
      </c>
      <c r="AN170" s="16">
        <f t="shared" si="217"/>
        <v>4.63373134019467</v>
      </c>
      <c r="AO170" s="16">
        <f t="shared" si="218"/>
        <v>4.7523964565214</v>
      </c>
      <c r="AP170" s="16">
        <f t="shared" si="219"/>
        <v>91.7212516108631</v>
      </c>
      <c r="AQ170" s="18">
        <v>8</v>
      </c>
      <c r="AR170" s="18">
        <f t="shared" si="220"/>
        <v>2.12999690617949</v>
      </c>
      <c r="AS170" s="18">
        <f t="shared" si="221"/>
        <v>0.905203343756071</v>
      </c>
      <c r="AT170" s="18">
        <f t="shared" si="222"/>
        <v>4.63373134019467</v>
      </c>
      <c r="AU170" s="18">
        <f t="shared" si="223"/>
        <v>4.62618123211868</v>
      </c>
      <c r="AV170" s="12">
        <f t="shared" si="224"/>
        <v>52.507156984547</v>
      </c>
    </row>
    <row r="171" spans="1:48">
      <c r="A171" s="8">
        <v>9</v>
      </c>
      <c r="B171" s="8">
        <f t="shared" si="197"/>
        <v>2.39624651945193</v>
      </c>
      <c r="C171" s="8">
        <f t="shared" si="198"/>
        <v>0.922862938317413</v>
      </c>
      <c r="D171" s="8">
        <f t="shared" si="199"/>
        <v>5.86417796418147</v>
      </c>
      <c r="E171" s="8">
        <f t="shared" si="200"/>
        <v>6.89058346676806</v>
      </c>
      <c r="F171" s="8">
        <f t="shared" si="201"/>
        <v>16.3306828162403</v>
      </c>
      <c r="G171" s="12">
        <v>9</v>
      </c>
      <c r="H171" s="12">
        <f t="shared" si="202"/>
        <v>2.39624651945193</v>
      </c>
      <c r="I171" s="12">
        <f t="shared" si="192"/>
        <v>0.922862938317413</v>
      </c>
      <c r="J171" s="12">
        <f t="shared" si="203"/>
        <v>5.86417796418147</v>
      </c>
      <c r="K171" s="12">
        <f t="shared" si="204"/>
        <v>7.45463623459952</v>
      </c>
      <c r="L171" s="12">
        <f t="shared" si="193"/>
        <v>14.909272469199</v>
      </c>
      <c r="M171" s="16">
        <v>9</v>
      </c>
      <c r="N171" s="16">
        <f t="shared" si="185"/>
        <v>2.39624651945193</v>
      </c>
      <c r="O171" s="16">
        <f t="shared" si="186"/>
        <v>0.922862938317413</v>
      </c>
      <c r="P171" s="16">
        <f t="shared" si="187"/>
        <v>5.8517693740444</v>
      </c>
      <c r="Q171" s="16">
        <f t="shared" si="188"/>
        <v>6.70107124354693</v>
      </c>
      <c r="R171" s="16">
        <f t="shared" si="189"/>
        <v>18.0861912863332</v>
      </c>
      <c r="S171" s="12">
        <v>9</v>
      </c>
      <c r="T171" s="12">
        <f t="shared" si="205"/>
        <v>2.39624651945193</v>
      </c>
      <c r="U171" s="12">
        <f t="shared" si="206"/>
        <v>0.922862938317413</v>
      </c>
      <c r="V171" s="12">
        <f t="shared" si="194"/>
        <v>5.86417796418147</v>
      </c>
      <c r="W171" s="12">
        <f t="shared" si="190"/>
        <v>6.04477227003171</v>
      </c>
      <c r="X171" s="12">
        <f t="shared" si="191"/>
        <v>47.5965368542297</v>
      </c>
      <c r="Y171" s="16">
        <v>9</v>
      </c>
      <c r="Z171" s="16">
        <f t="shared" si="207"/>
        <v>2.39624651945193</v>
      </c>
      <c r="AA171" s="16">
        <f t="shared" si="208"/>
        <v>0.922862938317413</v>
      </c>
      <c r="AB171" s="16">
        <f t="shared" si="209"/>
        <v>5.86417796418147</v>
      </c>
      <c r="AC171" s="16">
        <f t="shared" si="195"/>
        <v>5.83524454383188</v>
      </c>
      <c r="AD171" s="16">
        <f t="shared" si="196"/>
        <v>52.2837911127336</v>
      </c>
      <c r="AE171" s="12">
        <v>9</v>
      </c>
      <c r="AF171" s="12">
        <f t="shared" si="210"/>
        <v>2.39624651945193</v>
      </c>
      <c r="AG171" s="12">
        <f t="shared" si="211"/>
        <v>0.922862938317413</v>
      </c>
      <c r="AH171" s="12">
        <f t="shared" si="212"/>
        <v>5.86417796418147</v>
      </c>
      <c r="AI171" s="12">
        <f t="shared" si="213"/>
        <v>5.11377573065283</v>
      </c>
      <c r="AJ171" s="12">
        <f t="shared" si="214"/>
        <v>37.3817005910722</v>
      </c>
      <c r="AK171" s="16">
        <v>9</v>
      </c>
      <c r="AL171" s="16">
        <f t="shared" si="215"/>
        <v>2.39624651945193</v>
      </c>
      <c r="AM171" s="16">
        <f t="shared" si="216"/>
        <v>0.922862938317413</v>
      </c>
      <c r="AN171" s="16">
        <f t="shared" si="217"/>
        <v>5.86417796418147</v>
      </c>
      <c r="AO171" s="16">
        <f t="shared" si="218"/>
        <v>4.6901359048644</v>
      </c>
      <c r="AP171" s="16">
        <f t="shared" si="219"/>
        <v>90.5196229638828</v>
      </c>
      <c r="AQ171" s="18">
        <v>9</v>
      </c>
      <c r="AR171" s="18">
        <f t="shared" si="220"/>
        <v>2.39624651945193</v>
      </c>
      <c r="AS171" s="18">
        <f t="shared" si="221"/>
        <v>0.922862938317413</v>
      </c>
      <c r="AT171" s="18">
        <f t="shared" si="222"/>
        <v>5.86417796418147</v>
      </c>
      <c r="AU171" s="18">
        <f t="shared" si="223"/>
        <v>4.56693492145132</v>
      </c>
      <c r="AV171" s="12">
        <f t="shared" si="224"/>
        <v>51.8347113584724</v>
      </c>
    </row>
    <row r="172" spans="1:48">
      <c r="A172" s="8">
        <v>10</v>
      </c>
      <c r="B172" s="8">
        <f t="shared" si="197"/>
        <v>2.66249613272437</v>
      </c>
      <c r="C172" s="8">
        <f t="shared" si="198"/>
        <v>0.936148266555899</v>
      </c>
      <c r="D172" s="8">
        <f t="shared" si="199"/>
        <v>7.23923856845074</v>
      </c>
      <c r="E172" s="8">
        <f t="shared" si="200"/>
        <v>6.81487641219389</v>
      </c>
      <c r="F172" s="8">
        <f t="shared" si="201"/>
        <v>16.1512570968995</v>
      </c>
      <c r="G172" s="12">
        <v>10</v>
      </c>
      <c r="H172" s="12">
        <f t="shared" si="202"/>
        <v>2.66249613272437</v>
      </c>
      <c r="I172" s="12">
        <f t="shared" si="192"/>
        <v>0.936148266555899</v>
      </c>
      <c r="J172" s="12">
        <f t="shared" si="203"/>
        <v>7.23923856845074</v>
      </c>
      <c r="K172" s="12">
        <f t="shared" si="204"/>
        <v>7.37488132671914</v>
      </c>
      <c r="L172" s="12">
        <f t="shared" si="193"/>
        <v>14.7497626534383</v>
      </c>
      <c r="M172" s="16">
        <v>10</v>
      </c>
      <c r="N172" s="16">
        <f t="shared" si="185"/>
        <v>2.66249613272437</v>
      </c>
      <c r="O172" s="16">
        <f t="shared" si="186"/>
        <v>0.936148266555899</v>
      </c>
      <c r="P172" s="16">
        <f t="shared" si="187"/>
        <v>7.22246457269872</v>
      </c>
      <c r="Q172" s="16">
        <f t="shared" si="188"/>
        <v>6.63765799776198</v>
      </c>
      <c r="R172" s="16">
        <f t="shared" si="189"/>
        <v>17.9150389359596</v>
      </c>
      <c r="S172" s="12">
        <v>10</v>
      </c>
      <c r="T172" s="12">
        <f t="shared" si="205"/>
        <v>2.66249613272437</v>
      </c>
      <c r="U172" s="12">
        <f t="shared" si="206"/>
        <v>0.936148266555899</v>
      </c>
      <c r="V172" s="12">
        <f t="shared" si="194"/>
        <v>7.23923856845074</v>
      </c>
      <c r="W172" s="12">
        <f t="shared" si="190"/>
        <v>5.99544035825652</v>
      </c>
      <c r="X172" s="12">
        <f t="shared" si="191"/>
        <v>47.2080973809118</v>
      </c>
      <c r="Y172" s="16">
        <v>10</v>
      </c>
      <c r="Z172" s="16">
        <f t="shared" si="207"/>
        <v>2.66249613272437</v>
      </c>
      <c r="AA172" s="16">
        <f t="shared" si="208"/>
        <v>0.936148266555899</v>
      </c>
      <c r="AB172" s="16">
        <f t="shared" si="209"/>
        <v>7.23923856845074</v>
      </c>
      <c r="AC172" s="16">
        <f t="shared" si="195"/>
        <v>5.78890833480865</v>
      </c>
      <c r="AD172" s="16">
        <f t="shared" si="196"/>
        <v>51.8686186798855</v>
      </c>
      <c r="AE172" s="12">
        <v>10</v>
      </c>
      <c r="AF172" s="12">
        <f t="shared" si="210"/>
        <v>2.66249613272437</v>
      </c>
      <c r="AG172" s="12">
        <f t="shared" si="211"/>
        <v>0.936148266555899</v>
      </c>
      <c r="AH172" s="12">
        <f t="shared" si="212"/>
        <v>7.23923856845074</v>
      </c>
      <c r="AI172" s="12">
        <f t="shared" si="213"/>
        <v>5.07918119146242</v>
      </c>
      <c r="AJ172" s="12">
        <f t="shared" si="214"/>
        <v>37.1288145095903</v>
      </c>
      <c r="AK172" s="16">
        <v>10</v>
      </c>
      <c r="AL172" s="16">
        <f t="shared" si="215"/>
        <v>2.66249613272437</v>
      </c>
      <c r="AM172" s="16">
        <f t="shared" si="216"/>
        <v>0.936148266555899</v>
      </c>
      <c r="AN172" s="16">
        <f t="shared" si="217"/>
        <v>7.23923856845074</v>
      </c>
      <c r="AO172" s="16">
        <f t="shared" si="218"/>
        <v>4.66278989917219</v>
      </c>
      <c r="AP172" s="16">
        <f t="shared" si="219"/>
        <v>89.9918450540233</v>
      </c>
      <c r="AQ172" s="18">
        <v>10</v>
      </c>
      <c r="AR172" s="18">
        <f t="shared" si="220"/>
        <v>2.66249613272437</v>
      </c>
      <c r="AS172" s="18">
        <f t="shared" si="221"/>
        <v>0.936148266555899</v>
      </c>
      <c r="AT172" s="18">
        <f t="shared" si="222"/>
        <v>7.23923856845074</v>
      </c>
      <c r="AU172" s="18">
        <f t="shared" si="223"/>
        <v>4.54148689751104</v>
      </c>
      <c r="AV172" s="12">
        <f t="shared" si="224"/>
        <v>51.5458762867503</v>
      </c>
    </row>
    <row r="173" spans="1:48">
      <c r="A173" s="8">
        <v>11</v>
      </c>
      <c r="B173" s="8">
        <f t="shared" si="197"/>
        <v>2.9287457459968</v>
      </c>
      <c r="C173" s="8">
        <f t="shared" si="198"/>
        <v>0.946355737644835</v>
      </c>
      <c r="D173" s="8">
        <f t="shared" si="199"/>
        <v>8.75888170560778</v>
      </c>
      <c r="E173" s="8">
        <f t="shared" si="200"/>
        <v>6.77548290509456</v>
      </c>
      <c r="F173" s="8">
        <f t="shared" si="201"/>
        <v>16.0578944850741</v>
      </c>
      <c r="G173" s="12">
        <v>11</v>
      </c>
      <c r="H173" s="12">
        <f t="shared" si="202"/>
        <v>2.9287457459968</v>
      </c>
      <c r="I173" s="12">
        <f t="shared" si="192"/>
        <v>0.946355737644835</v>
      </c>
      <c r="J173" s="12">
        <f t="shared" si="203"/>
        <v>8.75888170560778</v>
      </c>
      <c r="K173" s="12">
        <f t="shared" si="204"/>
        <v>7.33415498109309</v>
      </c>
      <c r="L173" s="12">
        <f t="shared" si="193"/>
        <v>14.6683099621862</v>
      </c>
      <c r="M173" s="16">
        <v>11</v>
      </c>
      <c r="N173" s="16">
        <f t="shared" si="185"/>
        <v>2.92874574599681</v>
      </c>
      <c r="O173" s="16">
        <f t="shared" si="186"/>
        <v>0.946355737644835</v>
      </c>
      <c r="P173" s="16">
        <f t="shared" si="187"/>
        <v>8.73680405784553</v>
      </c>
      <c r="Q173" s="16">
        <f t="shared" si="188"/>
        <v>6.60832989509114</v>
      </c>
      <c r="R173" s="16">
        <f t="shared" si="189"/>
        <v>17.835882386851</v>
      </c>
      <c r="S173" s="12">
        <v>11</v>
      </c>
      <c r="T173" s="12">
        <f t="shared" si="205"/>
        <v>2.9287457459968</v>
      </c>
      <c r="U173" s="12">
        <f t="shared" si="206"/>
        <v>0.946355737644835</v>
      </c>
      <c r="V173" s="12">
        <f t="shared" si="194"/>
        <v>8.75888170560778</v>
      </c>
      <c r="W173" s="12">
        <f t="shared" si="190"/>
        <v>5.97591764152312</v>
      </c>
      <c r="X173" s="12">
        <f t="shared" si="191"/>
        <v>47.054375509353</v>
      </c>
      <c r="Y173" s="16">
        <v>11</v>
      </c>
      <c r="Z173" s="16">
        <f t="shared" si="207"/>
        <v>2.9287457459968</v>
      </c>
      <c r="AA173" s="16">
        <f t="shared" si="208"/>
        <v>0.946355737644835</v>
      </c>
      <c r="AB173" s="16">
        <f t="shared" si="209"/>
        <v>8.75888170560778</v>
      </c>
      <c r="AC173" s="16">
        <f t="shared" si="195"/>
        <v>5.77119399069224</v>
      </c>
      <c r="AD173" s="16">
        <f t="shared" si="196"/>
        <v>51.7098981566025</v>
      </c>
      <c r="AE173" s="12">
        <v>11</v>
      </c>
      <c r="AF173" s="12">
        <f t="shared" si="210"/>
        <v>2.9287457459968</v>
      </c>
      <c r="AG173" s="12">
        <f t="shared" si="211"/>
        <v>0.946355737644835</v>
      </c>
      <c r="AH173" s="12">
        <f t="shared" si="212"/>
        <v>8.75888170560778</v>
      </c>
      <c r="AI173" s="12">
        <f t="shared" si="213"/>
        <v>5.06894923435517</v>
      </c>
      <c r="AJ173" s="12">
        <f t="shared" si="214"/>
        <v>37.0540189031363</v>
      </c>
      <c r="AK173" s="16">
        <v>11</v>
      </c>
      <c r="AL173" s="16">
        <f t="shared" si="215"/>
        <v>2.9287457459968</v>
      </c>
      <c r="AM173" s="16">
        <f t="shared" si="216"/>
        <v>0.946355737644835</v>
      </c>
      <c r="AN173" s="16">
        <f t="shared" si="217"/>
        <v>8.75888170560778</v>
      </c>
      <c r="AO173" s="16">
        <f t="shared" si="218"/>
        <v>4.65726305326459</v>
      </c>
      <c r="AP173" s="16">
        <f t="shared" si="219"/>
        <v>89.8851769280066</v>
      </c>
      <c r="AQ173" s="18">
        <v>11</v>
      </c>
      <c r="AR173" s="18">
        <f t="shared" si="220"/>
        <v>2.9287457459968</v>
      </c>
      <c r="AS173" s="18">
        <f t="shared" si="221"/>
        <v>0.946355737644835</v>
      </c>
      <c r="AT173" s="18">
        <f t="shared" si="222"/>
        <v>8.75888170560778</v>
      </c>
      <c r="AU173" s="18">
        <f t="shared" si="223"/>
        <v>4.5371435310546</v>
      </c>
      <c r="AV173" s="12">
        <f t="shared" si="224"/>
        <v>51.4965790774697</v>
      </c>
    </row>
    <row r="174" spans="1:48">
      <c r="A174" s="8">
        <v>12</v>
      </c>
      <c r="B174" s="8">
        <f t="shared" si="197"/>
        <v>3.19499535926924</v>
      </c>
      <c r="C174" s="8">
        <f t="shared" si="198"/>
        <v>0.954346885913409</v>
      </c>
      <c r="D174" s="8">
        <f t="shared" si="199"/>
        <v>10.4230759457951</v>
      </c>
      <c r="E174" s="8">
        <f t="shared" si="200"/>
        <v>6.75982819025443</v>
      </c>
      <c r="F174" s="8">
        <f t="shared" si="201"/>
        <v>16.020792810903</v>
      </c>
      <c r="G174" s="12">
        <v>12</v>
      </c>
      <c r="H174" s="12">
        <f t="shared" si="202"/>
        <v>3.19499535926924</v>
      </c>
      <c r="I174" s="12">
        <f t="shared" si="192"/>
        <v>0.954346885913409</v>
      </c>
      <c r="J174" s="12">
        <f t="shared" si="203"/>
        <v>10.4230759457951</v>
      </c>
      <c r="K174" s="12">
        <f t="shared" si="204"/>
        <v>7.31891726104587</v>
      </c>
      <c r="L174" s="12">
        <f t="shared" si="193"/>
        <v>14.6378345220917</v>
      </c>
      <c r="M174" s="16">
        <v>12</v>
      </c>
      <c r="N174" s="16">
        <f t="shared" si="185"/>
        <v>3.19499535926924</v>
      </c>
      <c r="O174" s="16">
        <f t="shared" si="186"/>
        <v>0.954346885913409</v>
      </c>
      <c r="P174" s="16">
        <f t="shared" si="187"/>
        <v>10.3946631575925</v>
      </c>
      <c r="Q174" s="16">
        <f t="shared" si="188"/>
        <v>6.60116409279159</v>
      </c>
      <c r="R174" s="16">
        <f t="shared" si="189"/>
        <v>17.8165418864445</v>
      </c>
      <c r="S174" s="12">
        <v>12</v>
      </c>
      <c r="T174" s="12">
        <f t="shared" si="205"/>
        <v>3.19499535926924</v>
      </c>
      <c r="U174" s="12">
        <f t="shared" si="206"/>
        <v>0.954346885913409</v>
      </c>
      <c r="V174" s="12">
        <f t="shared" si="194"/>
        <v>10.4230759457951</v>
      </c>
      <c r="W174" s="12">
        <f t="shared" si="190"/>
        <v>5.97568287689979</v>
      </c>
      <c r="X174" s="12">
        <f t="shared" si="191"/>
        <v>47.0525269727089</v>
      </c>
      <c r="Y174" s="16">
        <v>12</v>
      </c>
      <c r="Z174" s="16">
        <f t="shared" si="207"/>
        <v>3.19499535926924</v>
      </c>
      <c r="AA174" s="16">
        <f t="shared" si="208"/>
        <v>0.954346885913409</v>
      </c>
      <c r="AB174" s="16">
        <f t="shared" si="209"/>
        <v>10.4230759457951</v>
      </c>
      <c r="AC174" s="16">
        <f t="shared" si="195"/>
        <v>5.77198334697767</v>
      </c>
      <c r="AD174" s="16">
        <f t="shared" si="196"/>
        <v>51.71697078892</v>
      </c>
      <c r="AE174" s="12">
        <v>12</v>
      </c>
      <c r="AF174" s="12">
        <f t="shared" si="210"/>
        <v>3.19499535926924</v>
      </c>
      <c r="AG174" s="12">
        <f t="shared" si="211"/>
        <v>0.954346885913409</v>
      </c>
      <c r="AH174" s="12">
        <f t="shared" si="212"/>
        <v>10.4230759457951</v>
      </c>
      <c r="AI174" s="12">
        <f t="shared" si="213"/>
        <v>5.0743922067982</v>
      </c>
      <c r="AJ174" s="12">
        <f t="shared" si="214"/>
        <v>37.0938070316948</v>
      </c>
      <c r="AK174" s="16">
        <v>12</v>
      </c>
      <c r="AL174" s="16">
        <f t="shared" si="215"/>
        <v>3.19499535926924</v>
      </c>
      <c r="AM174" s="16">
        <f t="shared" si="216"/>
        <v>0.954346885913409</v>
      </c>
      <c r="AN174" s="16">
        <f t="shared" si="217"/>
        <v>10.4230759457951</v>
      </c>
      <c r="AO174" s="16">
        <f t="shared" si="218"/>
        <v>4.6657182644383</v>
      </c>
      <c r="AP174" s="16">
        <f t="shared" si="219"/>
        <v>90.0483625036592</v>
      </c>
      <c r="AQ174" s="18">
        <v>12</v>
      </c>
      <c r="AR174" s="18">
        <f t="shared" si="220"/>
        <v>3.19499535926924</v>
      </c>
      <c r="AS174" s="18">
        <f t="shared" si="221"/>
        <v>0.954346885913409</v>
      </c>
      <c r="AT174" s="18">
        <f t="shared" si="222"/>
        <v>10.4230759457951</v>
      </c>
      <c r="AU174" s="18">
        <f t="shared" si="223"/>
        <v>4.54630880287502</v>
      </c>
      <c r="AV174" s="12">
        <f t="shared" si="224"/>
        <v>51.6006049126315</v>
      </c>
    </row>
    <row r="175" spans="1:48">
      <c r="A175" s="8">
        <v>13</v>
      </c>
      <c r="B175" s="8">
        <f t="shared" si="197"/>
        <v>3.46124497254168</v>
      </c>
      <c r="C175" s="8">
        <f t="shared" si="198"/>
        <v>0.960707907780511</v>
      </c>
      <c r="D175" s="8">
        <f t="shared" si="199"/>
        <v>12.2317898753057</v>
      </c>
      <c r="E175" s="8">
        <f t="shared" si="200"/>
        <v>6.76005032746549</v>
      </c>
      <c r="F175" s="8">
        <f t="shared" si="201"/>
        <v>16.0213192760932</v>
      </c>
      <c r="G175" s="12">
        <v>13</v>
      </c>
      <c r="H175" s="12">
        <f t="shared" si="202"/>
        <v>3.46124497254168</v>
      </c>
      <c r="I175" s="12">
        <f t="shared" si="192"/>
        <v>0.960707907780511</v>
      </c>
      <c r="J175" s="12">
        <f t="shared" si="203"/>
        <v>12.2317898753057</v>
      </c>
      <c r="K175" s="12">
        <f t="shared" si="204"/>
        <v>7.32070443690412</v>
      </c>
      <c r="L175" s="12">
        <f t="shared" si="193"/>
        <v>14.6414088738082</v>
      </c>
      <c r="M175" s="16">
        <v>13</v>
      </c>
      <c r="N175" s="16">
        <f t="shared" si="185"/>
        <v>3.46124497254168</v>
      </c>
      <c r="O175" s="16">
        <f t="shared" si="186"/>
        <v>0.960707907780511</v>
      </c>
      <c r="P175" s="16">
        <f t="shared" si="187"/>
        <v>12.1959173722389</v>
      </c>
      <c r="Q175" s="16">
        <f t="shared" si="188"/>
        <v>6.60871419146751</v>
      </c>
      <c r="R175" s="16">
        <f t="shared" si="189"/>
        <v>17.8369196027708</v>
      </c>
      <c r="S175" s="12">
        <v>13</v>
      </c>
      <c r="T175" s="12">
        <f t="shared" si="205"/>
        <v>3.46124497254168</v>
      </c>
      <c r="U175" s="12">
        <f t="shared" si="206"/>
        <v>0.960707907780511</v>
      </c>
      <c r="V175" s="12">
        <f t="shared" si="194"/>
        <v>12.2317898753057</v>
      </c>
      <c r="W175" s="12">
        <f t="shared" si="190"/>
        <v>5.98817118669346</v>
      </c>
      <c r="X175" s="12">
        <f t="shared" si="191"/>
        <v>47.1508599240243</v>
      </c>
      <c r="Y175" s="16">
        <v>13</v>
      </c>
      <c r="Z175" s="16">
        <f t="shared" si="207"/>
        <v>3.46124497254168</v>
      </c>
      <c r="AA175" s="16">
        <f t="shared" si="208"/>
        <v>0.960707907780511</v>
      </c>
      <c r="AB175" s="16">
        <f t="shared" si="209"/>
        <v>12.2317898753057</v>
      </c>
      <c r="AC175" s="16">
        <f t="shared" si="195"/>
        <v>5.78496407202142</v>
      </c>
      <c r="AD175" s="16">
        <f t="shared" si="196"/>
        <v>51.833278085312</v>
      </c>
      <c r="AE175" s="12">
        <v>13</v>
      </c>
      <c r="AF175" s="12">
        <f t="shared" si="210"/>
        <v>3.46124497254168</v>
      </c>
      <c r="AG175" s="12">
        <f t="shared" si="211"/>
        <v>0.960707907780511</v>
      </c>
      <c r="AH175" s="12">
        <f t="shared" si="212"/>
        <v>12.2317898753057</v>
      </c>
      <c r="AI175" s="12">
        <f t="shared" si="213"/>
        <v>5.0900950983059</v>
      </c>
      <c r="AJ175" s="12">
        <f t="shared" si="214"/>
        <v>37.2085951686161</v>
      </c>
      <c r="AK175" s="16">
        <v>13</v>
      </c>
      <c r="AL175" s="16">
        <f t="shared" si="215"/>
        <v>3.46124497254168</v>
      </c>
      <c r="AM175" s="16">
        <f t="shared" si="216"/>
        <v>0.960707907780511</v>
      </c>
      <c r="AN175" s="16">
        <f t="shared" si="217"/>
        <v>12.2317898753057</v>
      </c>
      <c r="AO175" s="16">
        <f t="shared" si="218"/>
        <v>4.68327430014184</v>
      </c>
      <c r="AP175" s="16">
        <f t="shared" si="219"/>
        <v>90.3871939927376</v>
      </c>
      <c r="AQ175" s="18">
        <v>13</v>
      </c>
      <c r="AR175" s="18">
        <f t="shared" si="220"/>
        <v>3.46124497254168</v>
      </c>
      <c r="AS175" s="18">
        <f t="shared" si="221"/>
        <v>0.960707907780511</v>
      </c>
      <c r="AT175" s="18">
        <f t="shared" si="222"/>
        <v>12.2317898753057</v>
      </c>
      <c r="AU175" s="18">
        <f t="shared" si="223"/>
        <v>4.56425262952572</v>
      </c>
      <c r="AV175" s="12">
        <f t="shared" si="224"/>
        <v>51.8042673451169</v>
      </c>
    </row>
    <row r="176" spans="1:48">
      <c r="A176" s="8">
        <v>14</v>
      </c>
      <c r="B176" s="8">
        <f t="shared" si="197"/>
        <v>3.72749458581411</v>
      </c>
      <c r="C176" s="8">
        <f t="shared" si="198"/>
        <v>0.96584669722181</v>
      </c>
      <c r="D176" s="8">
        <f t="shared" si="199"/>
        <v>14.1849920950851</v>
      </c>
      <c r="E176" s="8">
        <f t="shared" si="200"/>
        <v>6.77106259179</v>
      </c>
      <c r="F176" s="8">
        <f t="shared" si="201"/>
        <v>16.0474183425423</v>
      </c>
      <c r="G176" s="12">
        <v>14</v>
      </c>
      <c r="H176" s="12">
        <f t="shared" si="202"/>
        <v>3.72749458581411</v>
      </c>
      <c r="I176" s="12">
        <f t="shared" si="192"/>
        <v>0.96584669722181</v>
      </c>
      <c r="J176" s="12">
        <f t="shared" si="203"/>
        <v>14.1849920950851</v>
      </c>
      <c r="K176" s="12">
        <f t="shared" si="204"/>
        <v>7.33404211201059</v>
      </c>
      <c r="L176" s="12">
        <f t="shared" si="193"/>
        <v>14.6680842240212</v>
      </c>
      <c r="M176" s="16">
        <v>14</v>
      </c>
      <c r="N176" s="16">
        <f t="shared" si="185"/>
        <v>3.72749458581412</v>
      </c>
      <c r="O176" s="16">
        <f t="shared" si="186"/>
        <v>0.96584669722181</v>
      </c>
      <c r="P176" s="16">
        <f t="shared" si="187"/>
        <v>14.1404423680833</v>
      </c>
      <c r="Q176" s="16">
        <f t="shared" si="188"/>
        <v>6.62617042284662</v>
      </c>
      <c r="R176" s="16">
        <f t="shared" si="189"/>
        <v>17.884033971263</v>
      </c>
      <c r="S176" s="12">
        <v>14</v>
      </c>
      <c r="T176" s="12">
        <f t="shared" si="205"/>
        <v>3.72749458581411</v>
      </c>
      <c r="U176" s="12">
        <f t="shared" si="206"/>
        <v>0.96584669722181</v>
      </c>
      <c r="V176" s="12">
        <f t="shared" si="194"/>
        <v>14.1849920950851</v>
      </c>
      <c r="W176" s="12">
        <f t="shared" si="190"/>
        <v>6.00914848357965</v>
      </c>
      <c r="X176" s="12">
        <f t="shared" si="191"/>
        <v>47.3160351597061</v>
      </c>
      <c r="Y176" s="16">
        <v>14</v>
      </c>
      <c r="Z176" s="16">
        <f t="shared" si="207"/>
        <v>3.72749458581411</v>
      </c>
      <c r="AA176" s="16">
        <f t="shared" si="208"/>
        <v>0.96584669722181</v>
      </c>
      <c r="AB176" s="16">
        <f t="shared" si="209"/>
        <v>14.1849920950851</v>
      </c>
      <c r="AC176" s="16">
        <f t="shared" si="195"/>
        <v>5.80606602270576</v>
      </c>
      <c r="AD176" s="16">
        <f t="shared" si="196"/>
        <v>52.0223515634436</v>
      </c>
      <c r="AE176" s="12">
        <v>14</v>
      </c>
      <c r="AF176" s="12">
        <f t="shared" si="210"/>
        <v>3.72749458581411</v>
      </c>
      <c r="AG176" s="12">
        <f t="shared" si="211"/>
        <v>0.96584669722181</v>
      </c>
      <c r="AH176" s="12">
        <f t="shared" si="212"/>
        <v>14.1849920950851</v>
      </c>
      <c r="AI176" s="12">
        <f t="shared" si="213"/>
        <v>5.11257133745551</v>
      </c>
      <c r="AJ176" s="12">
        <f t="shared" si="214"/>
        <v>37.3728964767998</v>
      </c>
      <c r="AK176" s="16">
        <v>14</v>
      </c>
      <c r="AL176" s="16">
        <f t="shared" si="215"/>
        <v>3.72749458581411</v>
      </c>
      <c r="AM176" s="16">
        <f t="shared" si="216"/>
        <v>0.96584669722181</v>
      </c>
      <c r="AN176" s="16">
        <f t="shared" si="217"/>
        <v>14.1849920950851</v>
      </c>
      <c r="AO176" s="16">
        <f t="shared" si="218"/>
        <v>4.7067919860338</v>
      </c>
      <c r="AP176" s="16">
        <f t="shared" si="219"/>
        <v>90.8410853304523</v>
      </c>
      <c r="AQ176" s="18">
        <v>14</v>
      </c>
      <c r="AR176" s="18">
        <f t="shared" si="220"/>
        <v>3.72749458581411</v>
      </c>
      <c r="AS176" s="18">
        <f t="shared" si="221"/>
        <v>0.96584669722181</v>
      </c>
      <c r="AT176" s="18">
        <f t="shared" si="222"/>
        <v>14.1849920950851</v>
      </c>
      <c r="AU176" s="18">
        <f t="shared" si="223"/>
        <v>4.58793405907163</v>
      </c>
      <c r="AV176" s="12">
        <f t="shared" si="224"/>
        <v>52.073051570463</v>
      </c>
    </row>
    <row r="177" spans="1:48">
      <c r="A177" s="8">
        <v>15</v>
      </c>
      <c r="B177" s="8">
        <f t="shared" si="197"/>
        <v>3.99374419908655</v>
      </c>
      <c r="C177" s="8">
        <f t="shared" si="198"/>
        <v>0.970053052435939</v>
      </c>
      <c r="D177" s="8">
        <f t="shared" si="199"/>
        <v>16.2826512194554</v>
      </c>
      <c r="E177" s="8">
        <f t="shared" si="200"/>
        <v>6.78947990278936</v>
      </c>
      <c r="F177" s="8">
        <f t="shared" si="201"/>
        <v>16.0910673696108</v>
      </c>
      <c r="G177" s="12">
        <v>15</v>
      </c>
      <c r="H177" s="12">
        <f t="shared" si="202"/>
        <v>3.99374419908655</v>
      </c>
      <c r="I177" s="12">
        <f t="shared" si="192"/>
        <v>0.970053052435939</v>
      </c>
      <c r="J177" s="12">
        <f t="shared" si="203"/>
        <v>16.2826512194554</v>
      </c>
      <c r="K177" s="12">
        <f t="shared" si="204"/>
        <v>7.35528876357441</v>
      </c>
      <c r="L177" s="12">
        <f t="shared" si="193"/>
        <v>14.7105775271488</v>
      </c>
      <c r="M177" s="16">
        <v>15</v>
      </c>
      <c r="N177" s="16">
        <f t="shared" si="185"/>
        <v>3.99374419908656</v>
      </c>
      <c r="O177" s="16">
        <f t="shared" si="186"/>
        <v>0.970053052435939</v>
      </c>
      <c r="P177" s="16">
        <f t="shared" si="187"/>
        <v>16.2281139721231</v>
      </c>
      <c r="Q177" s="16">
        <f t="shared" si="188"/>
        <v>6.65033940418107</v>
      </c>
      <c r="R177" s="16">
        <f t="shared" si="189"/>
        <v>17.9492660518847</v>
      </c>
      <c r="S177" s="12">
        <v>15</v>
      </c>
      <c r="T177" s="12">
        <f t="shared" si="205"/>
        <v>3.99374419908655</v>
      </c>
      <c r="U177" s="12">
        <f t="shared" si="206"/>
        <v>0.970053052435939</v>
      </c>
      <c r="V177" s="12">
        <f t="shared" si="194"/>
        <v>16.2826512194554</v>
      </c>
      <c r="W177" s="12">
        <f t="shared" si="190"/>
        <v>6.03580935673359</v>
      </c>
      <c r="X177" s="12">
        <f t="shared" si="191"/>
        <v>47.5259628749203</v>
      </c>
      <c r="Y177" s="16">
        <v>15</v>
      </c>
      <c r="Z177" s="16">
        <f t="shared" si="207"/>
        <v>3.99374419908655</v>
      </c>
      <c r="AA177" s="16">
        <f t="shared" si="208"/>
        <v>0.970053052435939</v>
      </c>
      <c r="AB177" s="16">
        <f t="shared" si="209"/>
        <v>16.2826512194554</v>
      </c>
      <c r="AC177" s="16">
        <f t="shared" si="195"/>
        <v>5.83259338661406</v>
      </c>
      <c r="AD177" s="16">
        <f t="shared" si="196"/>
        <v>52.260036744062</v>
      </c>
      <c r="AE177" s="12">
        <v>15</v>
      </c>
      <c r="AF177" s="12">
        <f t="shared" si="210"/>
        <v>3.99374419908655</v>
      </c>
      <c r="AG177" s="12">
        <f t="shared" si="211"/>
        <v>0.970053052435939</v>
      </c>
      <c r="AH177" s="12">
        <f t="shared" si="212"/>
        <v>16.2826512194554</v>
      </c>
      <c r="AI177" s="12">
        <f t="shared" si="213"/>
        <v>5.13951620168892</v>
      </c>
      <c r="AJ177" s="12">
        <f t="shared" si="214"/>
        <v>37.569863434346</v>
      </c>
      <c r="AK177" s="16">
        <v>15</v>
      </c>
      <c r="AL177" s="16">
        <f t="shared" si="215"/>
        <v>3.99374419908655</v>
      </c>
      <c r="AM177" s="16">
        <f t="shared" si="216"/>
        <v>0.970053052435939</v>
      </c>
      <c r="AN177" s="16">
        <f t="shared" si="217"/>
        <v>16.2826512194554</v>
      </c>
      <c r="AO177" s="16">
        <f t="shared" si="218"/>
        <v>4.73419964510724</v>
      </c>
      <c r="AP177" s="16">
        <f t="shared" si="219"/>
        <v>91.3700531505697</v>
      </c>
      <c r="AQ177" s="18">
        <v>15</v>
      </c>
      <c r="AR177" s="18">
        <f t="shared" si="220"/>
        <v>3.99374419908655</v>
      </c>
      <c r="AS177" s="18">
        <f t="shared" si="221"/>
        <v>0.970053052435939</v>
      </c>
      <c r="AT177" s="18">
        <f t="shared" si="222"/>
        <v>16.2826512194554</v>
      </c>
      <c r="AU177" s="18">
        <f t="shared" si="223"/>
        <v>4.61534716966832</v>
      </c>
      <c r="AV177" s="12">
        <f t="shared" si="224"/>
        <v>52.3841903757354</v>
      </c>
    </row>
    <row r="178" spans="1:48">
      <c r="A178" s="8">
        <v>16</v>
      </c>
      <c r="B178" s="8">
        <f t="shared" si="197"/>
        <v>4.25999381235899</v>
      </c>
      <c r="C178" s="8">
        <f t="shared" si="198"/>
        <v>0.973536845620215</v>
      </c>
      <c r="D178" s="8">
        <f t="shared" si="199"/>
        <v>18.5247358751118</v>
      </c>
      <c r="E178" s="8">
        <f t="shared" si="200"/>
        <v>6.81299653148934</v>
      </c>
      <c r="F178" s="8">
        <f t="shared" si="201"/>
        <v>16.1468017796297</v>
      </c>
      <c r="G178" s="12">
        <v>16</v>
      </c>
      <c r="H178" s="12">
        <f t="shared" si="202"/>
        <v>4.25999381235899</v>
      </c>
      <c r="I178" s="12">
        <f t="shared" si="192"/>
        <v>0.973536845620215</v>
      </c>
      <c r="J178" s="12">
        <f t="shared" si="203"/>
        <v>18.5247358751118</v>
      </c>
      <c r="K178" s="12">
        <f t="shared" si="204"/>
        <v>7.38196534112316</v>
      </c>
      <c r="L178" s="12">
        <f t="shared" si="193"/>
        <v>14.7639306822463</v>
      </c>
      <c r="M178" s="16">
        <v>16</v>
      </c>
      <c r="N178" s="16">
        <f t="shared" si="185"/>
        <v>4.25999381235899</v>
      </c>
      <c r="O178" s="16">
        <f t="shared" si="186"/>
        <v>0.973536845620215</v>
      </c>
      <c r="P178" s="16">
        <f t="shared" si="187"/>
        <v>18.458808167843</v>
      </c>
      <c r="Q178" s="16">
        <f t="shared" si="188"/>
        <v>6.67905245801256</v>
      </c>
      <c r="R178" s="16">
        <f t="shared" si="189"/>
        <v>18.0267625841759</v>
      </c>
      <c r="S178" s="12">
        <v>16</v>
      </c>
      <c r="T178" s="12">
        <f t="shared" si="205"/>
        <v>4.25999381235899</v>
      </c>
      <c r="U178" s="12">
        <f t="shared" si="206"/>
        <v>0.973536845620215</v>
      </c>
      <c r="V178" s="12">
        <f t="shared" si="194"/>
        <v>18.5247358751118</v>
      </c>
      <c r="W178" s="12">
        <f t="shared" si="190"/>
        <v>6.06625366719993</v>
      </c>
      <c r="X178" s="12">
        <f t="shared" si="191"/>
        <v>47.7656813755322</v>
      </c>
      <c r="Y178" s="16">
        <v>16</v>
      </c>
      <c r="Z178" s="16">
        <f t="shared" si="207"/>
        <v>4.25999381235899</v>
      </c>
      <c r="AA178" s="16">
        <f t="shared" si="208"/>
        <v>0.973536845620215</v>
      </c>
      <c r="AB178" s="16">
        <f t="shared" si="209"/>
        <v>18.5247358751118</v>
      </c>
      <c r="AC178" s="16">
        <f t="shared" si="195"/>
        <v>5.86272111369516</v>
      </c>
      <c r="AD178" s="16">
        <f t="shared" si="196"/>
        <v>52.5299811787087</v>
      </c>
      <c r="AE178" s="12">
        <v>16</v>
      </c>
      <c r="AF178" s="12">
        <f t="shared" si="210"/>
        <v>4.25999381235899</v>
      </c>
      <c r="AG178" s="12">
        <f t="shared" si="211"/>
        <v>0.973536845620215</v>
      </c>
      <c r="AH178" s="12">
        <f t="shared" si="212"/>
        <v>18.5247358751118</v>
      </c>
      <c r="AI178" s="12">
        <f t="shared" si="213"/>
        <v>5.16937343068142</v>
      </c>
      <c r="AJ178" s="12">
        <f t="shared" si="214"/>
        <v>37.7881197782811</v>
      </c>
      <c r="AK178" s="16">
        <v>16</v>
      </c>
      <c r="AL178" s="16">
        <f t="shared" si="215"/>
        <v>4.25999381235899</v>
      </c>
      <c r="AM178" s="16">
        <f t="shared" si="216"/>
        <v>0.973536845620215</v>
      </c>
      <c r="AN178" s="16">
        <f t="shared" si="217"/>
        <v>18.5247358751118</v>
      </c>
      <c r="AO178" s="16">
        <f t="shared" si="218"/>
        <v>4.7641013873496</v>
      </c>
      <c r="AP178" s="16">
        <f t="shared" si="219"/>
        <v>91.9471567758474</v>
      </c>
      <c r="AQ178" s="18">
        <v>16</v>
      </c>
      <c r="AR178" s="18">
        <f t="shared" si="220"/>
        <v>4.25999381235899</v>
      </c>
      <c r="AS178" s="18">
        <f t="shared" si="221"/>
        <v>0.973536845620215</v>
      </c>
      <c r="AT178" s="18">
        <f t="shared" si="222"/>
        <v>18.5247358751118</v>
      </c>
      <c r="AU178" s="18">
        <f t="shared" si="223"/>
        <v>4.64514120268794</v>
      </c>
      <c r="AV178" s="12">
        <f t="shared" si="224"/>
        <v>52.7223526505081</v>
      </c>
    </row>
    <row r="179" spans="1:48">
      <c r="A179" s="8">
        <v>17</v>
      </c>
      <c r="B179" s="8">
        <f t="shared" si="197"/>
        <v>4.52624342563142</v>
      </c>
      <c r="C179" s="8">
        <f t="shared" si="198"/>
        <v>0.976452748920154</v>
      </c>
      <c r="D179" s="8">
        <f t="shared" si="199"/>
        <v>20.9112147003563</v>
      </c>
      <c r="E179" s="8">
        <f t="shared" si="200"/>
        <v>6.84001135650375</v>
      </c>
      <c r="F179" s="8">
        <f t="shared" si="201"/>
        <v>16.2108269149139</v>
      </c>
      <c r="G179" s="12">
        <v>17</v>
      </c>
      <c r="H179" s="12">
        <f t="shared" si="202"/>
        <v>4.52624342563142</v>
      </c>
      <c r="I179" s="12">
        <f t="shared" si="192"/>
        <v>0.976452748920154</v>
      </c>
      <c r="J179" s="12">
        <f t="shared" si="203"/>
        <v>20.9112147003563</v>
      </c>
      <c r="K179" s="12">
        <f t="shared" si="204"/>
        <v>7.41235153628187</v>
      </c>
      <c r="L179" s="12">
        <f t="shared" si="193"/>
        <v>14.8247030725637</v>
      </c>
      <c r="M179" s="16">
        <v>17</v>
      </c>
      <c r="N179" s="16">
        <f t="shared" si="185"/>
        <v>4.52624342563143</v>
      </c>
      <c r="O179" s="16">
        <f t="shared" si="186"/>
        <v>0.976452748920154</v>
      </c>
      <c r="P179" s="16">
        <f t="shared" si="187"/>
        <v>20.8324010919543</v>
      </c>
      <c r="Q179" s="16">
        <f t="shared" si="188"/>
        <v>6.71080923020482</v>
      </c>
      <c r="R179" s="16">
        <f t="shared" si="189"/>
        <v>18.1124741123228</v>
      </c>
      <c r="S179" s="12">
        <v>17</v>
      </c>
      <c r="T179" s="12">
        <f t="shared" si="205"/>
        <v>4.52624342563142</v>
      </c>
      <c r="U179" s="12">
        <f t="shared" si="206"/>
        <v>0.976452748920154</v>
      </c>
      <c r="V179" s="12">
        <f t="shared" si="194"/>
        <v>20.9112147003563</v>
      </c>
      <c r="W179" s="12">
        <f t="shared" si="190"/>
        <v>6.09917123147394</v>
      </c>
      <c r="X179" s="12">
        <f t="shared" si="191"/>
        <v>48.0248742766258</v>
      </c>
      <c r="Y179" s="16">
        <v>17</v>
      </c>
      <c r="Z179" s="16">
        <f t="shared" si="207"/>
        <v>4.52624342563142</v>
      </c>
      <c r="AA179" s="16">
        <f t="shared" si="208"/>
        <v>0.976452748920154</v>
      </c>
      <c r="AB179" s="16">
        <f t="shared" si="209"/>
        <v>20.9112147003563</v>
      </c>
      <c r="AC179" s="16">
        <f t="shared" si="195"/>
        <v>5.89519154023609</v>
      </c>
      <c r="AD179" s="16">
        <f t="shared" si="196"/>
        <v>52.8209162005153</v>
      </c>
      <c r="AE179" s="12">
        <v>17</v>
      </c>
      <c r="AF179" s="12">
        <f t="shared" si="210"/>
        <v>4.52624342563142</v>
      </c>
      <c r="AG179" s="12">
        <f t="shared" si="211"/>
        <v>0.976452748920154</v>
      </c>
      <c r="AH179" s="12">
        <f t="shared" si="212"/>
        <v>20.9112147003563</v>
      </c>
      <c r="AI179" s="12">
        <f t="shared" si="213"/>
        <v>5.20107408616028</v>
      </c>
      <c r="AJ179" s="12">
        <f t="shared" si="214"/>
        <v>38.0198515698317</v>
      </c>
      <c r="AK179" s="16">
        <v>17</v>
      </c>
      <c r="AL179" s="16">
        <f t="shared" si="215"/>
        <v>4.52624342563142</v>
      </c>
      <c r="AM179" s="16">
        <f t="shared" si="216"/>
        <v>0.976452748920154</v>
      </c>
      <c r="AN179" s="16">
        <f t="shared" si="217"/>
        <v>20.9112147003563</v>
      </c>
      <c r="AO179" s="16">
        <f t="shared" si="218"/>
        <v>4.79554104828224</v>
      </c>
      <c r="AP179" s="16">
        <f t="shared" si="219"/>
        <v>92.5539422318472</v>
      </c>
      <c r="AQ179" s="18">
        <v>17</v>
      </c>
      <c r="AR179" s="18">
        <f t="shared" si="220"/>
        <v>4.52624342563142</v>
      </c>
      <c r="AS179" s="18">
        <f t="shared" si="221"/>
        <v>0.976452748920154</v>
      </c>
      <c r="AT179" s="18">
        <f t="shared" si="222"/>
        <v>20.9112147003563</v>
      </c>
      <c r="AU179" s="18">
        <f t="shared" si="223"/>
        <v>4.67639162945616</v>
      </c>
      <c r="AV179" s="12">
        <f t="shared" si="224"/>
        <v>53.0770449943274</v>
      </c>
    </row>
    <row r="180" spans="1:48">
      <c r="A180" s="8">
        <v>18</v>
      </c>
      <c r="B180" s="8">
        <f t="shared" si="197"/>
        <v>4.79249303890386</v>
      </c>
      <c r="C180" s="8">
        <f t="shared" si="198"/>
        <v>0.97891658754746</v>
      </c>
      <c r="D180" s="8">
        <f t="shared" si="199"/>
        <v>23.442056344519</v>
      </c>
      <c r="E180" s="8">
        <f t="shared" si="200"/>
        <v>6.86939469736154</v>
      </c>
      <c r="F180" s="8">
        <f t="shared" si="201"/>
        <v>16.2804654327468</v>
      </c>
      <c r="G180" s="12">
        <v>18</v>
      </c>
      <c r="H180" s="12">
        <f t="shared" si="202"/>
        <v>4.79249303890386</v>
      </c>
      <c r="I180" s="12">
        <f t="shared" si="192"/>
        <v>0.97891658754746</v>
      </c>
      <c r="J180" s="12">
        <f t="shared" si="203"/>
        <v>23.442056344519</v>
      </c>
      <c r="K180" s="12">
        <f t="shared" si="204"/>
        <v>7.44523458358608</v>
      </c>
      <c r="L180" s="12">
        <f t="shared" si="193"/>
        <v>14.8904691671722</v>
      </c>
      <c r="M180" s="16">
        <v>18</v>
      </c>
      <c r="N180" s="16">
        <f t="shared" si="185"/>
        <v>4.79249303890387</v>
      </c>
      <c r="O180" s="16">
        <f t="shared" si="186"/>
        <v>0.97891658754746</v>
      </c>
      <c r="P180" s="16">
        <f t="shared" si="187"/>
        <v>23.3487690318836</v>
      </c>
      <c r="Q180" s="16">
        <f t="shared" si="188"/>
        <v>6.74455596239658</v>
      </c>
      <c r="R180" s="16">
        <f t="shared" si="189"/>
        <v>18.2035565425084</v>
      </c>
      <c r="S180" s="12">
        <v>18</v>
      </c>
      <c r="T180" s="12">
        <f t="shared" si="205"/>
        <v>4.79249303890386</v>
      </c>
      <c r="U180" s="12">
        <f t="shared" si="206"/>
        <v>0.97891658754746</v>
      </c>
      <c r="V180" s="12">
        <f t="shared" si="194"/>
        <v>23.442056344519</v>
      </c>
      <c r="W180" s="12">
        <f t="shared" si="190"/>
        <v>6.13364565356216</v>
      </c>
      <c r="X180" s="12">
        <f t="shared" si="191"/>
        <v>48.2963258761485</v>
      </c>
      <c r="Y180" s="16">
        <v>18</v>
      </c>
      <c r="Z180" s="16">
        <f t="shared" si="207"/>
        <v>4.79249303890386</v>
      </c>
      <c r="AA180" s="16">
        <f t="shared" si="208"/>
        <v>0.97891658754746</v>
      </c>
      <c r="AB180" s="16">
        <f t="shared" si="209"/>
        <v>23.442056344519</v>
      </c>
      <c r="AC180" s="16">
        <f t="shared" si="195"/>
        <v>5.92912565119317</v>
      </c>
      <c r="AD180" s="16">
        <f t="shared" si="196"/>
        <v>53.1249658346908</v>
      </c>
      <c r="AE180" s="12">
        <v>18</v>
      </c>
      <c r="AF180" s="12">
        <f t="shared" si="210"/>
        <v>4.79249303890386</v>
      </c>
      <c r="AG180" s="12">
        <f t="shared" si="211"/>
        <v>0.97891658754746</v>
      </c>
      <c r="AH180" s="12">
        <f t="shared" si="212"/>
        <v>23.442056344519</v>
      </c>
      <c r="AI180" s="12">
        <f t="shared" si="213"/>
        <v>5.23387409858868</v>
      </c>
      <c r="AJ180" s="12">
        <f t="shared" si="214"/>
        <v>38.2596196606833</v>
      </c>
      <c r="AK180" s="16">
        <v>18</v>
      </c>
      <c r="AL180" s="16">
        <f t="shared" si="215"/>
        <v>4.79249303890386</v>
      </c>
      <c r="AM180" s="16">
        <f t="shared" si="216"/>
        <v>0.97891658754746</v>
      </c>
      <c r="AN180" s="16">
        <f t="shared" si="217"/>
        <v>23.442056344519</v>
      </c>
      <c r="AO180" s="16">
        <f t="shared" si="218"/>
        <v>4.82785534315675</v>
      </c>
      <c r="AP180" s="16">
        <f t="shared" si="219"/>
        <v>93.1776081229252</v>
      </c>
      <c r="AQ180" s="18">
        <v>18</v>
      </c>
      <c r="AR180" s="18">
        <f t="shared" si="220"/>
        <v>4.79249303890386</v>
      </c>
      <c r="AS180" s="18">
        <f t="shared" si="221"/>
        <v>0.97891658754746</v>
      </c>
      <c r="AT180" s="18">
        <f t="shared" si="222"/>
        <v>23.442056344519</v>
      </c>
      <c r="AU180" s="18">
        <f t="shared" si="223"/>
        <v>4.70845774135929</v>
      </c>
      <c r="AV180" s="12">
        <f t="shared" si="224"/>
        <v>53.4409953644279</v>
      </c>
    </row>
    <row r="181" spans="1:48">
      <c r="A181" s="8">
        <v>19</v>
      </c>
      <c r="B181" s="8">
        <f t="shared" si="197"/>
        <v>5.0587426521763</v>
      </c>
      <c r="C181" s="8">
        <f t="shared" si="198"/>
        <v>0.981016369547544</v>
      </c>
      <c r="D181" s="8">
        <f t="shared" si="199"/>
        <v>26.1172294675207</v>
      </c>
      <c r="E181" s="8">
        <f t="shared" si="200"/>
        <v>6.9003390780808</v>
      </c>
      <c r="F181" s="8">
        <f t="shared" si="201"/>
        <v>16.3538036150515</v>
      </c>
      <c r="G181" s="12">
        <v>19</v>
      </c>
      <c r="H181" s="12">
        <f t="shared" si="202"/>
        <v>5.0587426521763</v>
      </c>
      <c r="I181" s="12">
        <f t="shared" si="192"/>
        <v>0.981016369547544</v>
      </c>
      <c r="J181" s="12">
        <f t="shared" si="203"/>
        <v>26.1172294675207</v>
      </c>
      <c r="K181" s="12">
        <f t="shared" si="204"/>
        <v>7.47974849178388</v>
      </c>
      <c r="L181" s="12">
        <f t="shared" si="193"/>
        <v>14.9594969835678</v>
      </c>
      <c r="M181" s="16">
        <v>19</v>
      </c>
      <c r="N181" s="16">
        <f t="shared" si="185"/>
        <v>5.05874265217631</v>
      </c>
      <c r="O181" s="16">
        <f t="shared" si="186"/>
        <v>0.981016369547544</v>
      </c>
      <c r="P181" s="16">
        <f t="shared" si="187"/>
        <v>26.0077884238309</v>
      </c>
      <c r="Q181" s="16">
        <f t="shared" si="188"/>
        <v>6.77954362189179</v>
      </c>
      <c r="R181" s="16">
        <f t="shared" si="189"/>
        <v>18.2979882354859</v>
      </c>
      <c r="S181" s="12">
        <v>19</v>
      </c>
      <c r="T181" s="12">
        <f t="shared" si="205"/>
        <v>5.0587426521763</v>
      </c>
      <c r="U181" s="12">
        <f t="shared" si="206"/>
        <v>0.981016369547544</v>
      </c>
      <c r="V181" s="12">
        <f t="shared" si="194"/>
        <v>26.1172294675207</v>
      </c>
      <c r="W181" s="12">
        <f t="shared" si="190"/>
        <v>6.16902884313629</v>
      </c>
      <c r="X181" s="12">
        <f t="shared" si="191"/>
        <v>48.5749331108551</v>
      </c>
      <c r="Y181" s="16">
        <v>19</v>
      </c>
      <c r="Z181" s="16">
        <f t="shared" si="207"/>
        <v>5.0587426521763</v>
      </c>
      <c r="AA181" s="16">
        <f t="shared" si="208"/>
        <v>0.981016369547544</v>
      </c>
      <c r="AB181" s="16">
        <f t="shared" si="209"/>
        <v>26.1172294675207</v>
      </c>
      <c r="AC181" s="16">
        <f t="shared" si="195"/>
        <v>5.96390235702827</v>
      </c>
      <c r="AD181" s="16">
        <f t="shared" si="196"/>
        <v>53.4365651189733</v>
      </c>
      <c r="AE181" s="12">
        <v>19</v>
      </c>
      <c r="AF181" s="12">
        <f t="shared" si="210"/>
        <v>5.0587426521763</v>
      </c>
      <c r="AG181" s="12">
        <f t="shared" si="211"/>
        <v>0.981016369547544</v>
      </c>
      <c r="AH181" s="12">
        <f t="shared" si="212"/>
        <v>26.1172294675207</v>
      </c>
      <c r="AI181" s="12">
        <f t="shared" si="213"/>
        <v>5.26725038357818</v>
      </c>
      <c r="AJ181" s="12">
        <f t="shared" si="214"/>
        <v>38.5036003039565</v>
      </c>
      <c r="AK181" s="16">
        <v>19</v>
      </c>
      <c r="AL181" s="16">
        <f t="shared" si="215"/>
        <v>5.0587426521763</v>
      </c>
      <c r="AM181" s="16">
        <f t="shared" si="216"/>
        <v>0.981016369547544</v>
      </c>
      <c r="AN181" s="16">
        <f t="shared" si="217"/>
        <v>26.1172294675207</v>
      </c>
      <c r="AO181" s="16">
        <f t="shared" si="218"/>
        <v>4.86057998404166</v>
      </c>
      <c r="AP181" s="16">
        <f t="shared" si="219"/>
        <v>93.8091936920041</v>
      </c>
      <c r="AQ181" s="18">
        <v>19</v>
      </c>
      <c r="AR181" s="18">
        <f t="shared" si="220"/>
        <v>5.0587426521763</v>
      </c>
      <c r="AS181" s="18">
        <f t="shared" si="221"/>
        <v>0.981016369547544</v>
      </c>
      <c r="AT181" s="18">
        <f t="shared" si="222"/>
        <v>26.1172294675207</v>
      </c>
      <c r="AU181" s="18">
        <f t="shared" si="223"/>
        <v>4.74089160845262</v>
      </c>
      <c r="AV181" s="12">
        <f t="shared" si="224"/>
        <v>53.8091197559372</v>
      </c>
    </row>
    <row r="182" spans="1:48">
      <c r="A182" s="8">
        <v>20</v>
      </c>
      <c r="B182" s="8">
        <f t="shared" si="197"/>
        <v>5.32499226544873</v>
      </c>
      <c r="C182" s="8">
        <f t="shared" si="198"/>
        <v>0.982819862844708</v>
      </c>
      <c r="D182" s="8">
        <f t="shared" si="199"/>
        <v>28.9367027395418</v>
      </c>
      <c r="E182" s="8">
        <f t="shared" si="200"/>
        <v>6.93226132478015</v>
      </c>
      <c r="F182" s="8">
        <f t="shared" si="201"/>
        <v>16.429459339729</v>
      </c>
      <c r="G182" s="12">
        <v>20</v>
      </c>
      <c r="H182" s="12">
        <f t="shared" si="202"/>
        <v>5.32499226544873</v>
      </c>
      <c r="I182" s="12">
        <f t="shared" si="192"/>
        <v>0.982819862844708</v>
      </c>
      <c r="J182" s="12">
        <f t="shared" si="203"/>
        <v>28.9367027395418</v>
      </c>
      <c r="K182" s="12">
        <f t="shared" si="204"/>
        <v>7.51526858678436</v>
      </c>
      <c r="L182" s="12">
        <f t="shared" si="193"/>
        <v>15.0305371735687</v>
      </c>
      <c r="M182" s="16">
        <v>20</v>
      </c>
      <c r="N182" s="16">
        <f t="shared" si="185"/>
        <v>5.32499226544874</v>
      </c>
      <c r="O182" s="16">
        <f t="shared" si="186"/>
        <v>0.982819862844708</v>
      </c>
      <c r="P182" s="16">
        <f t="shared" si="187"/>
        <v>28.8093358512514</v>
      </c>
      <c r="Q182" s="16">
        <f t="shared" si="188"/>
        <v>6.81523488344059</v>
      </c>
      <c r="R182" s="16">
        <f t="shared" si="189"/>
        <v>18.3943189504062</v>
      </c>
      <c r="S182" s="12">
        <v>20</v>
      </c>
      <c r="T182" s="12">
        <f t="shared" si="205"/>
        <v>5.32499226544873</v>
      </c>
      <c r="U182" s="12">
        <f t="shared" si="206"/>
        <v>0.982819862844708</v>
      </c>
      <c r="V182" s="12">
        <f t="shared" si="194"/>
        <v>28.9367027395418</v>
      </c>
      <c r="W182" s="12">
        <f t="shared" si="190"/>
        <v>6.20485878220328</v>
      </c>
      <c r="X182" s="12">
        <f t="shared" si="191"/>
        <v>48.8570580510686</v>
      </c>
      <c r="Y182" s="16">
        <v>20</v>
      </c>
      <c r="Z182" s="16">
        <f t="shared" si="207"/>
        <v>5.32499226544873</v>
      </c>
      <c r="AA182" s="16">
        <f t="shared" si="208"/>
        <v>0.982819862844708</v>
      </c>
      <c r="AB182" s="16">
        <f t="shared" si="209"/>
        <v>28.9367027395418</v>
      </c>
      <c r="AC182" s="16">
        <f t="shared" si="195"/>
        <v>5.99907938565245</v>
      </c>
      <c r="AD182" s="16">
        <f t="shared" si="196"/>
        <v>53.7517512954459</v>
      </c>
      <c r="AE182" s="12">
        <v>20</v>
      </c>
      <c r="AF182" s="12">
        <f t="shared" si="210"/>
        <v>5.32499226544873</v>
      </c>
      <c r="AG182" s="12">
        <f t="shared" si="211"/>
        <v>0.982819862844708</v>
      </c>
      <c r="AH182" s="12">
        <f t="shared" si="212"/>
        <v>28.9367027395418</v>
      </c>
      <c r="AI182" s="12">
        <f t="shared" si="213"/>
        <v>5.30083280006702</v>
      </c>
      <c r="AJ182" s="12">
        <f t="shared" si="214"/>
        <v>38.7490877684899</v>
      </c>
      <c r="AK182" s="16">
        <v>20</v>
      </c>
      <c r="AL182" s="16">
        <f t="shared" si="215"/>
        <v>5.32499226544873</v>
      </c>
      <c r="AM182" s="16">
        <f t="shared" si="216"/>
        <v>0.982819862844708</v>
      </c>
      <c r="AN182" s="16">
        <f t="shared" si="217"/>
        <v>28.9367027395418</v>
      </c>
      <c r="AO182" s="16">
        <f t="shared" si="218"/>
        <v>4.89338821165174</v>
      </c>
      <c r="AP182" s="16">
        <f t="shared" si="219"/>
        <v>94.4423924848785</v>
      </c>
      <c r="AQ182" s="18">
        <v>20</v>
      </c>
      <c r="AR182" s="18">
        <f t="shared" si="220"/>
        <v>5.32499226544873</v>
      </c>
      <c r="AS182" s="18">
        <f t="shared" si="221"/>
        <v>0.982819862844708</v>
      </c>
      <c r="AT182" s="18">
        <f t="shared" si="222"/>
        <v>28.9367027395418</v>
      </c>
      <c r="AU182" s="18">
        <f t="shared" si="223"/>
        <v>4.77337847811631</v>
      </c>
      <c r="AV182" s="12">
        <f t="shared" si="224"/>
        <v>54.1778457266201</v>
      </c>
    </row>
    <row r="183" spans="1:48">
      <c r="A183" s="8">
        <v>21</v>
      </c>
      <c r="B183" s="8">
        <f t="shared" si="197"/>
        <v>5.59124187872117</v>
      </c>
      <c r="C183" s="8">
        <f t="shared" si="198"/>
        <v>0.984379890003979</v>
      </c>
      <c r="D183" s="8">
        <f t="shared" si="199"/>
        <v>31.9004448407699</v>
      </c>
      <c r="E183" s="8">
        <f t="shared" si="200"/>
        <v>6.96473693267283</v>
      </c>
      <c r="F183" s="8">
        <f t="shared" si="201"/>
        <v>16.5064265304346</v>
      </c>
      <c r="G183" s="12">
        <v>21</v>
      </c>
      <c r="H183" s="12">
        <f t="shared" si="202"/>
        <v>5.59124187872117</v>
      </c>
      <c r="I183" s="12">
        <f t="shared" si="192"/>
        <v>0.984379890003979</v>
      </c>
      <c r="J183" s="12">
        <f t="shared" si="203"/>
        <v>31.9004448407699</v>
      </c>
      <c r="K183" s="12">
        <f t="shared" si="204"/>
        <v>7.55134082432877</v>
      </c>
      <c r="L183" s="12">
        <f t="shared" si="193"/>
        <v>15.1026816486575</v>
      </c>
      <c r="M183" s="16">
        <v>21</v>
      </c>
      <c r="N183" s="16">
        <f t="shared" si="185"/>
        <v>5.59124187872118</v>
      </c>
      <c r="O183" s="16">
        <f t="shared" si="186"/>
        <v>0.984379890003979</v>
      </c>
      <c r="P183" s="16">
        <f t="shared" si="187"/>
        <v>31.7532880436515</v>
      </c>
      <c r="Q183" s="16">
        <f t="shared" si="188"/>
        <v>6.85124181978972</v>
      </c>
      <c r="R183" s="16">
        <f t="shared" si="189"/>
        <v>18.4915016716125</v>
      </c>
      <c r="S183" s="12">
        <v>21</v>
      </c>
      <c r="T183" s="12">
        <f t="shared" si="205"/>
        <v>5.59124187872117</v>
      </c>
      <c r="U183" s="12">
        <f t="shared" si="206"/>
        <v>0.984379890003979</v>
      </c>
      <c r="V183" s="12">
        <f t="shared" si="194"/>
        <v>31.9004448407699</v>
      </c>
      <c r="W183" s="12">
        <f t="shared" si="190"/>
        <v>6.24080447809233</v>
      </c>
      <c r="X183" s="12">
        <f t="shared" si="191"/>
        <v>49.140094460499</v>
      </c>
      <c r="Y183" s="16">
        <v>21</v>
      </c>
      <c r="Z183" s="16">
        <f t="shared" si="207"/>
        <v>5.59124187872117</v>
      </c>
      <c r="AA183" s="16">
        <f t="shared" si="208"/>
        <v>0.984379890003979</v>
      </c>
      <c r="AB183" s="16">
        <f t="shared" si="209"/>
        <v>31.9004448407699</v>
      </c>
      <c r="AC183" s="16">
        <f t="shared" si="195"/>
        <v>6.03434033388459</v>
      </c>
      <c r="AD183" s="16">
        <f t="shared" si="196"/>
        <v>54.0676893916059</v>
      </c>
      <c r="AE183" s="12">
        <v>21</v>
      </c>
      <c r="AF183" s="12">
        <f t="shared" si="210"/>
        <v>5.59124187872117</v>
      </c>
      <c r="AG183" s="12">
        <f t="shared" si="211"/>
        <v>0.984379890003979</v>
      </c>
      <c r="AH183" s="12">
        <f t="shared" si="212"/>
        <v>31.9004448407699</v>
      </c>
      <c r="AI183" s="12">
        <f t="shared" si="213"/>
        <v>5.33435863871512</v>
      </c>
      <c r="AJ183" s="12">
        <f t="shared" si="214"/>
        <v>38.9941616490075</v>
      </c>
      <c r="AK183" s="16">
        <v>21</v>
      </c>
      <c r="AL183" s="16">
        <f t="shared" si="215"/>
        <v>5.59124187872117</v>
      </c>
      <c r="AM183" s="16">
        <f t="shared" si="216"/>
        <v>0.984379890003979</v>
      </c>
      <c r="AN183" s="16">
        <f t="shared" si="217"/>
        <v>31.9004448407699</v>
      </c>
      <c r="AO183" s="16">
        <f t="shared" si="218"/>
        <v>4.92604970305556</v>
      </c>
      <c r="AP183" s="16">
        <f t="shared" si="219"/>
        <v>95.0727592689723</v>
      </c>
      <c r="AQ183" s="18">
        <v>21</v>
      </c>
      <c r="AR183" s="18">
        <f t="shared" si="220"/>
        <v>5.59124187872117</v>
      </c>
      <c r="AS183" s="18">
        <f t="shared" si="221"/>
        <v>0.984379890003979</v>
      </c>
      <c r="AT183" s="18">
        <f t="shared" si="222"/>
        <v>31.9004448407699</v>
      </c>
      <c r="AU183" s="18">
        <f t="shared" si="223"/>
        <v>4.80569693686876</v>
      </c>
      <c r="AV183" s="12">
        <f t="shared" si="224"/>
        <v>54.5446602334604</v>
      </c>
    </row>
    <row r="184" spans="1:48">
      <c r="A184" s="8">
        <v>22</v>
      </c>
      <c r="B184" s="8">
        <f t="shared" si="197"/>
        <v>5.85749149199361</v>
      </c>
      <c r="C184" s="8">
        <f t="shared" si="198"/>
        <v>0.985738087231328</v>
      </c>
      <c r="D184" s="8">
        <f t="shared" si="199"/>
        <v>35.0084244612052</v>
      </c>
      <c r="E184" s="8">
        <f t="shared" si="200"/>
        <v>6.99745521534278</v>
      </c>
      <c r="F184" s="8">
        <f t="shared" si="201"/>
        <v>16.5839688603624</v>
      </c>
      <c r="G184" s="12">
        <v>22</v>
      </c>
      <c r="H184" s="12">
        <f t="shared" si="202"/>
        <v>5.85749149199361</v>
      </c>
      <c r="I184" s="12">
        <f t="shared" si="192"/>
        <v>0.985738087231328</v>
      </c>
      <c r="J184" s="12">
        <f t="shared" si="203"/>
        <v>35.0084244612052</v>
      </c>
      <c r="K184" s="12">
        <f t="shared" si="204"/>
        <v>7.58763349444906</v>
      </c>
      <c r="L184" s="12">
        <f t="shared" si="193"/>
        <v>15.1752669888981</v>
      </c>
      <c r="M184" s="16">
        <v>22</v>
      </c>
      <c r="N184" s="16">
        <f t="shared" si="185"/>
        <v>5.85749149199362</v>
      </c>
      <c r="O184" s="16">
        <f t="shared" si="186"/>
        <v>0.985738087231328</v>
      </c>
      <c r="P184" s="16">
        <f t="shared" si="187"/>
        <v>34.839521875619</v>
      </c>
      <c r="Q184" s="16">
        <f t="shared" si="188"/>
        <v>6.88728336569015</v>
      </c>
      <c r="R184" s="16">
        <f t="shared" si="189"/>
        <v>18.5887778039977</v>
      </c>
      <c r="S184" s="12">
        <v>22</v>
      </c>
      <c r="T184" s="12">
        <f t="shared" si="205"/>
        <v>5.85749149199361</v>
      </c>
      <c r="U184" s="12">
        <f t="shared" si="206"/>
        <v>0.985738087231328</v>
      </c>
      <c r="V184" s="12">
        <f t="shared" si="194"/>
        <v>35.0084244612052</v>
      </c>
      <c r="W184" s="12">
        <f t="shared" si="190"/>
        <v>6.27662841894319</v>
      </c>
      <c r="X184" s="12">
        <f t="shared" si="191"/>
        <v>49.4221721707587</v>
      </c>
      <c r="Y184" s="16">
        <v>22</v>
      </c>
      <c r="Z184" s="16">
        <f t="shared" si="207"/>
        <v>5.85749149199361</v>
      </c>
      <c r="AA184" s="16">
        <f t="shared" si="208"/>
        <v>0.985738087231328</v>
      </c>
      <c r="AB184" s="16">
        <f t="shared" si="209"/>
        <v>35.0084244612052</v>
      </c>
      <c r="AC184" s="16">
        <f t="shared" si="195"/>
        <v>6.06945855987538</v>
      </c>
      <c r="AD184" s="16">
        <f t="shared" si="196"/>
        <v>54.3823486964834</v>
      </c>
      <c r="AE184" s="12">
        <v>22</v>
      </c>
      <c r="AF184" s="12">
        <f t="shared" si="210"/>
        <v>5.85749149199361</v>
      </c>
      <c r="AG184" s="12">
        <f t="shared" si="211"/>
        <v>0.985738087231328</v>
      </c>
      <c r="AH184" s="12">
        <f t="shared" si="212"/>
        <v>35.0084244612052</v>
      </c>
      <c r="AI184" s="12">
        <f t="shared" si="213"/>
        <v>5.36764161253072</v>
      </c>
      <c r="AJ184" s="12">
        <f t="shared" si="214"/>
        <v>39.2374601875996</v>
      </c>
      <c r="AK184" s="16">
        <v>22</v>
      </c>
      <c r="AL184" s="16">
        <f t="shared" si="215"/>
        <v>5.85749149199361</v>
      </c>
      <c r="AM184" s="16">
        <f t="shared" si="216"/>
        <v>0.985738087231328</v>
      </c>
      <c r="AN184" s="16">
        <f t="shared" si="217"/>
        <v>35.0084244612052</v>
      </c>
      <c r="AO184" s="16">
        <f t="shared" si="218"/>
        <v>4.95840259323211</v>
      </c>
      <c r="AP184" s="16">
        <f t="shared" si="219"/>
        <v>95.6971700493797</v>
      </c>
      <c r="AQ184" s="18">
        <v>22</v>
      </c>
      <c r="AR184" s="18">
        <f t="shared" si="220"/>
        <v>5.85749149199361</v>
      </c>
      <c r="AS184" s="18">
        <f t="shared" si="221"/>
        <v>0.985738087231328</v>
      </c>
      <c r="AT184" s="18">
        <f t="shared" si="222"/>
        <v>35.0084244612052</v>
      </c>
      <c r="AU184" s="18">
        <f t="shared" si="223"/>
        <v>4.83769179122528</v>
      </c>
      <c r="AV184" s="12">
        <f t="shared" si="224"/>
        <v>54.9078018304069</v>
      </c>
    </row>
    <row r="185" spans="1:48">
      <c r="A185" s="8">
        <v>23</v>
      </c>
      <c r="B185" s="8">
        <f t="shared" si="197"/>
        <v>6.12374110526604</v>
      </c>
      <c r="C185" s="8">
        <f t="shared" si="198"/>
        <v>0.986927612549354</v>
      </c>
      <c r="D185" s="8">
        <f t="shared" si="199"/>
        <v>38.2606103005098</v>
      </c>
      <c r="E185" s="8">
        <f t="shared" si="200"/>
        <v>7.03018812981821</v>
      </c>
      <c r="F185" s="8">
        <f t="shared" si="201"/>
        <v>16.6615458676692</v>
      </c>
      <c r="G185" s="12">
        <v>23</v>
      </c>
      <c r="H185" s="12">
        <f t="shared" si="202"/>
        <v>6.12374110526604</v>
      </c>
      <c r="I185" s="12">
        <f t="shared" si="192"/>
        <v>0.986927612549354</v>
      </c>
      <c r="J185" s="12">
        <f t="shared" si="203"/>
        <v>38.2606103005098</v>
      </c>
      <c r="K185" s="12">
        <f t="shared" si="204"/>
        <v>7.62390365988289</v>
      </c>
      <c r="L185" s="12">
        <f t="shared" si="193"/>
        <v>15.2478073197658</v>
      </c>
      <c r="M185" s="16">
        <v>23</v>
      </c>
      <c r="N185" s="16">
        <f t="shared" si="185"/>
        <v>6.12374110526606</v>
      </c>
      <c r="O185" s="16">
        <f t="shared" si="186"/>
        <v>0.986927612549354</v>
      </c>
      <c r="P185" s="16">
        <f t="shared" si="187"/>
        <v>38.0679143660284</v>
      </c>
      <c r="Q185" s="16">
        <f t="shared" si="188"/>
        <v>6.92315578914053</v>
      </c>
      <c r="R185" s="16">
        <f t="shared" si="189"/>
        <v>18.6855974748903</v>
      </c>
      <c r="S185" s="12">
        <v>23</v>
      </c>
      <c r="T185" s="12">
        <f t="shared" si="205"/>
        <v>6.12374110526604</v>
      </c>
      <c r="U185" s="12">
        <f t="shared" si="206"/>
        <v>0.986927612549354</v>
      </c>
      <c r="V185" s="12">
        <f t="shared" si="194"/>
        <v>38.2606103005098</v>
      </c>
      <c r="W185" s="12">
        <f t="shared" si="190"/>
        <v>6.3121605389597</v>
      </c>
      <c r="X185" s="12">
        <f t="shared" si="191"/>
        <v>49.7019520837687</v>
      </c>
      <c r="Y185" s="16">
        <v>23</v>
      </c>
      <c r="Z185" s="16">
        <f t="shared" si="207"/>
        <v>6.12374110526604</v>
      </c>
      <c r="AA185" s="16">
        <f t="shared" si="208"/>
        <v>0.986927612549354</v>
      </c>
      <c r="AB185" s="16">
        <f t="shared" si="209"/>
        <v>38.2606103005098</v>
      </c>
      <c r="AC185" s="16">
        <f t="shared" si="195"/>
        <v>6.10427214965671</v>
      </c>
      <c r="AD185" s="16">
        <f t="shared" si="196"/>
        <v>54.6942784609242</v>
      </c>
      <c r="AE185" s="12">
        <v>23</v>
      </c>
      <c r="AF185" s="12">
        <f t="shared" si="210"/>
        <v>6.12374110526604</v>
      </c>
      <c r="AG185" s="12">
        <f t="shared" si="211"/>
        <v>0.986927612549354</v>
      </c>
      <c r="AH185" s="12">
        <f t="shared" si="212"/>
        <v>38.2606103005098</v>
      </c>
      <c r="AI185" s="12">
        <f t="shared" si="213"/>
        <v>5.40055038088165</v>
      </c>
      <c r="AJ185" s="12">
        <f t="shared" si="214"/>
        <v>39.4780232842448</v>
      </c>
      <c r="AK185" s="16">
        <v>23</v>
      </c>
      <c r="AL185" s="16">
        <f t="shared" si="215"/>
        <v>6.12374110526604</v>
      </c>
      <c r="AM185" s="16">
        <f t="shared" si="216"/>
        <v>0.986927612549354</v>
      </c>
      <c r="AN185" s="16">
        <f t="shared" si="217"/>
        <v>38.2606103005098</v>
      </c>
      <c r="AO185" s="16">
        <f t="shared" si="218"/>
        <v>4.99033411520554</v>
      </c>
      <c r="AP185" s="16">
        <f t="shared" si="219"/>
        <v>96.3134484234669</v>
      </c>
      <c r="AQ185" s="18">
        <v>23</v>
      </c>
      <c r="AR185" s="18">
        <f t="shared" si="220"/>
        <v>6.12374110526604</v>
      </c>
      <c r="AS185" s="18">
        <f t="shared" si="221"/>
        <v>0.986927612549354</v>
      </c>
      <c r="AT185" s="18">
        <f t="shared" si="222"/>
        <v>38.2606103005098</v>
      </c>
      <c r="AU185" s="18">
        <f t="shared" si="223"/>
        <v>4.86925530708651</v>
      </c>
      <c r="AV185" s="12">
        <f t="shared" si="224"/>
        <v>55.2660477354319</v>
      </c>
    </row>
    <row r="186" spans="1:48">
      <c r="A186" s="8">
        <v>24</v>
      </c>
      <c r="B186" s="8">
        <f t="shared" si="197"/>
        <v>6.38999071853848</v>
      </c>
      <c r="C186" s="8">
        <f t="shared" si="198"/>
        <v>0.987975123661589</v>
      </c>
      <c r="D186" s="8">
        <f t="shared" si="199"/>
        <v>41.6569710678894</v>
      </c>
      <c r="E186" s="8">
        <f t="shared" si="200"/>
        <v>7.06276827616153</v>
      </c>
      <c r="F186" s="8">
        <f t="shared" si="201"/>
        <v>16.7387608145028</v>
      </c>
      <c r="G186" s="12">
        <v>24</v>
      </c>
      <c r="H186" s="12">
        <f t="shared" si="202"/>
        <v>6.38999071853848</v>
      </c>
      <c r="I186" s="12">
        <f t="shared" si="192"/>
        <v>0.987975123661589</v>
      </c>
      <c r="J186" s="12">
        <f t="shared" si="203"/>
        <v>41.6569710678894</v>
      </c>
      <c r="K186" s="12">
        <f t="shared" si="204"/>
        <v>7.65997347791892</v>
      </c>
      <c r="L186" s="12">
        <f t="shared" si="193"/>
        <v>15.3199469558378</v>
      </c>
      <c r="M186" s="16">
        <v>24</v>
      </c>
      <c r="N186" s="16">
        <f t="shared" si="185"/>
        <v>6.38999071853849</v>
      </c>
      <c r="O186" s="16">
        <f t="shared" si="186"/>
        <v>0.987975123661589</v>
      </c>
      <c r="P186" s="16">
        <f t="shared" si="187"/>
        <v>41.4383426773762</v>
      </c>
      <c r="Q186" s="16">
        <f t="shared" si="188"/>
        <v>6.95871188402597</v>
      </c>
      <c r="R186" s="16">
        <f t="shared" si="189"/>
        <v>18.7815633749861</v>
      </c>
      <c r="S186" s="12">
        <v>24</v>
      </c>
      <c r="T186" s="12">
        <f t="shared" si="205"/>
        <v>6.38999071853848</v>
      </c>
      <c r="U186" s="12">
        <f t="shared" si="206"/>
        <v>0.987975123661589</v>
      </c>
      <c r="V186" s="12">
        <f t="shared" si="194"/>
        <v>41.6569710678894</v>
      </c>
      <c r="W186" s="12">
        <f t="shared" si="190"/>
        <v>6.3472798974489</v>
      </c>
      <c r="X186" s="12">
        <f t="shared" si="191"/>
        <v>49.9784819125127</v>
      </c>
      <c r="Y186" s="16">
        <v>24</v>
      </c>
      <c r="Z186" s="16">
        <f t="shared" si="207"/>
        <v>6.38999071853848</v>
      </c>
      <c r="AA186" s="16">
        <f t="shared" si="208"/>
        <v>0.987975123661589</v>
      </c>
      <c r="AB186" s="16">
        <f t="shared" si="209"/>
        <v>41.6569710678894</v>
      </c>
      <c r="AC186" s="16">
        <f t="shared" si="195"/>
        <v>6.13866630491449</v>
      </c>
      <c r="AD186" s="16">
        <f t="shared" si="196"/>
        <v>55.0024500920338</v>
      </c>
      <c r="AE186" s="12">
        <v>24</v>
      </c>
      <c r="AF186" s="12">
        <f t="shared" si="210"/>
        <v>6.38999071853848</v>
      </c>
      <c r="AG186" s="12">
        <f t="shared" si="211"/>
        <v>0.987975123661589</v>
      </c>
      <c r="AH186" s="12">
        <f t="shared" si="212"/>
        <v>41.6569710678894</v>
      </c>
      <c r="AI186" s="12">
        <f t="shared" si="213"/>
        <v>5.43299345940758</v>
      </c>
      <c r="AJ186" s="12">
        <f t="shared" si="214"/>
        <v>39.7151821882694</v>
      </c>
      <c r="AK186" s="16">
        <v>24</v>
      </c>
      <c r="AL186" s="16">
        <f t="shared" si="215"/>
        <v>6.38999071853848</v>
      </c>
      <c r="AM186" s="16">
        <f t="shared" si="216"/>
        <v>0.987975123661589</v>
      </c>
      <c r="AN186" s="16">
        <f t="shared" si="217"/>
        <v>41.6569710678894</v>
      </c>
      <c r="AO186" s="16">
        <f t="shared" si="218"/>
        <v>5.02176701121731</v>
      </c>
      <c r="AP186" s="16">
        <f t="shared" si="219"/>
        <v>96.9201033164941</v>
      </c>
      <c r="AQ186" s="18">
        <v>24</v>
      </c>
      <c r="AR186" s="18">
        <f t="shared" si="220"/>
        <v>6.38999071853848</v>
      </c>
      <c r="AS186" s="18">
        <f t="shared" si="221"/>
        <v>0.987975123661589</v>
      </c>
      <c r="AT186" s="18">
        <f t="shared" si="222"/>
        <v>41.6569710678894</v>
      </c>
      <c r="AU186" s="18">
        <f t="shared" si="223"/>
        <v>4.90031404546538</v>
      </c>
      <c r="AV186" s="12">
        <f t="shared" si="224"/>
        <v>55.618564416032</v>
      </c>
    </row>
    <row r="187" spans="1:48">
      <c r="A187" s="8">
        <v>25</v>
      </c>
      <c r="B187" s="8">
        <f t="shared" si="197"/>
        <v>6.65624033181092</v>
      </c>
      <c r="C187" s="8">
        <f t="shared" si="198"/>
        <v>0.988902240823543</v>
      </c>
      <c r="D187" s="8">
        <f t="shared" si="199"/>
        <v>45.1974754820005</v>
      </c>
      <c r="E187" s="8">
        <f t="shared" si="200"/>
        <v>7.09507315943589</v>
      </c>
      <c r="F187" s="8">
        <f t="shared" si="201"/>
        <v>16.8153233878631</v>
      </c>
      <c r="G187" s="12">
        <v>25</v>
      </c>
      <c r="H187" s="12">
        <f t="shared" si="202"/>
        <v>6.65624033181092</v>
      </c>
      <c r="I187" s="12">
        <f t="shared" si="192"/>
        <v>0.988902240823543</v>
      </c>
      <c r="J187" s="12">
        <f t="shared" si="203"/>
        <v>45.1974754820005</v>
      </c>
      <c r="K187" s="12">
        <f t="shared" si="204"/>
        <v>7.69571326765212</v>
      </c>
      <c r="L187" s="12">
        <f t="shared" si="193"/>
        <v>15.3914265353042</v>
      </c>
      <c r="M187" s="16">
        <v>25</v>
      </c>
      <c r="N187" s="16">
        <f t="shared" si="185"/>
        <v>6.65624033181093</v>
      </c>
      <c r="O187" s="16">
        <f t="shared" si="186"/>
        <v>0.988902240823544</v>
      </c>
      <c r="P187" s="16">
        <f t="shared" si="187"/>
        <v>44.9506841152174</v>
      </c>
      <c r="Q187" s="16">
        <f t="shared" si="188"/>
        <v>6.99384611171553</v>
      </c>
      <c r="R187" s="16">
        <f t="shared" si="189"/>
        <v>18.8763906555202</v>
      </c>
      <c r="S187" s="12">
        <v>25</v>
      </c>
      <c r="T187" s="12">
        <f t="shared" si="205"/>
        <v>6.65624033181092</v>
      </c>
      <c r="U187" s="12">
        <f t="shared" si="206"/>
        <v>0.988902240823543</v>
      </c>
      <c r="V187" s="12">
        <f t="shared" si="194"/>
        <v>45.1974754820005</v>
      </c>
      <c r="W187" s="12">
        <f t="shared" si="190"/>
        <v>6.38190161633254</v>
      </c>
      <c r="X187" s="12">
        <f t="shared" si="191"/>
        <v>50.2510933270024</v>
      </c>
      <c r="Y187" s="16">
        <v>25</v>
      </c>
      <c r="Z187" s="16">
        <f t="shared" si="207"/>
        <v>6.65624033181092</v>
      </c>
      <c r="AA187" s="16">
        <f t="shared" si="208"/>
        <v>0.988902240823543</v>
      </c>
      <c r="AB187" s="16">
        <f t="shared" si="209"/>
        <v>45.1974754820005</v>
      </c>
      <c r="AC187" s="16">
        <f t="shared" si="195"/>
        <v>6.17256078925801</v>
      </c>
      <c r="AD187" s="16">
        <f t="shared" si="196"/>
        <v>55.3061446717518</v>
      </c>
      <c r="AE187" s="12">
        <v>25</v>
      </c>
      <c r="AF187" s="12">
        <f t="shared" si="210"/>
        <v>6.65624033181092</v>
      </c>
      <c r="AG187" s="12">
        <f t="shared" si="211"/>
        <v>0.988902240823543</v>
      </c>
      <c r="AH187" s="12">
        <f t="shared" si="212"/>
        <v>45.1974754820005</v>
      </c>
      <c r="AI187" s="12">
        <f t="shared" si="213"/>
        <v>5.46490848020876</v>
      </c>
      <c r="AJ187" s="12">
        <f t="shared" si="214"/>
        <v>39.948480990326</v>
      </c>
      <c r="AK187" s="16">
        <v>25</v>
      </c>
      <c r="AL187" s="16">
        <f t="shared" si="215"/>
        <v>6.65624033181092</v>
      </c>
      <c r="AM187" s="16">
        <f t="shared" si="216"/>
        <v>0.988902240823543</v>
      </c>
      <c r="AN187" s="16">
        <f t="shared" si="217"/>
        <v>45.1974754820005</v>
      </c>
      <c r="AO187" s="16">
        <f t="shared" si="218"/>
        <v>5.05264987344096</v>
      </c>
      <c r="AP187" s="16">
        <f t="shared" si="219"/>
        <v>97.5161425574106</v>
      </c>
      <c r="AQ187" s="18">
        <v>25</v>
      </c>
      <c r="AR187" s="18">
        <f t="shared" si="220"/>
        <v>6.65624033181092</v>
      </c>
      <c r="AS187" s="18">
        <f t="shared" si="221"/>
        <v>0.988902240823543</v>
      </c>
      <c r="AT187" s="18">
        <f t="shared" si="222"/>
        <v>45.1974754820005</v>
      </c>
      <c r="AU187" s="18">
        <f t="shared" si="223"/>
        <v>4.93081950829246</v>
      </c>
      <c r="AV187" s="12">
        <f t="shared" si="224"/>
        <v>55.9648014191194</v>
      </c>
    </row>
    <row r="188" spans="1:48">
      <c r="A188" s="8">
        <v>26</v>
      </c>
      <c r="B188" s="8">
        <f t="shared" si="197"/>
        <v>6.92248994508336</v>
      </c>
      <c r="C188" s="8">
        <f t="shared" si="198"/>
        <v>0.989726641597638</v>
      </c>
      <c r="D188" s="8">
        <f t="shared" si="199"/>
        <v>48.8820922708752</v>
      </c>
      <c r="E188" s="8">
        <f t="shared" si="200"/>
        <v>7.12701379366259</v>
      </c>
      <c r="F188" s="8">
        <f t="shared" si="201"/>
        <v>16.8910226909803</v>
      </c>
      <c r="G188" s="12">
        <v>26</v>
      </c>
      <c r="H188" s="12">
        <f t="shared" si="202"/>
        <v>6.92248994508336</v>
      </c>
      <c r="I188" s="12">
        <f t="shared" si="192"/>
        <v>0.989726641597638</v>
      </c>
      <c r="J188" s="12">
        <f t="shared" si="203"/>
        <v>48.8820922708752</v>
      </c>
      <c r="K188" s="12">
        <f t="shared" si="204"/>
        <v>7.7310292534016</v>
      </c>
      <c r="L188" s="12">
        <f t="shared" si="193"/>
        <v>15.4620585068032</v>
      </c>
      <c r="M188" s="16">
        <v>26.0000000000001</v>
      </c>
      <c r="N188" s="16">
        <f t="shared" si="185"/>
        <v>6.92248994508337</v>
      </c>
      <c r="O188" s="16">
        <f t="shared" si="186"/>
        <v>0.989726641597638</v>
      </c>
      <c r="P188" s="16">
        <f t="shared" si="187"/>
        <v>48.6048161276761</v>
      </c>
      <c r="Q188" s="16">
        <f t="shared" si="188"/>
        <v>7.02848386380769</v>
      </c>
      <c r="R188" s="16">
        <f t="shared" si="189"/>
        <v>18.969877948417</v>
      </c>
      <c r="S188" s="12">
        <v>26</v>
      </c>
      <c r="T188" s="12">
        <f t="shared" si="205"/>
        <v>6.92248994508336</v>
      </c>
      <c r="U188" s="12">
        <f t="shared" si="206"/>
        <v>0.989726641597638</v>
      </c>
      <c r="V188" s="12">
        <f t="shared" si="194"/>
        <v>48.8820922708752</v>
      </c>
      <c r="W188" s="12">
        <f t="shared" si="190"/>
        <v>6.41596745773558</v>
      </c>
      <c r="X188" s="12">
        <f t="shared" si="191"/>
        <v>50.51932776221</v>
      </c>
      <c r="Y188" s="16">
        <v>26</v>
      </c>
      <c r="Z188" s="16">
        <f t="shared" si="207"/>
        <v>6.92248994508336</v>
      </c>
      <c r="AA188" s="16">
        <f t="shared" si="208"/>
        <v>0.989726641597638</v>
      </c>
      <c r="AB188" s="16">
        <f t="shared" si="209"/>
        <v>48.8820922708752</v>
      </c>
      <c r="AC188" s="16">
        <f t="shared" si="195"/>
        <v>6.20590087567623</v>
      </c>
      <c r="AD188" s="16">
        <f t="shared" si="196"/>
        <v>55.604871846059</v>
      </c>
      <c r="AE188" s="12">
        <v>26</v>
      </c>
      <c r="AF188" s="12">
        <f t="shared" si="210"/>
        <v>6.92248994508336</v>
      </c>
      <c r="AG188" s="12">
        <f t="shared" si="211"/>
        <v>0.989726641597638</v>
      </c>
      <c r="AH188" s="12">
        <f t="shared" si="212"/>
        <v>48.8820922708752</v>
      </c>
      <c r="AI188" s="12">
        <f t="shared" si="213"/>
        <v>5.49625446087117</v>
      </c>
      <c r="AJ188" s="12">
        <f t="shared" si="214"/>
        <v>40.1776201089682</v>
      </c>
      <c r="AK188" s="16">
        <v>26</v>
      </c>
      <c r="AL188" s="16">
        <f t="shared" si="215"/>
        <v>6.92248994508336</v>
      </c>
      <c r="AM188" s="16">
        <f t="shared" si="216"/>
        <v>0.989726641597638</v>
      </c>
      <c r="AN188" s="16">
        <f t="shared" si="217"/>
        <v>48.8820922708752</v>
      </c>
      <c r="AO188" s="16">
        <f t="shared" si="218"/>
        <v>5.08295020092952</v>
      </c>
      <c r="AP188" s="16">
        <f t="shared" si="219"/>
        <v>98.1009388779397</v>
      </c>
      <c r="AQ188" s="18">
        <v>26</v>
      </c>
      <c r="AR188" s="18">
        <f t="shared" si="220"/>
        <v>6.92248994508336</v>
      </c>
      <c r="AS188" s="18">
        <f t="shared" si="221"/>
        <v>0.989726641597638</v>
      </c>
      <c r="AT188" s="18">
        <f t="shared" si="222"/>
        <v>48.8820922708752</v>
      </c>
      <c r="AU188" s="18">
        <f t="shared" si="223"/>
        <v>4.9607414174371</v>
      </c>
      <c r="AV188" s="12">
        <f t="shared" si="224"/>
        <v>56.3044150879111</v>
      </c>
    </row>
    <row r="189" spans="1:48">
      <c r="A189" s="8">
        <v>27</v>
      </c>
      <c r="B189" s="8">
        <f t="shared" si="197"/>
        <v>7.18873955835579</v>
      </c>
      <c r="C189" s="8">
        <f t="shared" si="198"/>
        <v>0.990462889128876</v>
      </c>
      <c r="D189" s="8">
        <f t="shared" si="199"/>
        <v>52.7107901718618</v>
      </c>
      <c r="E189" s="8">
        <f t="shared" si="200"/>
        <v>7.15852635924913</v>
      </c>
      <c r="F189" s="8">
        <f t="shared" si="201"/>
        <v>16.9657074714204</v>
      </c>
      <c r="G189" s="12">
        <v>27</v>
      </c>
      <c r="H189" s="12">
        <f t="shared" si="202"/>
        <v>7.18873955835579</v>
      </c>
      <c r="I189" s="12">
        <f t="shared" si="192"/>
        <v>0.990462889128876</v>
      </c>
      <c r="J189" s="12">
        <f t="shared" si="203"/>
        <v>52.7107901718618</v>
      </c>
      <c r="K189" s="12">
        <f t="shared" si="204"/>
        <v>7.7658545959835</v>
      </c>
      <c r="L189" s="12">
        <f t="shared" si="193"/>
        <v>15.531709191967</v>
      </c>
      <c r="M189" s="16">
        <v>27.0000000000001</v>
      </c>
      <c r="N189" s="16">
        <f t="shared" si="185"/>
        <v>7.18873955835581</v>
      </c>
      <c r="O189" s="16">
        <f t="shared" si="186"/>
        <v>0.990462889128876</v>
      </c>
      <c r="P189" s="16">
        <f t="shared" si="187"/>
        <v>52.4006163050156</v>
      </c>
      <c r="Q189" s="16">
        <f t="shared" si="188"/>
        <v>7.06257362007374</v>
      </c>
      <c r="R189" s="16">
        <f t="shared" si="189"/>
        <v>19.061886200579</v>
      </c>
      <c r="S189" s="12">
        <v>27</v>
      </c>
      <c r="T189" s="12">
        <f t="shared" si="205"/>
        <v>7.18873955835579</v>
      </c>
      <c r="U189" s="12">
        <f t="shared" si="206"/>
        <v>0.990462889128876</v>
      </c>
      <c r="V189" s="12">
        <f t="shared" si="194"/>
        <v>52.7107901718618</v>
      </c>
      <c r="W189" s="12">
        <f t="shared" si="190"/>
        <v>6.44943895651056</v>
      </c>
      <c r="X189" s="12">
        <f t="shared" si="191"/>
        <v>50.7828823435642</v>
      </c>
      <c r="Y189" s="16">
        <v>27</v>
      </c>
      <c r="Z189" s="16">
        <f t="shared" si="207"/>
        <v>7.18873955835579</v>
      </c>
      <c r="AA189" s="16">
        <f t="shared" si="208"/>
        <v>0.990462889128876</v>
      </c>
      <c r="AB189" s="16">
        <f t="shared" si="209"/>
        <v>52.7107901718618</v>
      </c>
      <c r="AC189" s="16">
        <f t="shared" si="195"/>
        <v>6.23865075105651</v>
      </c>
      <c r="AD189" s="16">
        <f t="shared" si="196"/>
        <v>55.8983107294663</v>
      </c>
      <c r="AE189" s="12">
        <v>27</v>
      </c>
      <c r="AF189" s="12">
        <f t="shared" si="210"/>
        <v>7.18873955835579</v>
      </c>
      <c r="AG189" s="12">
        <f t="shared" si="211"/>
        <v>0.990462889128876</v>
      </c>
      <c r="AH189" s="12">
        <f t="shared" si="212"/>
        <v>52.7107901718618</v>
      </c>
      <c r="AI189" s="12">
        <f t="shared" si="213"/>
        <v>5.52700618321413</v>
      </c>
      <c r="AJ189" s="12">
        <f t="shared" si="214"/>
        <v>40.4024151992953</v>
      </c>
      <c r="AK189" s="16">
        <v>27</v>
      </c>
      <c r="AL189" s="16">
        <f t="shared" si="215"/>
        <v>7.18873955835579</v>
      </c>
      <c r="AM189" s="16">
        <f t="shared" si="216"/>
        <v>0.990462889128876</v>
      </c>
      <c r="AN189" s="16">
        <f t="shared" si="217"/>
        <v>52.7107901718618</v>
      </c>
      <c r="AO189" s="16">
        <f t="shared" si="218"/>
        <v>5.11264935976685</v>
      </c>
      <c r="AP189" s="16">
        <f t="shared" si="219"/>
        <v>98.6741326435001</v>
      </c>
      <c r="AQ189" s="18">
        <v>27</v>
      </c>
      <c r="AR189" s="18">
        <f t="shared" si="220"/>
        <v>7.18873955835579</v>
      </c>
      <c r="AS189" s="18">
        <f t="shared" si="221"/>
        <v>0.990462889128876</v>
      </c>
      <c r="AT189" s="18">
        <f t="shared" si="222"/>
        <v>52.7107901718618</v>
      </c>
      <c r="AU189" s="18">
        <f t="shared" si="223"/>
        <v>4.99006283839481</v>
      </c>
      <c r="AV189" s="12">
        <f t="shared" si="224"/>
        <v>56.637213215781</v>
      </c>
    </row>
    <row r="190" spans="1:48">
      <c r="A190" s="8">
        <v>28</v>
      </c>
      <c r="B190" s="8">
        <f t="shared" si="197"/>
        <v>7.45498917162823</v>
      </c>
      <c r="C190" s="8">
        <f t="shared" si="198"/>
        <v>0.991123065223144</v>
      </c>
      <c r="D190" s="8">
        <f t="shared" si="199"/>
        <v>56.6835379315758</v>
      </c>
      <c r="E190" s="8">
        <f t="shared" si="200"/>
        <v>7.18956603558228</v>
      </c>
      <c r="F190" s="8">
        <f t="shared" si="201"/>
        <v>17.03927150433</v>
      </c>
      <c r="G190" s="12">
        <v>28</v>
      </c>
      <c r="H190" s="12">
        <f t="shared" si="202"/>
        <v>7.45498917162823</v>
      </c>
      <c r="I190" s="12">
        <f t="shared" si="192"/>
        <v>0.991123065223144</v>
      </c>
      <c r="J190" s="12">
        <f t="shared" si="203"/>
        <v>56.6835379315758</v>
      </c>
      <c r="K190" s="12">
        <f t="shared" si="204"/>
        <v>7.80014276560064</v>
      </c>
      <c r="L190" s="12">
        <f t="shared" si="193"/>
        <v>15.6002855312013</v>
      </c>
      <c r="M190" s="16">
        <v>28.0000000000001</v>
      </c>
      <c r="N190" s="16">
        <f t="shared" si="185"/>
        <v>7.45498917162825</v>
      </c>
      <c r="O190" s="16">
        <f t="shared" si="186"/>
        <v>0.991123065223144</v>
      </c>
      <c r="P190" s="16">
        <f t="shared" si="187"/>
        <v>56.337962379253</v>
      </c>
      <c r="Q190" s="16">
        <f t="shared" si="188"/>
        <v>7.09608116635658</v>
      </c>
      <c r="R190" s="16">
        <f t="shared" si="189"/>
        <v>19.1523230679964</v>
      </c>
      <c r="S190" s="12">
        <v>28</v>
      </c>
      <c r="T190" s="12">
        <f t="shared" si="205"/>
        <v>7.45498917162823</v>
      </c>
      <c r="U190" s="12">
        <f t="shared" si="206"/>
        <v>0.991123065223144</v>
      </c>
      <c r="V190" s="12">
        <f t="shared" si="194"/>
        <v>56.6835379315758</v>
      </c>
      <c r="W190" s="12">
        <f t="shared" si="190"/>
        <v>6.48229236870652</v>
      </c>
      <c r="X190" s="12">
        <f t="shared" si="191"/>
        <v>51.0415701111951</v>
      </c>
      <c r="Y190" s="16">
        <v>28</v>
      </c>
      <c r="Z190" s="16">
        <f t="shared" si="207"/>
        <v>7.45498917162823</v>
      </c>
      <c r="AA190" s="16">
        <f t="shared" si="208"/>
        <v>0.991123065223144</v>
      </c>
      <c r="AB190" s="16">
        <f t="shared" si="209"/>
        <v>56.6835379315758</v>
      </c>
      <c r="AC190" s="16">
        <f t="shared" si="195"/>
        <v>6.27078866676138</v>
      </c>
      <c r="AD190" s="16">
        <f t="shared" si="196"/>
        <v>56.186266454182</v>
      </c>
      <c r="AE190" s="12">
        <v>28</v>
      </c>
      <c r="AF190" s="12">
        <f t="shared" si="210"/>
        <v>7.45498917162823</v>
      </c>
      <c r="AG190" s="12">
        <f t="shared" si="211"/>
        <v>0.991123065223144</v>
      </c>
      <c r="AH190" s="12">
        <f t="shared" si="212"/>
        <v>56.6835379315758</v>
      </c>
      <c r="AI190" s="12">
        <f t="shared" si="213"/>
        <v>5.55715006975304</v>
      </c>
      <c r="AJ190" s="12">
        <f t="shared" si="214"/>
        <v>40.6227670098947</v>
      </c>
      <c r="AK190" s="16">
        <v>28</v>
      </c>
      <c r="AL190" s="16">
        <f t="shared" si="215"/>
        <v>7.45498917162823</v>
      </c>
      <c r="AM190" s="16">
        <f t="shared" si="216"/>
        <v>0.991123065223144</v>
      </c>
      <c r="AN190" s="16">
        <f t="shared" si="217"/>
        <v>56.6835379315758</v>
      </c>
      <c r="AO190" s="16">
        <f t="shared" si="218"/>
        <v>5.1417388931988</v>
      </c>
      <c r="AP190" s="16">
        <f t="shared" si="219"/>
        <v>99.2355606387368</v>
      </c>
      <c r="AQ190" s="18">
        <v>28</v>
      </c>
      <c r="AR190" s="18">
        <f t="shared" si="220"/>
        <v>7.45498917162823</v>
      </c>
      <c r="AS190" s="18">
        <f t="shared" si="221"/>
        <v>0.991123065223144</v>
      </c>
      <c r="AT190" s="18">
        <f t="shared" si="222"/>
        <v>56.6835379315758</v>
      </c>
      <c r="AU190" s="18">
        <f t="shared" si="223"/>
        <v>5.01877661212443</v>
      </c>
      <c r="AV190" s="12">
        <f t="shared" si="224"/>
        <v>56.9631145476123</v>
      </c>
    </row>
    <row r="191" spans="1:48">
      <c r="A191" s="8">
        <v>29</v>
      </c>
      <c r="B191" s="8">
        <f t="shared" si="197"/>
        <v>7.72123878490066</v>
      </c>
      <c r="C191" s="8">
        <f t="shared" si="198"/>
        <v>0.991717258854068</v>
      </c>
      <c r="D191" s="8">
        <f t="shared" si="199"/>
        <v>60.8003043058597</v>
      </c>
      <c r="E191" s="8">
        <f t="shared" si="200"/>
        <v>7.22010240140757</v>
      </c>
      <c r="F191" s="8">
        <f t="shared" si="201"/>
        <v>17.111642691336</v>
      </c>
      <c r="G191" s="12">
        <v>29</v>
      </c>
      <c r="H191" s="12">
        <f t="shared" si="202"/>
        <v>7.72123878490066</v>
      </c>
      <c r="I191" s="12">
        <f t="shared" si="192"/>
        <v>0.991717258854068</v>
      </c>
      <c r="J191" s="12">
        <f t="shared" si="203"/>
        <v>60.8003043058597</v>
      </c>
      <c r="K191" s="12">
        <f t="shared" si="204"/>
        <v>7.83386260206667</v>
      </c>
      <c r="L191" s="12">
        <f t="shared" si="193"/>
        <v>15.6677252041333</v>
      </c>
      <c r="M191" s="16">
        <v>29.0000000000001</v>
      </c>
      <c r="N191" s="16">
        <f t="shared" ref="N191:N222" si="225">M191*1000/3755.874</f>
        <v>7.72123878490068</v>
      </c>
      <c r="O191" s="16">
        <f t="shared" ref="O191:O222" si="226">M191*1000/SQRT((M191*1000)^2+3755.874^2)</f>
        <v>0.991717258854068</v>
      </c>
      <c r="P191" s="16">
        <f t="shared" ref="P191:P222" si="227">2*0.511*N191^2/(1+2*N191/O191*0.511/938.272+(0.511/938.272)^2)</f>
        <v>60.4167322238102</v>
      </c>
      <c r="Q191" s="16">
        <f t="shared" ref="Q191:Q222" si="228">0.30705*13/27*(2/O191)^2*(1/2*LN(2*0.511*N191^2*P191/(16*13^0.9*10^(-6))^2)-O191^2)</f>
        <v>7.12898529518189</v>
      </c>
      <c r="R191" s="16">
        <f t="shared" ref="R191:R222" si="229">Q191*2.699</f>
        <v>19.2411313116959</v>
      </c>
      <c r="S191" s="12">
        <v>29</v>
      </c>
      <c r="T191" s="12">
        <f t="shared" si="205"/>
        <v>7.72123878490066</v>
      </c>
      <c r="U191" s="12">
        <f t="shared" si="206"/>
        <v>0.991717258854068</v>
      </c>
      <c r="V191" s="12">
        <f t="shared" si="194"/>
        <v>60.8003043058597</v>
      </c>
      <c r="W191" s="12">
        <f t="shared" si="190"/>
        <v>6.51451492553428</v>
      </c>
      <c r="X191" s="12">
        <f t="shared" si="191"/>
        <v>51.2952905236569</v>
      </c>
      <c r="Y191" s="16">
        <v>29</v>
      </c>
      <c r="Z191" s="16">
        <f t="shared" si="207"/>
        <v>7.72123878490066</v>
      </c>
      <c r="AA191" s="16">
        <f t="shared" si="208"/>
        <v>0.991717258854068</v>
      </c>
      <c r="AB191" s="16">
        <f t="shared" si="209"/>
        <v>60.8003043058597</v>
      </c>
      <c r="AC191" s="16">
        <f t="shared" si="195"/>
        <v>6.30230334419255</v>
      </c>
      <c r="AD191" s="16">
        <f t="shared" si="196"/>
        <v>56.4686379639653</v>
      </c>
      <c r="AE191" s="12">
        <v>29</v>
      </c>
      <c r="AF191" s="12">
        <f t="shared" si="210"/>
        <v>7.72123878490066</v>
      </c>
      <c r="AG191" s="12">
        <f t="shared" si="211"/>
        <v>0.991717258854068</v>
      </c>
      <c r="AH191" s="12">
        <f t="shared" si="212"/>
        <v>60.8003043058597</v>
      </c>
      <c r="AI191" s="12">
        <f t="shared" si="213"/>
        <v>5.58668113539815</v>
      </c>
      <c r="AJ191" s="12">
        <f t="shared" si="214"/>
        <v>40.8386390997605</v>
      </c>
      <c r="AK191" s="16">
        <v>29</v>
      </c>
      <c r="AL191" s="16">
        <f t="shared" si="215"/>
        <v>7.72123878490066</v>
      </c>
      <c r="AM191" s="16">
        <f t="shared" si="216"/>
        <v>0.991717258854068</v>
      </c>
      <c r="AN191" s="16">
        <f t="shared" si="217"/>
        <v>60.8003043058597</v>
      </c>
      <c r="AO191" s="16">
        <f t="shared" si="218"/>
        <v>5.17021780000492</v>
      </c>
      <c r="AP191" s="16">
        <f t="shared" si="219"/>
        <v>99.785203540095</v>
      </c>
      <c r="AQ191" s="18">
        <v>29</v>
      </c>
      <c r="AR191" s="18">
        <f t="shared" si="220"/>
        <v>7.72123878490066</v>
      </c>
      <c r="AS191" s="18">
        <f t="shared" si="221"/>
        <v>0.991717258854068</v>
      </c>
      <c r="AT191" s="18">
        <f t="shared" si="222"/>
        <v>60.8003043058597</v>
      </c>
      <c r="AU191" s="18">
        <f t="shared" si="223"/>
        <v>5.04688272486869</v>
      </c>
      <c r="AV191" s="12">
        <f t="shared" si="224"/>
        <v>57.2821189272597</v>
      </c>
    </row>
    <row r="192" spans="1:48">
      <c r="A192" s="8">
        <v>30</v>
      </c>
      <c r="B192" s="8">
        <f t="shared" si="197"/>
        <v>7.9874883981731</v>
      </c>
      <c r="C192" s="8">
        <f t="shared" si="198"/>
        <v>0.992253946480948</v>
      </c>
      <c r="D192" s="8">
        <f t="shared" si="199"/>
        <v>65.0610580597501</v>
      </c>
      <c r="E192" s="8">
        <f t="shared" si="200"/>
        <v>7.25011597738726</v>
      </c>
      <c r="F192" s="8">
        <f t="shared" si="201"/>
        <v>17.1827748664078</v>
      </c>
      <c r="G192" s="12">
        <v>30</v>
      </c>
      <c r="H192" s="12">
        <f t="shared" si="202"/>
        <v>7.9874883981731</v>
      </c>
      <c r="I192" s="12">
        <f t="shared" ref="I192:I226" si="230">G192*1000/SQRT((G192*1000)^2+3755.874^2)</f>
        <v>0.992253946480948</v>
      </c>
      <c r="J192" s="12">
        <f t="shared" si="203"/>
        <v>65.0610580597501</v>
      </c>
      <c r="K192" s="12">
        <f t="shared" si="204"/>
        <v>7.86699460395224</v>
      </c>
      <c r="L192" s="12">
        <f t="shared" si="193"/>
        <v>15.7339892079045</v>
      </c>
      <c r="M192" s="16">
        <v>30.0000000000001</v>
      </c>
      <c r="N192" s="16">
        <f t="shared" si="225"/>
        <v>7.98748839817312</v>
      </c>
      <c r="O192" s="16">
        <f t="shared" si="226"/>
        <v>0.992253946480949</v>
      </c>
      <c r="P192" s="16">
        <f t="shared" si="227"/>
        <v>64.6368038531911</v>
      </c>
      <c r="Q192" s="16">
        <f t="shared" si="228"/>
        <v>7.16127458488918</v>
      </c>
      <c r="R192" s="16">
        <f t="shared" si="229"/>
        <v>19.3282801046159</v>
      </c>
      <c r="S192" s="12">
        <v>30</v>
      </c>
      <c r="T192" s="12">
        <f t="shared" si="205"/>
        <v>7.9874883981731</v>
      </c>
      <c r="U192" s="12">
        <f t="shared" si="206"/>
        <v>0.992253946480948</v>
      </c>
      <c r="V192" s="12">
        <f t="shared" si="194"/>
        <v>65.0610580597501</v>
      </c>
      <c r="W192" s="12">
        <f t="shared" si="190"/>
        <v>6.54610203563703</v>
      </c>
      <c r="X192" s="12">
        <f t="shared" si="191"/>
        <v>51.544007428606</v>
      </c>
      <c r="Y192" s="16">
        <v>30</v>
      </c>
      <c r="Z192" s="16">
        <f t="shared" si="207"/>
        <v>7.9874883981731</v>
      </c>
      <c r="AA192" s="16">
        <f t="shared" si="208"/>
        <v>0.992253946480948</v>
      </c>
      <c r="AB192" s="16">
        <f t="shared" si="209"/>
        <v>65.0610580597501</v>
      </c>
      <c r="AC192" s="16">
        <f t="shared" si="195"/>
        <v>6.33319129174967</v>
      </c>
      <c r="AD192" s="16">
        <f t="shared" si="196"/>
        <v>56.745393974077</v>
      </c>
      <c r="AE192" s="12">
        <v>30</v>
      </c>
      <c r="AF192" s="12">
        <f t="shared" si="210"/>
        <v>7.9874883981731</v>
      </c>
      <c r="AG192" s="12">
        <f t="shared" si="211"/>
        <v>0.992253946480948</v>
      </c>
      <c r="AH192" s="12">
        <f t="shared" si="212"/>
        <v>65.0610580597501</v>
      </c>
      <c r="AI192" s="12">
        <f t="shared" si="213"/>
        <v>5.6156007189716</v>
      </c>
      <c r="AJ192" s="12">
        <f t="shared" si="214"/>
        <v>41.0500412556824</v>
      </c>
      <c r="AK192" s="16">
        <v>30</v>
      </c>
      <c r="AL192" s="16">
        <f t="shared" si="215"/>
        <v>7.9874883981731</v>
      </c>
      <c r="AM192" s="16">
        <f t="shared" si="216"/>
        <v>0.992253946480948</v>
      </c>
      <c r="AN192" s="16">
        <f t="shared" si="217"/>
        <v>65.0610580597501</v>
      </c>
      <c r="AO192" s="16">
        <f t="shared" si="218"/>
        <v>5.19809051431594</v>
      </c>
      <c r="AP192" s="16">
        <f t="shared" si="219"/>
        <v>100.323146926298</v>
      </c>
      <c r="AQ192" s="18">
        <v>30</v>
      </c>
      <c r="AR192" s="18">
        <f t="shared" si="220"/>
        <v>7.9874883981731</v>
      </c>
      <c r="AS192" s="18">
        <f t="shared" si="221"/>
        <v>0.992253946480948</v>
      </c>
      <c r="AT192" s="18">
        <f t="shared" si="222"/>
        <v>65.0610580597501</v>
      </c>
      <c r="AU192" s="18">
        <f t="shared" si="223"/>
        <v>5.07438635728832</v>
      </c>
      <c r="AV192" s="12">
        <f t="shared" si="224"/>
        <v>57.5942851552224</v>
      </c>
    </row>
    <row r="193" spans="1:48">
      <c r="A193" s="8">
        <v>31</v>
      </c>
      <c r="B193" s="8">
        <f t="shared" si="197"/>
        <v>8.25373801144554</v>
      </c>
      <c r="C193" s="8">
        <f t="shared" si="198"/>
        <v>0.992740290615539</v>
      </c>
      <c r="D193" s="8">
        <f t="shared" ref="D193:D224" si="231">2*0.511*B193^2/(1+2*B193/C193*0.511/3755.874+(0.511/3755.874)^2)</f>
        <v>69.4657679674499</v>
      </c>
      <c r="E193" s="8">
        <f t="shared" si="200"/>
        <v>7.27959560895929</v>
      </c>
      <c r="F193" s="8">
        <f t="shared" si="201"/>
        <v>17.2526415932335</v>
      </c>
      <c r="G193" s="12">
        <v>31</v>
      </c>
      <c r="H193" s="12">
        <f t="shared" si="202"/>
        <v>8.25373801144554</v>
      </c>
      <c r="I193" s="12">
        <f t="shared" si="230"/>
        <v>0.992740290615539</v>
      </c>
      <c r="J193" s="12">
        <f t="shared" si="203"/>
        <v>69.4657679674499</v>
      </c>
      <c r="K193" s="12">
        <f t="shared" si="204"/>
        <v>7.89952812155957</v>
      </c>
      <c r="L193" s="12">
        <f t="shared" si="193"/>
        <v>15.7990562431191</v>
      </c>
      <c r="M193" s="16">
        <v>31.0000000000001</v>
      </c>
      <c r="N193" s="16">
        <f t="shared" si="225"/>
        <v>8.25373801144556</v>
      </c>
      <c r="O193" s="16">
        <f t="shared" si="226"/>
        <v>0.992740290615539</v>
      </c>
      <c r="P193" s="16">
        <f t="shared" si="227"/>
        <v>68.9980554226825</v>
      </c>
      <c r="Q193" s="16">
        <f t="shared" si="228"/>
        <v>7.19294497084188</v>
      </c>
      <c r="R193" s="16">
        <f t="shared" si="229"/>
        <v>19.4137584763022</v>
      </c>
      <c r="S193" s="12">
        <v>31</v>
      </c>
      <c r="T193" s="12">
        <f t="shared" si="205"/>
        <v>8.25373801144554</v>
      </c>
      <c r="U193" s="12">
        <f t="shared" si="206"/>
        <v>0.992740290615539</v>
      </c>
      <c r="V193" s="12">
        <f t="shared" si="194"/>
        <v>69.4657679674499</v>
      </c>
      <c r="W193" s="12">
        <f t="shared" ref="W193:W224" si="232">0.30705*26/56*(2/U193)^2*(1/2*LN(2*0.511*T193^2*V193/(16*26^0.9*10^(-6))^2)-U193^2)</f>
        <v>6.57705518272511</v>
      </c>
      <c r="X193" s="12">
        <f t="shared" si="191"/>
        <v>51.7877325087775</v>
      </c>
      <c r="Y193" s="16">
        <v>31</v>
      </c>
      <c r="Z193" s="16">
        <f t="shared" si="207"/>
        <v>8.25373801144554</v>
      </c>
      <c r="AA193" s="16">
        <f t="shared" si="208"/>
        <v>0.992740290615539</v>
      </c>
      <c r="AB193" s="16">
        <f t="shared" si="209"/>
        <v>69.4657679674499</v>
      </c>
      <c r="AC193" s="16">
        <f t="shared" si="195"/>
        <v>6.36345478990471</v>
      </c>
      <c r="AD193" s="16">
        <f t="shared" si="196"/>
        <v>57.0165549175463</v>
      </c>
      <c r="AE193" s="12">
        <v>31</v>
      </c>
      <c r="AF193" s="12">
        <f t="shared" si="210"/>
        <v>8.25373801144554</v>
      </c>
      <c r="AG193" s="12">
        <f t="shared" si="211"/>
        <v>0.992740290615539</v>
      </c>
      <c r="AH193" s="12">
        <f t="shared" si="212"/>
        <v>69.4657679674499</v>
      </c>
      <c r="AI193" s="12">
        <f t="shared" si="213"/>
        <v>5.64391478552471</v>
      </c>
      <c r="AJ193" s="12">
        <f t="shared" si="214"/>
        <v>41.2570170821856</v>
      </c>
      <c r="AK193" s="16">
        <v>31</v>
      </c>
      <c r="AL193" s="16">
        <f t="shared" si="215"/>
        <v>8.25373801144554</v>
      </c>
      <c r="AM193" s="16">
        <f t="shared" si="216"/>
        <v>0.992740290615539</v>
      </c>
      <c r="AN193" s="16">
        <f t="shared" si="217"/>
        <v>69.4657679674499</v>
      </c>
      <c r="AO193" s="16">
        <f t="shared" si="218"/>
        <v>5.22536539822278</v>
      </c>
      <c r="AP193" s="16">
        <f t="shared" si="219"/>
        <v>100.8495521857</v>
      </c>
      <c r="AQ193" s="18">
        <v>31</v>
      </c>
      <c r="AR193" s="18">
        <f t="shared" si="220"/>
        <v>8.25373801144554</v>
      </c>
      <c r="AS193" s="18">
        <f t="shared" si="221"/>
        <v>0.992740290615539</v>
      </c>
      <c r="AT193" s="18">
        <f t="shared" si="222"/>
        <v>69.4657679674499</v>
      </c>
      <c r="AU193" s="18">
        <f t="shared" si="223"/>
        <v>5.10129643003174</v>
      </c>
      <c r="AV193" s="12">
        <f t="shared" si="224"/>
        <v>57.8997144808602</v>
      </c>
    </row>
    <row r="194" spans="1:48">
      <c r="A194" s="8">
        <v>32</v>
      </c>
      <c r="B194" s="8">
        <f t="shared" si="197"/>
        <v>8.51998762471798</v>
      </c>
      <c r="C194" s="8">
        <f t="shared" si="198"/>
        <v>0.993182376050082</v>
      </c>
      <c r="D194" s="8">
        <f t="shared" si="231"/>
        <v>74.0144028123048</v>
      </c>
      <c r="E194" s="8">
        <f t="shared" si="200"/>
        <v>7.30853647297285</v>
      </c>
      <c r="F194" s="8">
        <f t="shared" si="201"/>
        <v>17.3212314409456</v>
      </c>
      <c r="G194" s="12">
        <v>32</v>
      </c>
      <c r="H194" s="12">
        <f t="shared" si="202"/>
        <v>8.51998762471798</v>
      </c>
      <c r="I194" s="12">
        <f t="shared" si="230"/>
        <v>0.993182376050082</v>
      </c>
      <c r="J194" s="12">
        <f t="shared" si="203"/>
        <v>74.0144028123048</v>
      </c>
      <c r="K194" s="12">
        <f t="shared" si="204"/>
        <v>7.93145922059108</v>
      </c>
      <c r="L194" s="12">
        <f t="shared" si="193"/>
        <v>15.8629184411822</v>
      </c>
      <c r="M194" s="16">
        <v>32.0000000000001</v>
      </c>
      <c r="N194" s="16">
        <f t="shared" si="225"/>
        <v>8.519987624718</v>
      </c>
      <c r="O194" s="16">
        <f t="shared" si="226"/>
        <v>0.993182376050082</v>
      </c>
      <c r="P194" s="16">
        <f t="shared" si="227"/>
        <v>73.5003652280718</v>
      </c>
      <c r="Q194" s="16">
        <f t="shared" si="228"/>
        <v>7.22399790346681</v>
      </c>
      <c r="R194" s="16">
        <f t="shared" si="229"/>
        <v>19.4975703414569</v>
      </c>
      <c r="S194" s="12">
        <v>32</v>
      </c>
      <c r="T194" s="12">
        <f t="shared" si="205"/>
        <v>8.51998762471798</v>
      </c>
      <c r="U194" s="12">
        <f t="shared" si="206"/>
        <v>0.993182376050082</v>
      </c>
      <c r="V194" s="12">
        <f t="shared" si="194"/>
        <v>74.0144028123048</v>
      </c>
      <c r="W194" s="12">
        <f t="shared" si="232"/>
        <v>6.6073803374873</v>
      </c>
      <c r="X194" s="12">
        <f t="shared" ref="X194:X225" si="233">W194*7.874</f>
        <v>52.026512777375</v>
      </c>
      <c r="Y194" s="16">
        <v>32</v>
      </c>
      <c r="Z194" s="16">
        <f t="shared" si="207"/>
        <v>8.51998762471798</v>
      </c>
      <c r="AA194" s="16">
        <f t="shared" si="208"/>
        <v>0.993182376050082</v>
      </c>
      <c r="AB194" s="16">
        <f t="shared" si="209"/>
        <v>74.0144028123048</v>
      </c>
      <c r="AC194" s="16">
        <f t="shared" si="195"/>
        <v>6.393100370248</v>
      </c>
      <c r="AD194" s="16">
        <f t="shared" si="196"/>
        <v>57.2821793174221</v>
      </c>
      <c r="AE194" s="12">
        <v>32</v>
      </c>
      <c r="AF194" s="12">
        <f t="shared" si="210"/>
        <v>8.51998762471798</v>
      </c>
      <c r="AG194" s="12">
        <f t="shared" si="211"/>
        <v>0.993182376050082</v>
      </c>
      <c r="AH194" s="12">
        <f t="shared" si="212"/>
        <v>74.0144028123048</v>
      </c>
      <c r="AI194" s="12">
        <f t="shared" si="213"/>
        <v>5.67163264996061</v>
      </c>
      <c r="AJ194" s="12">
        <f t="shared" si="214"/>
        <v>41.4596346712121</v>
      </c>
      <c r="AK194" s="16">
        <v>32</v>
      </c>
      <c r="AL194" s="16">
        <f t="shared" si="215"/>
        <v>8.51998762471798</v>
      </c>
      <c r="AM194" s="16">
        <f t="shared" si="216"/>
        <v>0.993182376050082</v>
      </c>
      <c r="AN194" s="16">
        <f t="shared" si="217"/>
        <v>74.0144028123048</v>
      </c>
      <c r="AO194" s="16">
        <f t="shared" si="218"/>
        <v>5.25205361233982</v>
      </c>
      <c r="AP194" s="16">
        <f t="shared" si="219"/>
        <v>101.364634718158</v>
      </c>
      <c r="AQ194" s="18">
        <v>32</v>
      </c>
      <c r="AR194" s="18">
        <f t="shared" si="220"/>
        <v>8.51998762471798</v>
      </c>
      <c r="AS194" s="18">
        <f t="shared" si="221"/>
        <v>0.993182376050082</v>
      </c>
      <c r="AT194" s="18">
        <f t="shared" si="222"/>
        <v>74.0144028123048</v>
      </c>
      <c r="AU194" s="18">
        <f t="shared" si="223"/>
        <v>5.12762451505661</v>
      </c>
      <c r="AV194" s="12">
        <f t="shared" si="224"/>
        <v>58.1985382458925</v>
      </c>
    </row>
    <row r="195" spans="1:48">
      <c r="A195" s="8">
        <v>33</v>
      </c>
      <c r="B195" s="8">
        <f t="shared" si="197"/>
        <v>8.78623723799041</v>
      </c>
      <c r="C195" s="8">
        <f t="shared" si="198"/>
        <v>0.993585398140829</v>
      </c>
      <c r="D195" s="8">
        <f t="shared" si="231"/>
        <v>78.7069313867835</v>
      </c>
      <c r="E195" s="8">
        <f t="shared" si="200"/>
        <v>7.3369385511849</v>
      </c>
      <c r="F195" s="8">
        <f t="shared" si="201"/>
        <v>17.3885443663082</v>
      </c>
      <c r="G195" s="12">
        <v>33</v>
      </c>
      <c r="H195" s="12">
        <f t="shared" si="202"/>
        <v>8.78623723799041</v>
      </c>
      <c r="I195" s="12">
        <f t="shared" si="230"/>
        <v>0.993585398140829</v>
      </c>
      <c r="J195" s="12">
        <f t="shared" si="203"/>
        <v>78.7069313867835</v>
      </c>
      <c r="K195" s="12">
        <f t="shared" si="204"/>
        <v>7.96278904759445</v>
      </c>
      <c r="L195" s="12">
        <f t="shared" si="193"/>
        <v>15.9255780951889</v>
      </c>
      <c r="M195" s="16">
        <v>33.0000000000001</v>
      </c>
      <c r="N195" s="16">
        <f t="shared" si="225"/>
        <v>8.78623723799043</v>
      </c>
      <c r="O195" s="16">
        <f t="shared" si="226"/>
        <v>0.993585398140829</v>
      </c>
      <c r="P195" s="16">
        <f t="shared" si="227"/>
        <v>78.1436117053793</v>
      </c>
      <c r="Q195" s="16">
        <f t="shared" si="228"/>
        <v>7.25443894454481</v>
      </c>
      <c r="R195" s="16">
        <f t="shared" si="229"/>
        <v>19.5797307113265</v>
      </c>
      <c r="S195" s="12">
        <v>33</v>
      </c>
      <c r="T195" s="12">
        <f t="shared" si="205"/>
        <v>8.78623723799041</v>
      </c>
      <c r="U195" s="12">
        <f t="shared" si="206"/>
        <v>0.993585398140829</v>
      </c>
      <c r="V195" s="12">
        <f t="shared" si="194"/>
        <v>78.7069313867835</v>
      </c>
      <c r="W195" s="12">
        <f t="shared" si="232"/>
        <v>6.63708675281964</v>
      </c>
      <c r="X195" s="12">
        <f t="shared" si="233"/>
        <v>52.2604210917019</v>
      </c>
      <c r="Y195" s="16">
        <v>33</v>
      </c>
      <c r="Z195" s="16">
        <f t="shared" si="207"/>
        <v>8.78623723799041</v>
      </c>
      <c r="AA195" s="16">
        <f t="shared" si="208"/>
        <v>0.993585398140829</v>
      </c>
      <c r="AB195" s="16">
        <f t="shared" si="209"/>
        <v>78.7069313867835</v>
      </c>
      <c r="AC195" s="16">
        <f t="shared" si="195"/>
        <v>6.42213766259011</v>
      </c>
      <c r="AD195" s="16">
        <f t="shared" si="196"/>
        <v>57.5423534568074</v>
      </c>
      <c r="AE195" s="12">
        <v>33</v>
      </c>
      <c r="AF195" s="12">
        <f t="shared" si="210"/>
        <v>8.78623723799041</v>
      </c>
      <c r="AG195" s="12">
        <f t="shared" si="211"/>
        <v>0.993585398140829</v>
      </c>
      <c r="AH195" s="12">
        <f t="shared" si="212"/>
        <v>78.7069313867835</v>
      </c>
      <c r="AI195" s="12">
        <f t="shared" si="213"/>
        <v>5.69876601397144</v>
      </c>
      <c r="AJ195" s="12">
        <f t="shared" si="214"/>
        <v>41.6579795621312</v>
      </c>
      <c r="AK195" s="16">
        <v>33</v>
      </c>
      <c r="AL195" s="16">
        <f t="shared" si="215"/>
        <v>8.78623723799041</v>
      </c>
      <c r="AM195" s="16">
        <f t="shared" si="216"/>
        <v>0.993585398140829</v>
      </c>
      <c r="AN195" s="16">
        <f t="shared" si="217"/>
        <v>78.7069313867835</v>
      </c>
      <c r="AO195" s="16">
        <f t="shared" si="218"/>
        <v>5.27816826699533</v>
      </c>
      <c r="AP195" s="16">
        <f t="shared" si="219"/>
        <v>101.86864755301</v>
      </c>
      <c r="AQ195" s="18">
        <v>33</v>
      </c>
      <c r="AR195" s="18">
        <f t="shared" si="220"/>
        <v>8.78623723799041</v>
      </c>
      <c r="AS195" s="18">
        <f t="shared" si="221"/>
        <v>0.993585398140829</v>
      </c>
      <c r="AT195" s="18">
        <f t="shared" si="222"/>
        <v>78.7069313867835</v>
      </c>
      <c r="AU195" s="18">
        <f t="shared" si="223"/>
        <v>5.15338401839518</v>
      </c>
      <c r="AV195" s="12">
        <f t="shared" si="224"/>
        <v>58.4909086087853</v>
      </c>
    </row>
    <row r="196" spans="1:48">
      <c r="A196" s="8">
        <v>34</v>
      </c>
      <c r="B196" s="8">
        <f t="shared" si="197"/>
        <v>9.05248685126285</v>
      </c>
      <c r="C196" s="8">
        <f t="shared" si="198"/>
        <v>0.99395381391931</v>
      </c>
      <c r="D196" s="8">
        <f t="shared" si="231"/>
        <v>83.5433224924604</v>
      </c>
      <c r="E196" s="8">
        <f t="shared" si="200"/>
        <v>7.36480545581126</v>
      </c>
      <c r="F196" s="8">
        <f t="shared" si="201"/>
        <v>17.4545889302727</v>
      </c>
      <c r="G196" s="12">
        <v>34</v>
      </c>
      <c r="H196" s="12">
        <f t="shared" si="202"/>
        <v>9.05248685126285</v>
      </c>
      <c r="I196" s="12">
        <f t="shared" si="230"/>
        <v>0.99395381391931</v>
      </c>
      <c r="J196" s="12">
        <f t="shared" si="203"/>
        <v>83.5433224924604</v>
      </c>
      <c r="K196" s="12">
        <f t="shared" si="204"/>
        <v>7.99352257362405</v>
      </c>
      <c r="L196" s="12">
        <f t="shared" si="193"/>
        <v>15.9870451472481</v>
      </c>
      <c r="M196" s="16">
        <v>34.0000000000001</v>
      </c>
      <c r="N196" s="16">
        <f t="shared" si="225"/>
        <v>9.05248685126287</v>
      </c>
      <c r="O196" s="16">
        <f t="shared" si="226"/>
        <v>0.99395381391931</v>
      </c>
      <c r="P196" s="16">
        <f t="shared" si="227"/>
        <v>82.9276734306014</v>
      </c>
      <c r="Q196" s="16">
        <f t="shared" si="228"/>
        <v>7.28427669318142</v>
      </c>
      <c r="R196" s="16">
        <f t="shared" si="229"/>
        <v>19.6602627948966</v>
      </c>
      <c r="S196" s="12">
        <v>34</v>
      </c>
      <c r="T196" s="12">
        <f t="shared" si="205"/>
        <v>9.05248685126285</v>
      </c>
      <c r="U196" s="12">
        <f t="shared" si="206"/>
        <v>0.99395381391931</v>
      </c>
      <c r="V196" s="12">
        <f t="shared" si="194"/>
        <v>83.5433224924604</v>
      </c>
      <c r="W196" s="12">
        <f t="shared" si="232"/>
        <v>6.66618604678171</v>
      </c>
      <c r="X196" s="12">
        <f t="shared" si="233"/>
        <v>52.4895489323592</v>
      </c>
      <c r="Y196" s="16">
        <v>34</v>
      </c>
      <c r="Z196" s="16">
        <f t="shared" si="207"/>
        <v>9.05248685126285</v>
      </c>
      <c r="AA196" s="16">
        <f t="shared" si="208"/>
        <v>0.99395381391931</v>
      </c>
      <c r="AB196" s="16">
        <f t="shared" si="209"/>
        <v>83.5433224924604</v>
      </c>
      <c r="AC196" s="16">
        <f t="shared" si="195"/>
        <v>6.45057851822872</v>
      </c>
      <c r="AD196" s="16">
        <f t="shared" si="196"/>
        <v>57.7971835233293</v>
      </c>
      <c r="AE196" s="12">
        <v>34</v>
      </c>
      <c r="AF196" s="12">
        <f t="shared" si="210"/>
        <v>9.05248685126285</v>
      </c>
      <c r="AG196" s="12">
        <f t="shared" si="211"/>
        <v>0.99395381391931</v>
      </c>
      <c r="AH196" s="12">
        <f t="shared" si="212"/>
        <v>83.5433224924604</v>
      </c>
      <c r="AI196" s="12">
        <f t="shared" si="213"/>
        <v>5.72532823756418</v>
      </c>
      <c r="AJ196" s="12">
        <f t="shared" si="214"/>
        <v>41.8521494165942</v>
      </c>
      <c r="AK196" s="16">
        <v>34</v>
      </c>
      <c r="AL196" s="16">
        <f t="shared" si="215"/>
        <v>9.05248685126285</v>
      </c>
      <c r="AM196" s="16">
        <f t="shared" si="216"/>
        <v>0.99395381391931</v>
      </c>
      <c r="AN196" s="16">
        <f t="shared" si="217"/>
        <v>83.5433224924604</v>
      </c>
      <c r="AO196" s="16">
        <f t="shared" si="218"/>
        <v>5.30372378315997</v>
      </c>
      <c r="AP196" s="16">
        <f t="shared" si="219"/>
        <v>102.361869014987</v>
      </c>
      <c r="AQ196" s="18">
        <v>34</v>
      </c>
      <c r="AR196" s="18">
        <f t="shared" si="220"/>
        <v>9.05248685126285</v>
      </c>
      <c r="AS196" s="18">
        <f t="shared" si="221"/>
        <v>0.99395381391931</v>
      </c>
      <c r="AT196" s="18">
        <f t="shared" si="222"/>
        <v>83.5433224924604</v>
      </c>
      <c r="AU196" s="18">
        <f t="shared" si="223"/>
        <v>5.17858956569021</v>
      </c>
      <c r="AV196" s="12">
        <f t="shared" si="224"/>
        <v>58.7769915705839</v>
      </c>
    </row>
    <row r="197" spans="1:48">
      <c r="A197" s="8">
        <v>35</v>
      </c>
      <c r="B197" s="8">
        <f t="shared" si="197"/>
        <v>9.31873646453529</v>
      </c>
      <c r="C197" s="8">
        <f t="shared" si="198"/>
        <v>0.994291464163481</v>
      </c>
      <c r="D197" s="8">
        <f t="shared" si="231"/>
        <v>88.5235449400008</v>
      </c>
      <c r="E197" s="8">
        <f t="shared" si="200"/>
        <v>7.39214352238826</v>
      </c>
      <c r="F197" s="8">
        <f t="shared" si="201"/>
        <v>17.5193801480602</v>
      </c>
      <c r="G197" s="12">
        <v>35</v>
      </c>
      <c r="H197" s="12">
        <f t="shared" si="202"/>
        <v>9.31873646453529</v>
      </c>
      <c r="I197" s="12">
        <f t="shared" si="230"/>
        <v>0.994291464163481</v>
      </c>
      <c r="J197" s="12">
        <f t="shared" si="203"/>
        <v>88.5235449400008</v>
      </c>
      <c r="K197" s="12">
        <f t="shared" si="204"/>
        <v>8.02366762493744</v>
      </c>
      <c r="L197" s="12">
        <f t="shared" si="193"/>
        <v>16.0473352498749</v>
      </c>
      <c r="M197" s="16">
        <v>35.0000000000001</v>
      </c>
      <c r="N197" s="16">
        <f t="shared" si="225"/>
        <v>9.31873646453531</v>
      </c>
      <c r="O197" s="16">
        <f t="shared" si="226"/>
        <v>0.994291464163481</v>
      </c>
      <c r="P197" s="16">
        <f t="shared" si="227"/>
        <v>87.852429119464</v>
      </c>
      <c r="Q197" s="16">
        <f t="shared" si="228"/>
        <v>7.31352196142822</v>
      </c>
      <c r="R197" s="16">
        <f t="shared" si="229"/>
        <v>19.7391957738948</v>
      </c>
      <c r="S197" s="12">
        <v>35</v>
      </c>
      <c r="T197" s="12">
        <f t="shared" si="205"/>
        <v>9.31873646453529</v>
      </c>
      <c r="U197" s="12">
        <f t="shared" si="206"/>
        <v>0.994291464163481</v>
      </c>
      <c r="V197" s="12">
        <f t="shared" si="194"/>
        <v>88.5235449400008</v>
      </c>
      <c r="W197" s="12">
        <f t="shared" si="232"/>
        <v>6.69469150290588</v>
      </c>
      <c r="X197" s="12">
        <f t="shared" si="233"/>
        <v>52.7140008938809</v>
      </c>
      <c r="Y197" s="16">
        <v>35</v>
      </c>
      <c r="Z197" s="16">
        <f t="shared" si="207"/>
        <v>9.31873646453529</v>
      </c>
      <c r="AA197" s="16">
        <f t="shared" si="208"/>
        <v>0.994291464163481</v>
      </c>
      <c r="AB197" s="16">
        <f t="shared" si="209"/>
        <v>88.5235449400008</v>
      </c>
      <c r="AC197" s="16">
        <f t="shared" si="195"/>
        <v>6.47843634174411</v>
      </c>
      <c r="AD197" s="16">
        <f t="shared" si="196"/>
        <v>58.0467896220273</v>
      </c>
      <c r="AE197" s="12">
        <v>35</v>
      </c>
      <c r="AF197" s="12">
        <f t="shared" si="210"/>
        <v>9.31873646453529</v>
      </c>
      <c r="AG197" s="12">
        <f t="shared" si="211"/>
        <v>0.994291464163481</v>
      </c>
      <c r="AH197" s="12">
        <f t="shared" si="212"/>
        <v>88.5235449400008</v>
      </c>
      <c r="AI197" s="12">
        <f t="shared" si="213"/>
        <v>5.75133378729765</v>
      </c>
      <c r="AJ197" s="12">
        <f t="shared" si="214"/>
        <v>42.0422499851458</v>
      </c>
      <c r="AK197" s="16">
        <v>35</v>
      </c>
      <c r="AL197" s="16">
        <f t="shared" si="215"/>
        <v>9.31873646453529</v>
      </c>
      <c r="AM197" s="16">
        <f t="shared" si="216"/>
        <v>0.994291464163481</v>
      </c>
      <c r="AN197" s="16">
        <f t="shared" si="217"/>
        <v>88.5235449400008</v>
      </c>
      <c r="AO197" s="16">
        <f t="shared" si="218"/>
        <v>5.3287354110482</v>
      </c>
      <c r="AP197" s="16">
        <f t="shared" si="219"/>
        <v>102.84459343323</v>
      </c>
      <c r="AQ197" s="18">
        <v>35</v>
      </c>
      <c r="AR197" s="18">
        <f t="shared" si="220"/>
        <v>9.31873646453529</v>
      </c>
      <c r="AS197" s="18">
        <f t="shared" si="221"/>
        <v>0.994291464163481</v>
      </c>
      <c r="AT197" s="18">
        <f t="shared" si="222"/>
        <v>88.5235449400008</v>
      </c>
      <c r="AU197" s="18">
        <f t="shared" si="223"/>
        <v>5.20325654007812</v>
      </c>
      <c r="AV197" s="12">
        <f t="shared" si="224"/>
        <v>59.0569617298867</v>
      </c>
    </row>
    <row r="198" spans="1:48">
      <c r="A198" s="8">
        <v>36</v>
      </c>
      <c r="B198" s="8">
        <f t="shared" si="197"/>
        <v>9.58498607780772</v>
      </c>
      <c r="C198" s="8">
        <f t="shared" si="198"/>
        <v>0.994601672618518</v>
      </c>
      <c r="D198" s="8">
        <f t="shared" si="231"/>
        <v>93.6475675491481</v>
      </c>
      <c r="E198" s="8">
        <f t="shared" si="200"/>
        <v>7.41896110687778</v>
      </c>
      <c r="F198" s="8">
        <f t="shared" si="201"/>
        <v>17.5829378233003</v>
      </c>
      <c r="G198" s="12">
        <v>36</v>
      </c>
      <c r="H198" s="12">
        <f t="shared" si="202"/>
        <v>9.58498607780772</v>
      </c>
      <c r="I198" s="12">
        <f t="shared" si="230"/>
        <v>0.994601672618518</v>
      </c>
      <c r="J198" s="12">
        <f t="shared" si="203"/>
        <v>93.6475675491481</v>
      </c>
      <c r="K198" s="12">
        <f t="shared" si="204"/>
        <v>8.05323413288739</v>
      </c>
      <c r="L198" s="12">
        <f t="shared" ref="L198:L229" si="234">K198*2</f>
        <v>16.1064682657748</v>
      </c>
      <c r="M198" s="16">
        <v>36.0000000000001</v>
      </c>
      <c r="N198" s="16">
        <f t="shared" si="225"/>
        <v>9.58498607780774</v>
      </c>
      <c r="O198" s="16">
        <f t="shared" si="226"/>
        <v>0.994601672618518</v>
      </c>
      <c r="P198" s="16">
        <f t="shared" si="227"/>
        <v>92.9177576271837</v>
      </c>
      <c r="Q198" s="16">
        <f t="shared" si="228"/>
        <v>7.34218714008744</v>
      </c>
      <c r="R198" s="16">
        <f t="shared" si="229"/>
        <v>19.816563091096</v>
      </c>
      <c r="S198" s="12">
        <v>36</v>
      </c>
      <c r="T198" s="12">
        <f t="shared" si="205"/>
        <v>9.58498607780772</v>
      </c>
      <c r="U198" s="12">
        <f t="shared" si="206"/>
        <v>0.994601672618518</v>
      </c>
      <c r="V198" s="12">
        <f t="shared" ref="V198:V229" si="235">2*0.511*T198^2/(1+2*T198/U198*0.511/3755.874+(0.511/3755.874)^2)</f>
        <v>93.6475675491481</v>
      </c>
      <c r="W198" s="12">
        <f t="shared" si="232"/>
        <v>6.72261753563838</v>
      </c>
      <c r="X198" s="12">
        <f t="shared" si="233"/>
        <v>52.9338904756166</v>
      </c>
      <c r="Y198" s="16">
        <v>36</v>
      </c>
      <c r="Z198" s="16">
        <f t="shared" si="207"/>
        <v>9.58498607780772</v>
      </c>
      <c r="AA198" s="16">
        <f t="shared" si="208"/>
        <v>0.994601672618518</v>
      </c>
      <c r="AB198" s="16">
        <f t="shared" si="209"/>
        <v>93.6475675491481</v>
      </c>
      <c r="AC198" s="16">
        <f t="shared" ref="AC198:AC229" si="236">0.30705*29/64*(2/AA198)^2*(1/2*LN(2*0.511*Z198^2*AB198/(16*29^0.9*10^(-6))^2)-AA198^2)</f>
        <v>6.50572558114552</v>
      </c>
      <c r="AD198" s="16">
        <f t="shared" ref="AD198:AD229" si="237">AC198*8.96</f>
        <v>58.2913012070639</v>
      </c>
      <c r="AE198" s="12">
        <v>36</v>
      </c>
      <c r="AF198" s="12">
        <f t="shared" si="210"/>
        <v>9.58498607780772</v>
      </c>
      <c r="AG198" s="12">
        <f t="shared" si="211"/>
        <v>0.994601672618518</v>
      </c>
      <c r="AH198" s="12">
        <f t="shared" si="212"/>
        <v>93.6475675491481</v>
      </c>
      <c r="AI198" s="12">
        <f t="shared" si="213"/>
        <v>5.77679781834967</v>
      </c>
      <c r="AJ198" s="12">
        <f t="shared" si="214"/>
        <v>42.2283920521361</v>
      </c>
      <c r="AK198" s="16">
        <v>36</v>
      </c>
      <c r="AL198" s="16">
        <f t="shared" si="215"/>
        <v>9.58498607780772</v>
      </c>
      <c r="AM198" s="16">
        <f t="shared" si="216"/>
        <v>0.994601672618518</v>
      </c>
      <c r="AN198" s="16">
        <f t="shared" si="217"/>
        <v>93.6475675491481</v>
      </c>
      <c r="AO198" s="16">
        <f t="shared" si="218"/>
        <v>5.35321886786076</v>
      </c>
      <c r="AP198" s="16">
        <f t="shared" si="219"/>
        <v>103.317124149713</v>
      </c>
      <c r="AQ198" s="18">
        <v>36</v>
      </c>
      <c r="AR198" s="18">
        <f t="shared" si="220"/>
        <v>9.58498607780772</v>
      </c>
      <c r="AS198" s="18">
        <f t="shared" si="221"/>
        <v>0.994601672618518</v>
      </c>
      <c r="AT198" s="18">
        <f t="shared" si="222"/>
        <v>93.6475675491481</v>
      </c>
      <c r="AU198" s="18">
        <f t="shared" si="223"/>
        <v>5.22740073511388</v>
      </c>
      <c r="AV198" s="12">
        <f t="shared" si="224"/>
        <v>59.3309983435426</v>
      </c>
    </row>
    <row r="199" spans="1:48">
      <c r="A199" s="8">
        <v>37</v>
      </c>
      <c r="B199" s="8">
        <f t="shared" ref="B199:B230" si="238">A199*1000/3755.874</f>
        <v>9.85123569108016</v>
      </c>
      <c r="C199" s="8">
        <f t="shared" si="198"/>
        <v>0.994887327115344</v>
      </c>
      <c r="D199" s="8">
        <f t="shared" si="231"/>
        <v>98.9153591487119</v>
      </c>
      <c r="E199" s="8">
        <f t="shared" ref="E199:E230" si="239">0.30705*5/11*(2/C199)^2*(1/2*LN(2*0.511*B199^2*D199/(16*5^0.9*10^(-6))^2)-C199^2)</f>
        <v>7.44526803972161</v>
      </c>
      <c r="F199" s="8">
        <f t="shared" ref="F199:F230" si="240">E199*2.37</f>
        <v>17.6452852541402</v>
      </c>
      <c r="G199" s="12">
        <v>37</v>
      </c>
      <c r="H199" s="12">
        <f t="shared" ref="H199:H230" si="241">G199*1000/3755.874</f>
        <v>9.85123569108016</v>
      </c>
      <c r="I199" s="12">
        <f t="shared" si="230"/>
        <v>0.994887327115344</v>
      </c>
      <c r="J199" s="12">
        <f t="shared" ref="J199:J230" si="242">2*0.511*H199^2/(1+2*H199/I199*0.511/3755.874+(0.511/3755.874)^2)</f>
        <v>98.9153591487119</v>
      </c>
      <c r="K199" s="12">
        <f t="shared" ref="K199:K230" si="243">0.30705*6/12*(2/I199)^2*(1/2*LN(2*0.511*H199^2*J199/(81*10^(-6))^2)-I199^2)</f>
        <v>8.08223355215288</v>
      </c>
      <c r="L199" s="12">
        <f t="shared" si="234"/>
        <v>16.1644671043058</v>
      </c>
      <c r="M199" s="16">
        <v>37.0000000000001</v>
      </c>
      <c r="N199" s="16">
        <f t="shared" si="225"/>
        <v>9.85123569108018</v>
      </c>
      <c r="O199" s="16">
        <f t="shared" si="226"/>
        <v>0.994887327115344</v>
      </c>
      <c r="P199" s="16">
        <f t="shared" si="227"/>
        <v>98.1235379482343</v>
      </c>
      <c r="Q199" s="16">
        <f t="shared" si="228"/>
        <v>7.37028571018096</v>
      </c>
      <c r="R199" s="16">
        <f t="shared" si="229"/>
        <v>19.8924011317784</v>
      </c>
      <c r="S199" s="12">
        <v>37</v>
      </c>
      <c r="T199" s="12">
        <f t="shared" ref="T199:T230" si="244">S199*1000/3755.874</f>
        <v>9.85123569108016</v>
      </c>
      <c r="U199" s="12">
        <f t="shared" ref="U199:U230" si="245">S199*1000/SQRT((S199*1000)^2+3755.874^2)</f>
        <v>0.994887327115344</v>
      </c>
      <c r="V199" s="12">
        <f t="shared" si="235"/>
        <v>98.9153591487119</v>
      </c>
      <c r="W199" s="12">
        <f t="shared" si="232"/>
        <v>6.7499792818765</v>
      </c>
      <c r="X199" s="12">
        <f t="shared" si="233"/>
        <v>53.1493368654955</v>
      </c>
      <c r="Y199" s="16">
        <v>37</v>
      </c>
      <c r="Z199" s="16">
        <f t="shared" ref="Z199:Z230" si="246">Y199*1000/3755.874</f>
        <v>9.85123569108016</v>
      </c>
      <c r="AA199" s="16">
        <f t="shared" ref="AA199:AA230" si="247">Y199*1000/SQRT((Y199*1000)^2+3755.874^2)</f>
        <v>0.994887327115344</v>
      </c>
      <c r="AB199" s="16">
        <f t="shared" ref="AB199:AB230" si="248">2*0.511*Z199^2/(1+2*Z199/AA199*0.511/3755.874+(0.511/3755.874)^2)</f>
        <v>98.9153591487119</v>
      </c>
      <c r="AC199" s="16">
        <f t="shared" si="236"/>
        <v>6.53246133887072</v>
      </c>
      <c r="AD199" s="16">
        <f t="shared" si="237"/>
        <v>58.5308535962817</v>
      </c>
      <c r="AE199" s="12">
        <v>37</v>
      </c>
      <c r="AF199" s="12">
        <f t="shared" ref="AF199:AF230" si="249">AE199*1000/3755.874</f>
        <v>9.85123569108016</v>
      </c>
      <c r="AG199" s="12">
        <f t="shared" ref="AG199:AG230" si="250">AE199*1000/SQRT((AE199*1000)^2+3755.874^2)</f>
        <v>0.994887327115344</v>
      </c>
      <c r="AH199" s="12">
        <f t="shared" ref="AH199:AH230" si="251">2*0.511*AF199^2/(1+2*AF199/AG199*0.511/3755.874+(0.511/3755.874)^2)</f>
        <v>98.9153591487119</v>
      </c>
      <c r="AI199" s="12">
        <f t="shared" ref="AI199:AI230" si="252">0.30705*50/119*(2/AG199)^2*(1/2*LN(2*0.511*AF199^2*AH199/(16*50^0.9*10^(-6))^2)-AG199^2)</f>
        <v>5.80173585841654</v>
      </c>
      <c r="AJ199" s="12">
        <f t="shared" ref="AJ199:AJ230" si="253">AI199*7.31</f>
        <v>42.4106891250249</v>
      </c>
      <c r="AK199" s="16">
        <v>37</v>
      </c>
      <c r="AL199" s="16">
        <f t="shared" ref="AL199:AL230" si="254">AK199*1000/3755.874</f>
        <v>9.85123569108016</v>
      </c>
      <c r="AM199" s="16">
        <f t="shared" ref="AM199:AM230" si="255">AK199*1000/SQRT((AK199*1000)^2+3755.874^2)</f>
        <v>0.994887327115344</v>
      </c>
      <c r="AN199" s="16">
        <f t="shared" ref="AN199:AN230" si="256">2*0.511*AL199^2/(1+2*AL199/AM199*0.511/3755.874+(0.511/3755.874)^2)</f>
        <v>98.9153591487119</v>
      </c>
      <c r="AO199" s="16">
        <f t="shared" ref="AO199:AO230" si="257">0.30705*74/184*(2/AM199)^2*(1/2*LN(2*0.511*AL199^2*AN199/(16*74^0.9*10^(-6))^2)-AM199^2)</f>
        <v>5.37719006595023</v>
      </c>
      <c r="AP199" s="16">
        <f t="shared" ref="AP199:AP230" si="258">AO199*1.93*10</f>
        <v>103.779768272839</v>
      </c>
      <c r="AQ199" s="18">
        <v>37</v>
      </c>
      <c r="AR199" s="18">
        <f t="shared" ref="AR199:AR230" si="259">AQ199*1000/3755.874</f>
        <v>9.85123569108016</v>
      </c>
      <c r="AS199" s="18">
        <f t="shared" ref="AS199:AS230" si="260">AQ199*1000/SQRT((AQ199*1000)^2+3755.874^2)</f>
        <v>0.994887327115344</v>
      </c>
      <c r="AT199" s="18">
        <f t="shared" ref="AT199:AT230" si="261">2*0.511*AR199^2/(1+2*AR199/AS199*0.511/3755.874+(0.511/3755.874)^2)</f>
        <v>98.9153591487119</v>
      </c>
      <c r="AU199" s="18">
        <f t="shared" ref="AU199:AU230" si="262">0.30705*82/207*(2/AS199)^2*(1/2*LN(2*0.511*AR199^2*AT199/(16*82^0.9*10^(-6))^2)-AS199^2)</f>
        <v>5.25103809494355</v>
      </c>
      <c r="AV199" s="12">
        <f t="shared" ref="AV199:AV230" si="263">AU199*11.35</f>
        <v>59.5992823776092</v>
      </c>
    </row>
    <row r="200" spans="1:48">
      <c r="A200" s="8">
        <v>38</v>
      </c>
      <c r="B200" s="8">
        <f t="shared" si="238"/>
        <v>10.1174853043526</v>
      </c>
      <c r="C200" s="8">
        <f t="shared" si="198"/>
        <v>0.995150946256012</v>
      </c>
      <c r="D200" s="8">
        <f t="shared" si="231"/>
        <v>104.326888576558</v>
      </c>
      <c r="E200" s="8">
        <f t="shared" si="239"/>
        <v>7.47107520112891</v>
      </c>
      <c r="F200" s="8">
        <f t="shared" si="240"/>
        <v>17.7064482266755</v>
      </c>
      <c r="G200" s="12">
        <v>38</v>
      </c>
      <c r="H200" s="12">
        <f t="shared" si="241"/>
        <v>10.1174853043526</v>
      </c>
      <c r="I200" s="12">
        <f t="shared" si="230"/>
        <v>0.995150946256012</v>
      </c>
      <c r="J200" s="12">
        <f t="shared" si="242"/>
        <v>104.326888576558</v>
      </c>
      <c r="K200" s="12">
        <f t="shared" si="243"/>
        <v>8.11067840891528</v>
      </c>
      <c r="L200" s="12">
        <f t="shared" si="234"/>
        <v>16.2213568178306</v>
      </c>
      <c r="M200" s="16">
        <v>38.0000000000001</v>
      </c>
      <c r="N200" s="16">
        <f t="shared" si="225"/>
        <v>10.1174853043526</v>
      </c>
      <c r="O200" s="16">
        <f t="shared" si="226"/>
        <v>0.995150946256012</v>
      </c>
      <c r="P200" s="16">
        <f t="shared" si="227"/>
        <v>103.46964921612</v>
      </c>
      <c r="Q200" s="16">
        <f t="shared" si="228"/>
        <v>7.39783186652551</v>
      </c>
      <c r="R200" s="16">
        <f t="shared" si="229"/>
        <v>19.9667482077524</v>
      </c>
      <c r="S200" s="12">
        <v>38</v>
      </c>
      <c r="T200" s="12">
        <f t="shared" si="244"/>
        <v>10.1174853043526</v>
      </c>
      <c r="U200" s="12">
        <f t="shared" si="245"/>
        <v>0.995150946256012</v>
      </c>
      <c r="V200" s="12">
        <f t="shared" si="235"/>
        <v>104.326888576558</v>
      </c>
      <c r="W200" s="12">
        <f t="shared" si="232"/>
        <v>6.77679228922618</v>
      </c>
      <c r="X200" s="12">
        <f t="shared" si="233"/>
        <v>53.360462485367</v>
      </c>
      <c r="Y200" s="16">
        <v>38</v>
      </c>
      <c r="Z200" s="16">
        <f t="shared" si="246"/>
        <v>10.1174853043526</v>
      </c>
      <c r="AA200" s="16">
        <f t="shared" si="247"/>
        <v>0.995150946256012</v>
      </c>
      <c r="AB200" s="16">
        <f t="shared" si="248"/>
        <v>104.326888576558</v>
      </c>
      <c r="AC200" s="16">
        <f t="shared" si="236"/>
        <v>6.55865907542851</v>
      </c>
      <c r="AD200" s="16">
        <f t="shared" si="237"/>
        <v>58.7655853158395</v>
      </c>
      <c r="AE200" s="12">
        <v>38</v>
      </c>
      <c r="AF200" s="12">
        <f t="shared" si="249"/>
        <v>10.1174853043526</v>
      </c>
      <c r="AG200" s="12">
        <f t="shared" si="250"/>
        <v>0.995150946256012</v>
      </c>
      <c r="AH200" s="12">
        <f t="shared" si="251"/>
        <v>104.326888576558</v>
      </c>
      <c r="AI200" s="12">
        <f t="shared" si="252"/>
        <v>5.82616356941086</v>
      </c>
      <c r="AJ200" s="12">
        <f t="shared" si="253"/>
        <v>42.5892556923934</v>
      </c>
      <c r="AK200" s="16">
        <v>38</v>
      </c>
      <c r="AL200" s="16">
        <f t="shared" si="254"/>
        <v>10.1174853043526</v>
      </c>
      <c r="AM200" s="16">
        <f t="shared" si="255"/>
        <v>0.995150946256012</v>
      </c>
      <c r="AN200" s="16">
        <f t="shared" si="256"/>
        <v>104.326888576558</v>
      </c>
      <c r="AO200" s="16">
        <f t="shared" si="257"/>
        <v>5.40066490986899</v>
      </c>
      <c r="AP200" s="16">
        <f t="shared" si="258"/>
        <v>104.232832760472</v>
      </c>
      <c r="AQ200" s="18">
        <v>38</v>
      </c>
      <c r="AR200" s="18">
        <f t="shared" si="259"/>
        <v>10.1174853043526</v>
      </c>
      <c r="AS200" s="18">
        <f t="shared" si="260"/>
        <v>0.995150946256012</v>
      </c>
      <c r="AT200" s="18">
        <f t="shared" si="261"/>
        <v>104.326888576558</v>
      </c>
      <c r="AU200" s="18">
        <f t="shared" si="262"/>
        <v>5.27418452088463</v>
      </c>
      <c r="AV200" s="12">
        <f t="shared" si="263"/>
        <v>59.8619943120405</v>
      </c>
    </row>
    <row r="201" spans="1:48">
      <c r="A201" s="8">
        <v>39</v>
      </c>
      <c r="B201" s="8">
        <f t="shared" si="238"/>
        <v>10.383734917625</v>
      </c>
      <c r="C201" s="8">
        <f t="shared" si="198"/>
        <v>0.995394734521107</v>
      </c>
      <c r="D201" s="8">
        <f t="shared" si="231"/>
        <v>109.8821246796</v>
      </c>
      <c r="E201" s="8">
        <f t="shared" si="239"/>
        <v>7.49639419044606</v>
      </c>
      <c r="F201" s="8">
        <f t="shared" si="240"/>
        <v>17.7664542313572</v>
      </c>
      <c r="G201" s="12">
        <v>39</v>
      </c>
      <c r="H201" s="12">
        <f t="shared" si="241"/>
        <v>10.383734917625</v>
      </c>
      <c r="I201" s="12">
        <f t="shared" si="230"/>
        <v>0.995394734521107</v>
      </c>
      <c r="J201" s="12">
        <f t="shared" si="242"/>
        <v>109.8821246796</v>
      </c>
      <c r="K201" s="12">
        <f t="shared" si="243"/>
        <v>8.13858194980428</v>
      </c>
      <c r="L201" s="12">
        <f t="shared" si="234"/>
        <v>16.2771638996086</v>
      </c>
      <c r="M201" s="16">
        <v>39.0000000000001</v>
      </c>
      <c r="N201" s="16">
        <f t="shared" si="225"/>
        <v>10.3837349176251</v>
      </c>
      <c r="O201" s="16">
        <f t="shared" si="226"/>
        <v>0.995394734521107</v>
      </c>
      <c r="P201" s="16">
        <f t="shared" si="227"/>
        <v>108.955970703152</v>
      </c>
      <c r="Q201" s="16">
        <f t="shared" si="228"/>
        <v>7.42484022795605</v>
      </c>
      <c r="R201" s="16">
        <f t="shared" si="229"/>
        <v>20.0396437752534</v>
      </c>
      <c r="S201" s="12">
        <v>39</v>
      </c>
      <c r="T201" s="12">
        <f t="shared" si="244"/>
        <v>10.383734917625</v>
      </c>
      <c r="U201" s="12">
        <f t="shared" si="245"/>
        <v>0.995394734521107</v>
      </c>
      <c r="V201" s="12">
        <f t="shared" si="235"/>
        <v>109.8821246796</v>
      </c>
      <c r="W201" s="12">
        <f t="shared" si="232"/>
        <v>6.80307227873546</v>
      </c>
      <c r="X201" s="12">
        <f t="shared" si="233"/>
        <v>53.567391122763</v>
      </c>
      <c r="Y201" s="16">
        <v>39</v>
      </c>
      <c r="Z201" s="16">
        <f t="shared" si="246"/>
        <v>10.383734917625</v>
      </c>
      <c r="AA201" s="16">
        <f t="shared" si="247"/>
        <v>0.995394734521107</v>
      </c>
      <c r="AB201" s="16">
        <f t="shared" si="248"/>
        <v>109.8821246796</v>
      </c>
      <c r="AC201" s="16">
        <f t="shared" si="236"/>
        <v>6.58433438432893</v>
      </c>
      <c r="AD201" s="16">
        <f t="shared" si="237"/>
        <v>58.9956360835872</v>
      </c>
      <c r="AE201" s="12">
        <v>39</v>
      </c>
      <c r="AF201" s="12">
        <f t="shared" si="249"/>
        <v>10.383734917625</v>
      </c>
      <c r="AG201" s="12">
        <f t="shared" si="250"/>
        <v>0.995394734521107</v>
      </c>
      <c r="AH201" s="12">
        <f t="shared" si="251"/>
        <v>109.8821246796</v>
      </c>
      <c r="AI201" s="12">
        <f t="shared" si="252"/>
        <v>5.85009656879673</v>
      </c>
      <c r="AJ201" s="12">
        <f t="shared" si="253"/>
        <v>42.7642059179041</v>
      </c>
      <c r="AK201" s="16">
        <v>39</v>
      </c>
      <c r="AL201" s="16">
        <f t="shared" si="254"/>
        <v>10.383734917625</v>
      </c>
      <c r="AM201" s="16">
        <f t="shared" si="255"/>
        <v>0.995394734521107</v>
      </c>
      <c r="AN201" s="16">
        <f t="shared" si="256"/>
        <v>109.8821246796</v>
      </c>
      <c r="AO201" s="16">
        <f t="shared" si="257"/>
        <v>5.42365914604659</v>
      </c>
      <c r="AP201" s="16">
        <f t="shared" si="258"/>
        <v>104.676621518699</v>
      </c>
      <c r="AQ201" s="18">
        <v>39</v>
      </c>
      <c r="AR201" s="18">
        <f t="shared" si="259"/>
        <v>10.383734917625</v>
      </c>
      <c r="AS201" s="18">
        <f t="shared" si="260"/>
        <v>0.995394734521107</v>
      </c>
      <c r="AT201" s="18">
        <f t="shared" si="261"/>
        <v>109.8821246796</v>
      </c>
      <c r="AU201" s="18">
        <f t="shared" si="262"/>
        <v>5.29685572869697</v>
      </c>
      <c r="AV201" s="12">
        <f t="shared" si="263"/>
        <v>60.1193125207106</v>
      </c>
    </row>
    <row r="202" spans="1:48">
      <c r="A202" s="8">
        <v>40</v>
      </c>
      <c r="B202" s="8">
        <f t="shared" si="238"/>
        <v>10.6499845308975</v>
      </c>
      <c r="C202" s="8">
        <f t="shared" si="198"/>
        <v>0.995620628035737</v>
      </c>
      <c r="D202" s="8">
        <f t="shared" si="231"/>
        <v>115.581036313788</v>
      </c>
      <c r="E202" s="8">
        <f t="shared" si="239"/>
        <v>7.52123706884404</v>
      </c>
      <c r="F202" s="8">
        <f t="shared" si="240"/>
        <v>17.8253318531604</v>
      </c>
      <c r="G202" s="12">
        <v>40</v>
      </c>
      <c r="H202" s="12">
        <f t="shared" si="241"/>
        <v>10.6499845308975</v>
      </c>
      <c r="I202" s="12">
        <f t="shared" si="230"/>
        <v>0.995620628035737</v>
      </c>
      <c r="J202" s="12">
        <f t="shared" si="242"/>
        <v>115.581036313788</v>
      </c>
      <c r="K202" s="12">
        <f t="shared" si="243"/>
        <v>8.16595786930973</v>
      </c>
      <c r="L202" s="12">
        <f t="shared" si="234"/>
        <v>16.3319157386195</v>
      </c>
      <c r="M202" s="16">
        <v>40.0000000000001</v>
      </c>
      <c r="N202" s="16">
        <f t="shared" si="225"/>
        <v>10.6499845308975</v>
      </c>
      <c r="O202" s="16">
        <f t="shared" si="226"/>
        <v>0.995620628035737</v>
      </c>
      <c r="P202" s="16">
        <f t="shared" si="227"/>
        <v>114.58238182023</v>
      </c>
      <c r="Q202" s="16">
        <f t="shared" si="228"/>
        <v>7.45132561476989</v>
      </c>
      <c r="R202" s="16">
        <f t="shared" si="229"/>
        <v>20.1111278342639</v>
      </c>
      <c r="S202" s="12">
        <v>40</v>
      </c>
      <c r="T202" s="12">
        <f t="shared" si="244"/>
        <v>10.6499845308975</v>
      </c>
      <c r="U202" s="12">
        <f t="shared" si="245"/>
        <v>0.995620628035737</v>
      </c>
      <c r="V202" s="12">
        <f t="shared" si="235"/>
        <v>115.581036313788</v>
      </c>
      <c r="W202" s="12">
        <f t="shared" si="232"/>
        <v>6.82883496516267</v>
      </c>
      <c r="X202" s="12">
        <f t="shared" si="233"/>
        <v>53.7702465156908</v>
      </c>
      <c r="Y202" s="16">
        <v>40</v>
      </c>
      <c r="Z202" s="16">
        <f t="shared" si="246"/>
        <v>10.6499845308975</v>
      </c>
      <c r="AA202" s="16">
        <f t="shared" si="247"/>
        <v>0.995620628035737</v>
      </c>
      <c r="AB202" s="16">
        <f t="shared" si="248"/>
        <v>115.581036313788</v>
      </c>
      <c r="AC202" s="16">
        <f t="shared" si="236"/>
        <v>6.60950282204348</v>
      </c>
      <c r="AD202" s="16">
        <f t="shared" si="237"/>
        <v>59.2211452855096</v>
      </c>
      <c r="AE202" s="12">
        <v>40</v>
      </c>
      <c r="AF202" s="12">
        <f t="shared" si="249"/>
        <v>10.6499845308975</v>
      </c>
      <c r="AG202" s="12">
        <f t="shared" si="250"/>
        <v>0.995620628035737</v>
      </c>
      <c r="AH202" s="12">
        <f t="shared" si="251"/>
        <v>115.581036313788</v>
      </c>
      <c r="AI202" s="12">
        <f t="shared" si="252"/>
        <v>5.8735502967636</v>
      </c>
      <c r="AJ202" s="12">
        <f t="shared" si="253"/>
        <v>42.9356526693419</v>
      </c>
      <c r="AK202" s="16">
        <v>40</v>
      </c>
      <c r="AL202" s="16">
        <f t="shared" si="254"/>
        <v>10.6499845308975</v>
      </c>
      <c r="AM202" s="16">
        <f t="shared" si="255"/>
        <v>0.995620628035737</v>
      </c>
      <c r="AN202" s="16">
        <f t="shared" si="256"/>
        <v>115.581036313788</v>
      </c>
      <c r="AO202" s="16">
        <f t="shared" si="257"/>
        <v>5.44618825276804</v>
      </c>
      <c r="AP202" s="16">
        <f t="shared" si="258"/>
        <v>105.111433278423</v>
      </c>
      <c r="AQ202" s="18">
        <v>40</v>
      </c>
      <c r="AR202" s="18">
        <f t="shared" si="259"/>
        <v>10.6499845308975</v>
      </c>
      <c r="AS202" s="18">
        <f t="shared" si="260"/>
        <v>0.995620628035737</v>
      </c>
      <c r="AT202" s="18">
        <f t="shared" si="261"/>
        <v>115.581036313788</v>
      </c>
      <c r="AU202" s="18">
        <f t="shared" si="262"/>
        <v>5.31906714462746</v>
      </c>
      <c r="AV202" s="12">
        <f t="shared" si="263"/>
        <v>60.3714120915217</v>
      </c>
    </row>
    <row r="203" spans="1:48">
      <c r="A203" s="8">
        <v>41</v>
      </c>
      <c r="B203" s="8">
        <f t="shared" si="238"/>
        <v>10.9162341441699</v>
      </c>
      <c r="C203" s="8">
        <f t="shared" si="198"/>
        <v>0.99583033275715</v>
      </c>
      <c r="D203" s="8">
        <f t="shared" si="231"/>
        <v>121.423592344106</v>
      </c>
      <c r="E203" s="8">
        <f t="shared" si="239"/>
        <v>7.54561615935223</v>
      </c>
      <c r="F203" s="8">
        <f t="shared" si="240"/>
        <v>17.8831102976648</v>
      </c>
      <c r="G203" s="12">
        <v>41</v>
      </c>
      <c r="H203" s="12">
        <f t="shared" si="241"/>
        <v>10.9162341441699</v>
      </c>
      <c r="I203" s="12">
        <f t="shared" si="230"/>
        <v>0.99583033275715</v>
      </c>
      <c r="J203" s="12">
        <f t="shared" si="242"/>
        <v>121.423592344106</v>
      </c>
      <c r="K203" s="12">
        <f t="shared" si="243"/>
        <v>8.1928200985115</v>
      </c>
      <c r="L203" s="12">
        <f t="shared" si="234"/>
        <v>16.385640197023</v>
      </c>
      <c r="M203" s="16">
        <v>41.0000000000001</v>
      </c>
      <c r="N203" s="16">
        <f t="shared" si="225"/>
        <v>10.9162341441699</v>
      </c>
      <c r="O203" s="16">
        <f t="shared" si="226"/>
        <v>0.99583033275715</v>
      </c>
      <c r="P203" s="16">
        <f t="shared" si="227"/>
        <v>120.348762116627</v>
      </c>
      <c r="Q203" s="16">
        <f t="shared" si="228"/>
        <v>7.47730287848601</v>
      </c>
      <c r="R203" s="16">
        <f t="shared" si="229"/>
        <v>20.1812404690338</v>
      </c>
      <c r="S203" s="12">
        <v>41</v>
      </c>
      <c r="T203" s="12">
        <f t="shared" si="244"/>
        <v>10.9162341441699</v>
      </c>
      <c r="U203" s="12">
        <f t="shared" si="245"/>
        <v>0.99583033275715</v>
      </c>
      <c r="V203" s="12">
        <f t="shared" si="235"/>
        <v>121.423592344106</v>
      </c>
      <c r="W203" s="12">
        <f t="shared" si="232"/>
        <v>6.85409592181001</v>
      </c>
      <c r="X203" s="12">
        <f t="shared" si="233"/>
        <v>53.969151288332</v>
      </c>
      <c r="Y203" s="16">
        <v>41</v>
      </c>
      <c r="Z203" s="16">
        <f t="shared" si="246"/>
        <v>10.9162341441699</v>
      </c>
      <c r="AA203" s="16">
        <f t="shared" si="247"/>
        <v>0.99583033275715</v>
      </c>
      <c r="AB203" s="16">
        <f t="shared" si="248"/>
        <v>121.423592344106</v>
      </c>
      <c r="AC203" s="16">
        <f t="shared" si="236"/>
        <v>6.6341797805537</v>
      </c>
      <c r="AD203" s="16">
        <f t="shared" si="237"/>
        <v>59.4422508337612</v>
      </c>
      <c r="AE203" s="12">
        <v>41</v>
      </c>
      <c r="AF203" s="12">
        <f t="shared" si="249"/>
        <v>10.9162341441699</v>
      </c>
      <c r="AG203" s="12">
        <f t="shared" si="250"/>
        <v>0.99583033275715</v>
      </c>
      <c r="AH203" s="12">
        <f t="shared" si="251"/>
        <v>121.423592344106</v>
      </c>
      <c r="AI203" s="12">
        <f t="shared" si="252"/>
        <v>5.89653991870176</v>
      </c>
      <c r="AJ203" s="12">
        <f t="shared" si="253"/>
        <v>43.1037068057098</v>
      </c>
      <c r="AK203" s="16">
        <v>41</v>
      </c>
      <c r="AL203" s="16">
        <f t="shared" si="254"/>
        <v>10.9162341441699</v>
      </c>
      <c r="AM203" s="16">
        <f t="shared" si="255"/>
        <v>0.99583033275715</v>
      </c>
      <c r="AN203" s="16">
        <f t="shared" si="256"/>
        <v>121.423592344106</v>
      </c>
      <c r="AO203" s="16">
        <f t="shared" si="257"/>
        <v>5.46826736105615</v>
      </c>
      <c r="AP203" s="16">
        <f t="shared" si="258"/>
        <v>105.537560068384</v>
      </c>
      <c r="AQ203" s="18">
        <v>41</v>
      </c>
      <c r="AR203" s="18">
        <f t="shared" si="259"/>
        <v>10.9162341441699</v>
      </c>
      <c r="AS203" s="18">
        <f t="shared" si="260"/>
        <v>0.99583033275715</v>
      </c>
      <c r="AT203" s="18">
        <f t="shared" si="261"/>
        <v>121.423592344106</v>
      </c>
      <c r="AU203" s="18">
        <f t="shared" si="262"/>
        <v>5.34083383115053</v>
      </c>
      <c r="AV203" s="12">
        <f t="shared" si="263"/>
        <v>60.6184639835585</v>
      </c>
    </row>
    <row r="204" spans="1:48">
      <c r="A204" s="8">
        <v>42</v>
      </c>
      <c r="B204" s="8">
        <f t="shared" si="238"/>
        <v>11.1824837574423</v>
      </c>
      <c r="C204" s="8">
        <f t="shared" si="198"/>
        <v>0.99602535648207</v>
      </c>
      <c r="D204" s="8">
        <f t="shared" si="231"/>
        <v>127.409761644559</v>
      </c>
      <c r="E204" s="8">
        <f t="shared" si="239"/>
        <v>7.56954389189048</v>
      </c>
      <c r="F204" s="8">
        <f t="shared" si="240"/>
        <v>17.9398190237804</v>
      </c>
      <c r="G204" s="12">
        <v>42</v>
      </c>
      <c r="H204" s="12">
        <f t="shared" si="241"/>
        <v>11.1824837574423</v>
      </c>
      <c r="I204" s="12">
        <f t="shared" si="230"/>
        <v>0.99602535648207</v>
      </c>
      <c r="J204" s="12">
        <f t="shared" si="242"/>
        <v>127.409761644559</v>
      </c>
      <c r="K204" s="12">
        <f t="shared" si="243"/>
        <v>8.21918264187642</v>
      </c>
      <c r="L204" s="12">
        <f t="shared" si="234"/>
        <v>16.4383652837528</v>
      </c>
      <c r="M204" s="16">
        <v>42.0000000000001</v>
      </c>
      <c r="N204" s="16">
        <f t="shared" si="225"/>
        <v>11.1824837574424</v>
      </c>
      <c r="O204" s="16">
        <f t="shared" si="226"/>
        <v>0.99602535648207</v>
      </c>
      <c r="P204" s="16">
        <f t="shared" si="227"/>
        <v>126.254991279772</v>
      </c>
      <c r="Q204" s="16">
        <f t="shared" si="228"/>
        <v>7.5027867724251</v>
      </c>
      <c r="R204" s="16">
        <f t="shared" si="229"/>
        <v>20.2500214987754</v>
      </c>
      <c r="S204" s="12">
        <v>42</v>
      </c>
      <c r="T204" s="12">
        <f t="shared" si="244"/>
        <v>11.1824837574423</v>
      </c>
      <c r="U204" s="12">
        <f t="shared" si="245"/>
        <v>0.99602535648207</v>
      </c>
      <c r="V204" s="12">
        <f t="shared" si="235"/>
        <v>127.409761644559</v>
      </c>
      <c r="W204" s="12">
        <f t="shared" si="232"/>
        <v>6.87887047994548</v>
      </c>
      <c r="X204" s="12">
        <f t="shared" si="233"/>
        <v>54.1642261590907</v>
      </c>
      <c r="Y204" s="16">
        <v>42</v>
      </c>
      <c r="Z204" s="16">
        <f t="shared" si="246"/>
        <v>11.1824837574423</v>
      </c>
      <c r="AA204" s="16">
        <f t="shared" si="247"/>
        <v>0.99602535648207</v>
      </c>
      <c r="AB204" s="16">
        <f t="shared" si="248"/>
        <v>127.409761644559</v>
      </c>
      <c r="AC204" s="16">
        <f t="shared" si="236"/>
        <v>6.65838039292143</v>
      </c>
      <c r="AD204" s="16">
        <f t="shared" si="237"/>
        <v>59.659088320576</v>
      </c>
      <c r="AE204" s="12">
        <v>42</v>
      </c>
      <c r="AF204" s="12">
        <f t="shared" si="249"/>
        <v>11.1824837574423</v>
      </c>
      <c r="AG204" s="12">
        <f t="shared" si="250"/>
        <v>0.99602535648207</v>
      </c>
      <c r="AH204" s="12">
        <f t="shared" si="251"/>
        <v>127.409761644559</v>
      </c>
      <c r="AI204" s="12">
        <f t="shared" si="252"/>
        <v>5.91908025489671</v>
      </c>
      <c r="AJ204" s="12">
        <f t="shared" si="253"/>
        <v>43.268476663295</v>
      </c>
      <c r="AK204" s="16">
        <v>42</v>
      </c>
      <c r="AL204" s="16">
        <f t="shared" si="254"/>
        <v>11.1824837574423</v>
      </c>
      <c r="AM204" s="16">
        <f t="shared" si="255"/>
        <v>0.99602535648207</v>
      </c>
      <c r="AN204" s="16">
        <f t="shared" si="256"/>
        <v>127.409761644559</v>
      </c>
      <c r="AO204" s="16">
        <f t="shared" si="257"/>
        <v>5.48991119926425</v>
      </c>
      <c r="AP204" s="16">
        <f t="shared" si="258"/>
        <v>105.9552861458</v>
      </c>
      <c r="AQ204" s="18">
        <v>42</v>
      </c>
      <c r="AR204" s="18">
        <f t="shared" si="259"/>
        <v>11.1824837574423</v>
      </c>
      <c r="AS204" s="18">
        <f t="shared" si="260"/>
        <v>0.99602535648207</v>
      </c>
      <c r="AT204" s="18">
        <f t="shared" si="261"/>
        <v>127.409761644559</v>
      </c>
      <c r="AU204" s="18">
        <f t="shared" si="262"/>
        <v>5.36217043545865</v>
      </c>
      <c r="AV204" s="12">
        <f t="shared" si="263"/>
        <v>60.8606344424557</v>
      </c>
    </row>
    <row r="205" spans="1:48">
      <c r="A205" s="8">
        <v>43</v>
      </c>
      <c r="B205" s="8">
        <f t="shared" si="238"/>
        <v>11.4487333707148</v>
      </c>
      <c r="C205" s="8">
        <f t="shared" ref="C205:C227" si="264">A205*1000/SQRT((A205*1000)^2+3755.874^2)</f>
        <v>0.996207035788813</v>
      </c>
      <c r="D205" s="8">
        <f t="shared" si="231"/>
        <v>133.539513098172</v>
      </c>
      <c r="E205" s="8">
        <f t="shared" si="239"/>
        <v>7.59303268370575</v>
      </c>
      <c r="F205" s="8">
        <f t="shared" si="240"/>
        <v>17.9954874603826</v>
      </c>
      <c r="G205" s="12">
        <v>43</v>
      </c>
      <c r="H205" s="12">
        <f t="shared" si="241"/>
        <v>11.4487333707148</v>
      </c>
      <c r="I205" s="12">
        <f t="shared" si="230"/>
        <v>0.996207035788813</v>
      </c>
      <c r="J205" s="12">
        <f t="shared" si="242"/>
        <v>133.539513098172</v>
      </c>
      <c r="K205" s="12">
        <f t="shared" si="243"/>
        <v>8.24505945183206</v>
      </c>
      <c r="L205" s="12">
        <f t="shared" si="234"/>
        <v>16.4901189036641</v>
      </c>
      <c r="M205" s="16">
        <v>43.0000000000001</v>
      </c>
      <c r="N205" s="16">
        <f t="shared" si="225"/>
        <v>11.4487333707148</v>
      </c>
      <c r="O205" s="16">
        <f t="shared" si="226"/>
        <v>0.996207035788813</v>
      </c>
      <c r="P205" s="16">
        <f t="shared" si="227"/>
        <v>132.300949135046</v>
      </c>
      <c r="Q205" s="16">
        <f t="shared" si="228"/>
        <v>7.52779185420647</v>
      </c>
      <c r="R205" s="16">
        <f t="shared" si="229"/>
        <v>20.3175102145033</v>
      </c>
      <c r="S205" s="12">
        <v>43</v>
      </c>
      <c r="T205" s="12">
        <f t="shared" si="244"/>
        <v>11.4487333707148</v>
      </c>
      <c r="U205" s="12">
        <f t="shared" si="245"/>
        <v>0.996207035788813</v>
      </c>
      <c r="V205" s="12">
        <f t="shared" si="235"/>
        <v>133.539513098172</v>
      </c>
      <c r="W205" s="12">
        <f t="shared" si="232"/>
        <v>6.90317365510485</v>
      </c>
      <c r="X205" s="12">
        <f t="shared" si="233"/>
        <v>54.3555893602956</v>
      </c>
      <c r="Y205" s="16">
        <v>43</v>
      </c>
      <c r="Z205" s="16">
        <f t="shared" si="246"/>
        <v>11.4487333707148</v>
      </c>
      <c r="AA205" s="16">
        <f t="shared" si="247"/>
        <v>0.996207035788813</v>
      </c>
      <c r="AB205" s="16">
        <f t="shared" si="248"/>
        <v>133.539513098172</v>
      </c>
      <c r="AC205" s="16">
        <f t="shared" si="236"/>
        <v>6.68211946449288</v>
      </c>
      <c r="AD205" s="16">
        <f t="shared" si="237"/>
        <v>59.8717904018562</v>
      </c>
      <c r="AE205" s="12">
        <v>43</v>
      </c>
      <c r="AF205" s="12">
        <f t="shared" si="249"/>
        <v>11.4487333707148</v>
      </c>
      <c r="AG205" s="12">
        <f t="shared" si="250"/>
        <v>0.996207035788813</v>
      </c>
      <c r="AH205" s="12">
        <f t="shared" si="251"/>
        <v>133.539513098172</v>
      </c>
      <c r="AI205" s="12">
        <f t="shared" si="252"/>
        <v>5.94118573121734</v>
      </c>
      <c r="AJ205" s="12">
        <f t="shared" si="253"/>
        <v>43.4300676951988</v>
      </c>
      <c r="AK205" s="16">
        <v>43</v>
      </c>
      <c r="AL205" s="16">
        <f t="shared" si="254"/>
        <v>11.4487333707148</v>
      </c>
      <c r="AM205" s="16">
        <f t="shared" si="255"/>
        <v>0.996207035788813</v>
      </c>
      <c r="AN205" s="16">
        <f t="shared" si="256"/>
        <v>133.539513098172</v>
      </c>
      <c r="AO205" s="16">
        <f t="shared" si="257"/>
        <v>5.51113405585134</v>
      </c>
      <c r="AP205" s="16">
        <f t="shared" si="258"/>
        <v>106.364887277931</v>
      </c>
      <c r="AQ205" s="18">
        <v>43</v>
      </c>
      <c r="AR205" s="18">
        <f t="shared" si="259"/>
        <v>11.4487333707148</v>
      </c>
      <c r="AS205" s="18">
        <f t="shared" si="260"/>
        <v>0.996207035788813</v>
      </c>
      <c r="AT205" s="18">
        <f t="shared" si="261"/>
        <v>133.539513098172</v>
      </c>
      <c r="AU205" s="18">
        <f t="shared" si="262"/>
        <v>5.38309115536923</v>
      </c>
      <c r="AV205" s="12">
        <f t="shared" si="263"/>
        <v>61.0980846134407</v>
      </c>
    </row>
    <row r="206" spans="1:48">
      <c r="A206" s="8">
        <v>44</v>
      </c>
      <c r="B206" s="8">
        <f t="shared" si="238"/>
        <v>11.7149829839872</v>
      </c>
      <c r="C206" s="8">
        <f t="shared" si="264"/>
        <v>0.996376558808317</v>
      </c>
      <c r="D206" s="8">
        <f t="shared" si="231"/>
        <v>139.812815596979</v>
      </c>
      <c r="E206" s="8">
        <f t="shared" si="239"/>
        <v>7.61609484772684</v>
      </c>
      <c r="F206" s="8">
        <f t="shared" si="240"/>
        <v>18.0501447891126</v>
      </c>
      <c r="G206" s="12">
        <v>44</v>
      </c>
      <c r="H206" s="12">
        <f t="shared" si="241"/>
        <v>11.7149829839872</v>
      </c>
      <c r="I206" s="12">
        <f t="shared" si="230"/>
        <v>0.996376558808317</v>
      </c>
      <c r="J206" s="12">
        <f t="shared" si="242"/>
        <v>139.812815596979</v>
      </c>
      <c r="K206" s="12">
        <f t="shared" si="243"/>
        <v>8.27046433309226</v>
      </c>
      <c r="L206" s="12">
        <f t="shared" si="234"/>
        <v>16.5409286661845</v>
      </c>
      <c r="M206" s="16">
        <v>44.0000000000001</v>
      </c>
      <c r="N206" s="16">
        <f t="shared" si="225"/>
        <v>11.7149829839872</v>
      </c>
      <c r="O206" s="16">
        <f t="shared" si="226"/>
        <v>0.996376558808317</v>
      </c>
      <c r="P206" s="16">
        <f t="shared" si="227"/>
        <v>138.486515645568</v>
      </c>
      <c r="Q206" s="16">
        <f t="shared" si="228"/>
        <v>7.55233241323506</v>
      </c>
      <c r="R206" s="16">
        <f t="shared" si="229"/>
        <v>20.3837451833214</v>
      </c>
      <c r="S206" s="12">
        <v>44</v>
      </c>
      <c r="T206" s="12">
        <f t="shared" si="244"/>
        <v>11.7149829839872</v>
      </c>
      <c r="U206" s="12">
        <f t="shared" si="245"/>
        <v>0.996376558808317</v>
      </c>
      <c r="V206" s="12">
        <f t="shared" si="235"/>
        <v>139.812815596979</v>
      </c>
      <c r="W206" s="12">
        <f t="shared" si="232"/>
        <v>6.92702009429498</v>
      </c>
      <c r="X206" s="12">
        <f t="shared" si="233"/>
        <v>54.5433562224787</v>
      </c>
      <c r="Y206" s="16">
        <v>44</v>
      </c>
      <c r="Z206" s="16">
        <f t="shared" si="246"/>
        <v>11.7149829839872</v>
      </c>
      <c r="AA206" s="16">
        <f t="shared" si="247"/>
        <v>0.996376558808317</v>
      </c>
      <c r="AB206" s="16">
        <f t="shared" si="248"/>
        <v>139.812815596979</v>
      </c>
      <c r="AC206" s="16">
        <f t="shared" si="236"/>
        <v>6.70541142400935</v>
      </c>
      <c r="AD206" s="16">
        <f t="shared" si="237"/>
        <v>60.0804863591238</v>
      </c>
      <c r="AE206" s="12">
        <v>44</v>
      </c>
      <c r="AF206" s="12">
        <f t="shared" si="249"/>
        <v>11.7149829839872</v>
      </c>
      <c r="AG206" s="12">
        <f t="shared" si="250"/>
        <v>0.996376558808317</v>
      </c>
      <c r="AH206" s="12">
        <f t="shared" si="251"/>
        <v>139.812815596979</v>
      </c>
      <c r="AI206" s="12">
        <f t="shared" si="252"/>
        <v>5.96287034598571</v>
      </c>
      <c r="AJ206" s="12">
        <f t="shared" si="253"/>
        <v>43.5885822291555</v>
      </c>
      <c r="AK206" s="16">
        <v>44</v>
      </c>
      <c r="AL206" s="16">
        <f t="shared" si="254"/>
        <v>11.7149829839872</v>
      </c>
      <c r="AM206" s="16">
        <f t="shared" si="255"/>
        <v>0.996376558808317</v>
      </c>
      <c r="AN206" s="16">
        <f t="shared" si="256"/>
        <v>139.812815596979</v>
      </c>
      <c r="AO206" s="16">
        <f t="shared" si="257"/>
        <v>5.53194975607738</v>
      </c>
      <c r="AP206" s="16">
        <f t="shared" si="258"/>
        <v>106.766630292293</v>
      </c>
      <c r="AQ206" s="18">
        <v>44</v>
      </c>
      <c r="AR206" s="18">
        <f t="shared" si="259"/>
        <v>11.7149829839872</v>
      </c>
      <c r="AS206" s="18">
        <f t="shared" si="260"/>
        <v>0.996376558808317</v>
      </c>
      <c r="AT206" s="18">
        <f t="shared" si="261"/>
        <v>139.812815596979</v>
      </c>
      <c r="AU206" s="18">
        <f t="shared" si="262"/>
        <v>5.40360971853795</v>
      </c>
      <c r="AV206" s="12">
        <f t="shared" si="263"/>
        <v>61.3309703054058</v>
      </c>
    </row>
    <row r="207" spans="1:48">
      <c r="A207" s="8">
        <v>45</v>
      </c>
      <c r="B207" s="8">
        <f t="shared" si="238"/>
        <v>11.9812325972597</v>
      </c>
      <c r="C207" s="8">
        <f t="shared" si="264"/>
        <v>0.996534984544819</v>
      </c>
      <c r="D207" s="8">
        <f t="shared" si="231"/>
        <v>146.229638042023</v>
      </c>
      <c r="E207" s="8">
        <f t="shared" si="239"/>
        <v>7.63874252297052</v>
      </c>
      <c r="F207" s="8">
        <f t="shared" si="240"/>
        <v>18.1038197794401</v>
      </c>
      <c r="G207" s="12">
        <v>45</v>
      </c>
      <c r="H207" s="12">
        <f t="shared" si="241"/>
        <v>11.9812325972597</v>
      </c>
      <c r="I207" s="12">
        <f t="shared" si="230"/>
        <v>0.996534984544819</v>
      </c>
      <c r="J207" s="12">
        <f t="shared" si="242"/>
        <v>146.229638042023</v>
      </c>
      <c r="K207" s="12">
        <f t="shared" si="243"/>
        <v>8.29541087044942</v>
      </c>
      <c r="L207" s="12">
        <f t="shared" si="234"/>
        <v>16.5908217408988</v>
      </c>
      <c r="M207" s="16">
        <v>45.0000000000001</v>
      </c>
      <c r="N207" s="16">
        <f t="shared" si="225"/>
        <v>11.9812325972597</v>
      </c>
      <c r="O207" s="16">
        <f t="shared" si="226"/>
        <v>0.996534984544819</v>
      </c>
      <c r="P207" s="16">
        <f t="shared" si="227"/>
        <v>144.81157091199</v>
      </c>
      <c r="Q207" s="16">
        <f t="shared" si="228"/>
        <v>7.5764224177697</v>
      </c>
      <c r="R207" s="16">
        <f t="shared" si="229"/>
        <v>20.4487641055604</v>
      </c>
      <c r="S207" s="12">
        <v>45</v>
      </c>
      <c r="T207" s="12">
        <f t="shared" si="244"/>
        <v>11.9812325972597</v>
      </c>
      <c r="U207" s="12">
        <f t="shared" si="245"/>
        <v>0.996534984544819</v>
      </c>
      <c r="V207" s="12">
        <f t="shared" si="235"/>
        <v>146.229638042023</v>
      </c>
      <c r="W207" s="12">
        <f t="shared" si="232"/>
        <v>6.95042403944441</v>
      </c>
      <c r="X207" s="12">
        <f t="shared" si="233"/>
        <v>54.7276388865853</v>
      </c>
      <c r="Y207" s="16">
        <v>45</v>
      </c>
      <c r="Z207" s="16">
        <f t="shared" si="246"/>
        <v>11.9812325972597</v>
      </c>
      <c r="AA207" s="16">
        <f t="shared" si="247"/>
        <v>0.996534984544819</v>
      </c>
      <c r="AB207" s="16">
        <f t="shared" si="248"/>
        <v>146.229638042023</v>
      </c>
      <c r="AC207" s="16">
        <f t="shared" si="236"/>
        <v>6.72827029016888</v>
      </c>
      <c r="AD207" s="16">
        <f t="shared" si="237"/>
        <v>60.2853017999132</v>
      </c>
      <c r="AE207" s="12">
        <v>45</v>
      </c>
      <c r="AF207" s="12">
        <f t="shared" si="249"/>
        <v>11.9812325972597</v>
      </c>
      <c r="AG207" s="12">
        <f t="shared" si="250"/>
        <v>0.996534984544819</v>
      </c>
      <c r="AH207" s="12">
        <f t="shared" si="251"/>
        <v>146.229638042023</v>
      </c>
      <c r="AI207" s="12">
        <f t="shared" si="252"/>
        <v>5.98414764929735</v>
      </c>
      <c r="AJ207" s="12">
        <f t="shared" si="253"/>
        <v>43.7441193163636</v>
      </c>
      <c r="AK207" s="16">
        <v>45</v>
      </c>
      <c r="AL207" s="16">
        <f t="shared" si="254"/>
        <v>11.9812325972597</v>
      </c>
      <c r="AM207" s="16">
        <f t="shared" si="255"/>
        <v>0.996534984544819</v>
      </c>
      <c r="AN207" s="16">
        <f t="shared" si="256"/>
        <v>146.229638042023</v>
      </c>
      <c r="AO207" s="16">
        <f t="shared" si="257"/>
        <v>5.55237164932301</v>
      </c>
      <c r="AP207" s="16">
        <f t="shared" si="258"/>
        <v>107.160772831934</v>
      </c>
      <c r="AQ207" s="18">
        <v>45</v>
      </c>
      <c r="AR207" s="18">
        <f t="shared" si="259"/>
        <v>11.9812325972597</v>
      </c>
      <c r="AS207" s="18">
        <f t="shared" si="260"/>
        <v>0.996534984544819</v>
      </c>
      <c r="AT207" s="18">
        <f t="shared" si="261"/>
        <v>146.229638042023</v>
      </c>
      <c r="AU207" s="18">
        <f t="shared" si="262"/>
        <v>5.42373937180368</v>
      </c>
      <c r="AV207" s="12">
        <f t="shared" si="263"/>
        <v>61.5594418699717</v>
      </c>
    </row>
    <row r="208" spans="1:48">
      <c r="A208" s="8">
        <v>46</v>
      </c>
      <c r="B208" s="8">
        <f t="shared" si="238"/>
        <v>12.2474822105321</v>
      </c>
      <c r="C208" s="8">
        <f t="shared" si="264"/>
        <v>0.996683259329993</v>
      </c>
      <c r="D208" s="8">
        <f t="shared" si="231"/>
        <v>152.789949343343</v>
      </c>
      <c r="E208" s="8">
        <f t="shared" si="239"/>
        <v>7.66098762238502</v>
      </c>
      <c r="F208" s="8">
        <f t="shared" si="240"/>
        <v>18.1565406650525</v>
      </c>
      <c r="G208" s="12">
        <v>46</v>
      </c>
      <c r="H208" s="12">
        <f t="shared" si="241"/>
        <v>12.2474822105321</v>
      </c>
      <c r="I208" s="12">
        <f t="shared" si="230"/>
        <v>0.996683259329993</v>
      </c>
      <c r="J208" s="12">
        <f t="shared" si="242"/>
        <v>152.789949343343</v>
      </c>
      <c r="K208" s="12">
        <f t="shared" si="243"/>
        <v>8.31991237509396</v>
      </c>
      <c r="L208" s="12">
        <f t="shared" si="234"/>
        <v>16.6398247501879</v>
      </c>
      <c r="M208" s="16">
        <v>46.0000000000001</v>
      </c>
      <c r="N208" s="16">
        <f t="shared" si="225"/>
        <v>12.2474822105321</v>
      </c>
      <c r="O208" s="16">
        <f t="shared" si="226"/>
        <v>0.996683259329993</v>
      </c>
      <c r="P208" s="16">
        <f t="shared" si="227"/>
        <v>151.275995172293</v>
      </c>
      <c r="Q208" s="16">
        <f t="shared" si="228"/>
        <v>7.60007547733452</v>
      </c>
      <c r="R208" s="16">
        <f t="shared" si="229"/>
        <v>20.5126037133259</v>
      </c>
      <c r="S208" s="12">
        <v>46</v>
      </c>
      <c r="T208" s="12">
        <f t="shared" si="244"/>
        <v>12.2474822105321</v>
      </c>
      <c r="U208" s="12">
        <f t="shared" si="245"/>
        <v>0.996683259329993</v>
      </c>
      <c r="V208" s="12">
        <f t="shared" si="235"/>
        <v>152.789949343343</v>
      </c>
      <c r="W208" s="12">
        <f t="shared" si="232"/>
        <v>6.97339930346783</v>
      </c>
      <c r="X208" s="12">
        <f t="shared" si="233"/>
        <v>54.9085461155057</v>
      </c>
      <c r="Y208" s="16">
        <v>46</v>
      </c>
      <c r="Z208" s="16">
        <f t="shared" si="246"/>
        <v>12.2474822105321</v>
      </c>
      <c r="AA208" s="16">
        <f t="shared" si="247"/>
        <v>0.996683259329993</v>
      </c>
      <c r="AB208" s="16">
        <f t="shared" si="248"/>
        <v>152.789949343343</v>
      </c>
      <c r="AC208" s="16">
        <f t="shared" si="236"/>
        <v>6.75070965016263</v>
      </c>
      <c r="AD208" s="16">
        <f t="shared" si="237"/>
        <v>60.4863584654571</v>
      </c>
      <c r="AE208" s="12">
        <v>46</v>
      </c>
      <c r="AF208" s="12">
        <f t="shared" si="249"/>
        <v>12.2474822105321</v>
      </c>
      <c r="AG208" s="12">
        <f t="shared" si="250"/>
        <v>0.996683259329993</v>
      </c>
      <c r="AH208" s="12">
        <f t="shared" si="251"/>
        <v>152.789949343343</v>
      </c>
      <c r="AI208" s="12">
        <f t="shared" si="252"/>
        <v>6.0050307318913</v>
      </c>
      <c r="AJ208" s="12">
        <f t="shared" si="253"/>
        <v>43.8967746501254</v>
      </c>
      <c r="AK208" s="16">
        <v>46</v>
      </c>
      <c r="AL208" s="16">
        <f t="shared" si="254"/>
        <v>12.2474822105321</v>
      </c>
      <c r="AM208" s="16">
        <f t="shared" si="255"/>
        <v>0.996683259329993</v>
      </c>
      <c r="AN208" s="16">
        <f t="shared" si="256"/>
        <v>152.789949343343</v>
      </c>
      <c r="AO208" s="16">
        <f t="shared" si="257"/>
        <v>5.57241260447943</v>
      </c>
      <c r="AP208" s="16">
        <f t="shared" si="258"/>
        <v>107.547563266453</v>
      </c>
      <c r="AQ208" s="18">
        <v>46</v>
      </c>
      <c r="AR208" s="18">
        <f t="shared" si="259"/>
        <v>12.2474822105321</v>
      </c>
      <c r="AS208" s="18">
        <f t="shared" si="260"/>
        <v>0.996683259329993</v>
      </c>
      <c r="AT208" s="18">
        <f t="shared" si="261"/>
        <v>152.789949343343</v>
      </c>
      <c r="AU208" s="18">
        <f t="shared" si="262"/>
        <v>5.44349287820612</v>
      </c>
      <c r="AV208" s="12">
        <f t="shared" si="263"/>
        <v>61.7836441676395</v>
      </c>
    </row>
    <row r="209" spans="1:48">
      <c r="A209" s="8">
        <v>47</v>
      </c>
      <c r="B209" s="8">
        <f t="shared" si="238"/>
        <v>12.5137318238045</v>
      </c>
      <c r="C209" s="8">
        <f t="shared" si="264"/>
        <v>0.996822230885751</v>
      </c>
      <c r="D209" s="8">
        <f t="shared" si="231"/>
        <v>159.493718419978</v>
      </c>
      <c r="E209" s="8">
        <f t="shared" si="239"/>
        <v>7.68284179448926</v>
      </c>
      <c r="F209" s="8">
        <f t="shared" si="240"/>
        <v>18.2083350529395</v>
      </c>
      <c r="G209" s="12">
        <v>47</v>
      </c>
      <c r="H209" s="12">
        <f t="shared" si="241"/>
        <v>12.5137318238045</v>
      </c>
      <c r="I209" s="12">
        <f t="shared" si="230"/>
        <v>0.996822230885751</v>
      </c>
      <c r="J209" s="12">
        <f t="shared" si="242"/>
        <v>159.493718419978</v>
      </c>
      <c r="K209" s="12">
        <f t="shared" si="243"/>
        <v>8.34398184556527</v>
      </c>
      <c r="L209" s="12">
        <f t="shared" si="234"/>
        <v>16.6879636911305</v>
      </c>
      <c r="M209" s="16">
        <v>47.0000000000001</v>
      </c>
      <c r="N209" s="16">
        <f t="shared" si="225"/>
        <v>12.5137318238046</v>
      </c>
      <c r="O209" s="16">
        <f t="shared" si="226"/>
        <v>0.996822230885751</v>
      </c>
      <c r="P209" s="16">
        <f t="shared" si="227"/>
        <v>157.879668801579</v>
      </c>
      <c r="Q209" s="16">
        <f t="shared" si="228"/>
        <v>7.62330481714252</v>
      </c>
      <c r="R209" s="16">
        <f t="shared" si="229"/>
        <v>20.5752997014677</v>
      </c>
      <c r="S209" s="12">
        <v>47</v>
      </c>
      <c r="T209" s="12">
        <f t="shared" si="244"/>
        <v>12.5137318238045</v>
      </c>
      <c r="U209" s="12">
        <f t="shared" si="245"/>
        <v>0.996822230885751</v>
      </c>
      <c r="V209" s="12">
        <f t="shared" si="235"/>
        <v>159.493718419978</v>
      </c>
      <c r="W209" s="12">
        <f t="shared" si="232"/>
        <v>6.99595925609963</v>
      </c>
      <c r="X209" s="12">
        <f t="shared" si="233"/>
        <v>55.0861831825285</v>
      </c>
      <c r="Y209" s="16">
        <v>47</v>
      </c>
      <c r="Z209" s="16">
        <f t="shared" si="246"/>
        <v>12.5137318238045</v>
      </c>
      <c r="AA209" s="16">
        <f t="shared" si="247"/>
        <v>0.996822230885751</v>
      </c>
      <c r="AB209" s="16">
        <f t="shared" si="248"/>
        <v>159.493718419978</v>
      </c>
      <c r="AC209" s="16">
        <f t="shared" si="236"/>
        <v>6.77274264746612</v>
      </c>
      <c r="AD209" s="16">
        <f t="shared" si="237"/>
        <v>60.6837741212964</v>
      </c>
      <c r="AE209" s="12">
        <v>47</v>
      </c>
      <c r="AF209" s="12">
        <f t="shared" si="249"/>
        <v>12.5137318238045</v>
      </c>
      <c r="AG209" s="12">
        <f t="shared" si="250"/>
        <v>0.996822230885751</v>
      </c>
      <c r="AH209" s="12">
        <f t="shared" si="251"/>
        <v>159.493718419978</v>
      </c>
      <c r="AI209" s="12">
        <f t="shared" si="252"/>
        <v>6.02553222130942</v>
      </c>
      <c r="AJ209" s="12">
        <f t="shared" si="253"/>
        <v>44.0466405377718</v>
      </c>
      <c r="AK209" s="16">
        <v>47</v>
      </c>
      <c r="AL209" s="16">
        <f t="shared" si="254"/>
        <v>12.5137318238045</v>
      </c>
      <c r="AM209" s="16">
        <f t="shared" si="255"/>
        <v>0.996822230885751</v>
      </c>
      <c r="AN209" s="16">
        <f t="shared" si="256"/>
        <v>159.493718419978</v>
      </c>
      <c r="AO209" s="16">
        <f t="shared" si="257"/>
        <v>5.59208501142521</v>
      </c>
      <c r="AP209" s="16">
        <f t="shared" si="258"/>
        <v>107.927240720507</v>
      </c>
      <c r="AQ209" s="18">
        <v>47</v>
      </c>
      <c r="AR209" s="18">
        <f t="shared" si="259"/>
        <v>12.5137318238045</v>
      </c>
      <c r="AS209" s="18">
        <f t="shared" si="260"/>
        <v>0.996822230885751</v>
      </c>
      <c r="AT209" s="18">
        <f t="shared" si="261"/>
        <v>159.493718419978</v>
      </c>
      <c r="AU209" s="18">
        <f t="shared" si="262"/>
        <v>5.46288251976952</v>
      </c>
      <c r="AV209" s="12">
        <f t="shared" si="263"/>
        <v>62.003716599384</v>
      </c>
    </row>
    <row r="210" spans="1:48">
      <c r="A210" s="8">
        <v>48</v>
      </c>
      <c r="B210" s="8">
        <f t="shared" si="238"/>
        <v>12.779981437077</v>
      </c>
      <c r="C210" s="8">
        <f t="shared" si="264"/>
        <v>0.996952660384175</v>
      </c>
      <c r="D210" s="8">
        <f t="shared" si="231"/>
        <v>166.340914199953</v>
      </c>
      <c r="E210" s="8">
        <f t="shared" si="239"/>
        <v>7.70431639592499</v>
      </c>
      <c r="F210" s="8">
        <f t="shared" si="240"/>
        <v>18.2592298583422</v>
      </c>
      <c r="G210" s="12">
        <v>48</v>
      </c>
      <c r="H210" s="12">
        <f t="shared" si="241"/>
        <v>12.779981437077</v>
      </c>
      <c r="I210" s="12">
        <f t="shared" si="230"/>
        <v>0.996952660384175</v>
      </c>
      <c r="J210" s="12">
        <f t="shared" si="242"/>
        <v>166.340914199953</v>
      </c>
      <c r="K210" s="12">
        <f t="shared" si="243"/>
        <v>8.36763194025253</v>
      </c>
      <c r="L210" s="12">
        <f t="shared" si="234"/>
        <v>16.7352638805051</v>
      </c>
      <c r="M210" s="16">
        <v>48.0000000000001</v>
      </c>
      <c r="N210" s="16">
        <f t="shared" si="225"/>
        <v>12.779981437077</v>
      </c>
      <c r="O210" s="16">
        <f t="shared" si="226"/>
        <v>0.996952660384175</v>
      </c>
      <c r="P210" s="16">
        <f t="shared" si="227"/>
        <v>164.622472311873</v>
      </c>
      <c r="Q210" s="16">
        <f t="shared" si="228"/>
        <v>7.64612326190663</v>
      </c>
      <c r="R210" s="16">
        <f t="shared" si="229"/>
        <v>20.636886683886</v>
      </c>
      <c r="S210" s="12">
        <v>48</v>
      </c>
      <c r="T210" s="12">
        <f t="shared" si="244"/>
        <v>12.779981437077</v>
      </c>
      <c r="U210" s="12">
        <f t="shared" si="245"/>
        <v>0.996952660384175</v>
      </c>
      <c r="V210" s="12">
        <f t="shared" si="235"/>
        <v>166.340914199953</v>
      </c>
      <c r="W210" s="12">
        <f t="shared" si="232"/>
        <v>7.01811681726472</v>
      </c>
      <c r="X210" s="12">
        <f t="shared" si="233"/>
        <v>55.2606518191424</v>
      </c>
      <c r="Y210" s="16">
        <v>48</v>
      </c>
      <c r="Z210" s="16">
        <f t="shared" si="246"/>
        <v>12.779981437077</v>
      </c>
      <c r="AA210" s="16">
        <f t="shared" si="247"/>
        <v>0.996952660384175</v>
      </c>
      <c r="AB210" s="16">
        <f t="shared" si="248"/>
        <v>166.340914199953</v>
      </c>
      <c r="AC210" s="16">
        <f t="shared" si="236"/>
        <v>6.79438197675323</v>
      </c>
      <c r="AD210" s="16">
        <f t="shared" si="237"/>
        <v>60.8776625117089</v>
      </c>
      <c r="AE210" s="12">
        <v>48</v>
      </c>
      <c r="AF210" s="12">
        <f t="shared" si="249"/>
        <v>12.779981437077</v>
      </c>
      <c r="AG210" s="12">
        <f t="shared" si="250"/>
        <v>0.996952660384175</v>
      </c>
      <c r="AH210" s="12">
        <f t="shared" si="251"/>
        <v>166.340914199953</v>
      </c>
      <c r="AI210" s="12">
        <f t="shared" si="252"/>
        <v>6.04566428358123</v>
      </c>
      <c r="AJ210" s="12">
        <f t="shared" si="253"/>
        <v>44.1938059129788</v>
      </c>
      <c r="AK210" s="16">
        <v>48</v>
      </c>
      <c r="AL210" s="16">
        <f t="shared" si="254"/>
        <v>12.779981437077</v>
      </c>
      <c r="AM210" s="16">
        <f t="shared" si="255"/>
        <v>0.996952660384175</v>
      </c>
      <c r="AN210" s="16">
        <f t="shared" si="256"/>
        <v>166.340914199953</v>
      </c>
      <c r="AO210" s="16">
        <f t="shared" si="257"/>
        <v>5.61140078704832</v>
      </c>
      <c r="AP210" s="16">
        <f t="shared" si="258"/>
        <v>108.300035190033</v>
      </c>
      <c r="AQ210" s="18">
        <v>48</v>
      </c>
      <c r="AR210" s="18">
        <f t="shared" si="259"/>
        <v>12.779981437077</v>
      </c>
      <c r="AS210" s="18">
        <f t="shared" si="260"/>
        <v>0.996952660384175</v>
      </c>
      <c r="AT210" s="18">
        <f t="shared" si="261"/>
        <v>166.340914199953</v>
      </c>
      <c r="AU210" s="18">
        <f t="shared" si="262"/>
        <v>5.4819201045715</v>
      </c>
      <c r="AV210" s="12">
        <f t="shared" si="263"/>
        <v>62.2197931868865</v>
      </c>
    </row>
    <row r="211" spans="1:48">
      <c r="A211" s="8">
        <v>49</v>
      </c>
      <c r="B211" s="8">
        <f t="shared" si="238"/>
        <v>13.0462310503494</v>
      </c>
      <c r="C211" s="8">
        <f t="shared" si="264"/>
        <v>0.997075232823615</v>
      </c>
      <c r="D211" s="8">
        <f t="shared" si="231"/>
        <v>173.331505620281</v>
      </c>
      <c r="E211" s="8">
        <f t="shared" si="239"/>
        <v>7.72542247263348</v>
      </c>
      <c r="F211" s="8">
        <f t="shared" si="240"/>
        <v>18.3092512601413</v>
      </c>
      <c r="G211" s="12">
        <v>49</v>
      </c>
      <c r="H211" s="12">
        <f t="shared" si="241"/>
        <v>13.0462310503494</v>
      </c>
      <c r="I211" s="12">
        <f t="shared" si="230"/>
        <v>0.997075232823615</v>
      </c>
      <c r="J211" s="12">
        <f t="shared" si="242"/>
        <v>173.331505620281</v>
      </c>
      <c r="K211" s="12">
        <f t="shared" si="243"/>
        <v>8.39087495900193</v>
      </c>
      <c r="L211" s="12">
        <f t="shared" si="234"/>
        <v>16.7817499180039</v>
      </c>
      <c r="M211" s="16">
        <v>49.0000000000001</v>
      </c>
      <c r="N211" s="16">
        <f t="shared" si="225"/>
        <v>13.0462310503494</v>
      </c>
      <c r="O211" s="16">
        <f t="shared" si="226"/>
        <v>0.997075232823615</v>
      </c>
      <c r="P211" s="16">
        <f t="shared" si="227"/>
        <v>171.504286351921</v>
      </c>
      <c r="Q211" s="16">
        <f t="shared" si="228"/>
        <v>7.668543226965</v>
      </c>
      <c r="R211" s="16">
        <f t="shared" si="229"/>
        <v>20.6973981695785</v>
      </c>
      <c r="S211" s="12">
        <v>49</v>
      </c>
      <c r="T211" s="12">
        <f t="shared" si="244"/>
        <v>13.0462310503494</v>
      </c>
      <c r="U211" s="12">
        <f t="shared" si="245"/>
        <v>0.997075232823615</v>
      </c>
      <c r="V211" s="12">
        <f t="shared" si="235"/>
        <v>173.331505620281</v>
      </c>
      <c r="W211" s="12">
        <f t="shared" si="232"/>
        <v>7.03988445623244</v>
      </c>
      <c r="X211" s="12">
        <f t="shared" si="233"/>
        <v>55.4320502083742</v>
      </c>
      <c r="Y211" s="16">
        <v>49</v>
      </c>
      <c r="Z211" s="16">
        <f t="shared" si="246"/>
        <v>13.0462310503494</v>
      </c>
      <c r="AA211" s="16">
        <f t="shared" si="247"/>
        <v>0.997075232823615</v>
      </c>
      <c r="AB211" s="16">
        <f t="shared" si="248"/>
        <v>173.331505620281</v>
      </c>
      <c r="AC211" s="16">
        <f t="shared" si="236"/>
        <v>6.81563988425857</v>
      </c>
      <c r="AD211" s="16">
        <f t="shared" si="237"/>
        <v>61.0681333629568</v>
      </c>
      <c r="AE211" s="12">
        <v>49</v>
      </c>
      <c r="AF211" s="12">
        <f t="shared" si="249"/>
        <v>13.0462310503494</v>
      </c>
      <c r="AG211" s="12">
        <f t="shared" si="250"/>
        <v>0.997075232823615</v>
      </c>
      <c r="AH211" s="12">
        <f t="shared" si="251"/>
        <v>173.331505620281</v>
      </c>
      <c r="AI211" s="12">
        <f t="shared" si="252"/>
        <v>6.06543862905586</v>
      </c>
      <c r="AJ211" s="12">
        <f t="shared" si="253"/>
        <v>44.3383563783983</v>
      </c>
      <c r="AK211" s="16">
        <v>49</v>
      </c>
      <c r="AL211" s="16">
        <f t="shared" si="254"/>
        <v>13.0462310503494</v>
      </c>
      <c r="AM211" s="16">
        <f t="shared" si="255"/>
        <v>0.997075232823615</v>
      </c>
      <c r="AN211" s="16">
        <f t="shared" si="256"/>
        <v>173.331505620281</v>
      </c>
      <c r="AO211" s="16">
        <f t="shared" si="257"/>
        <v>5.63037138461445</v>
      </c>
      <c r="AP211" s="16">
        <f t="shared" si="258"/>
        <v>108.666167723059</v>
      </c>
      <c r="AQ211" s="18">
        <v>49</v>
      </c>
      <c r="AR211" s="18">
        <f t="shared" si="259"/>
        <v>13.0462310503494</v>
      </c>
      <c r="AS211" s="18">
        <f t="shared" si="260"/>
        <v>0.997075232823615</v>
      </c>
      <c r="AT211" s="18">
        <f t="shared" si="261"/>
        <v>173.331505620281</v>
      </c>
      <c r="AU211" s="18">
        <f t="shared" si="262"/>
        <v>5.50061697694722</v>
      </c>
      <c r="AV211" s="12">
        <f t="shared" si="263"/>
        <v>62.4320026883509</v>
      </c>
    </row>
    <row r="212" spans="1:48">
      <c r="A212" s="8">
        <v>50</v>
      </c>
      <c r="B212" s="8">
        <f t="shared" si="238"/>
        <v>13.3124806636218</v>
      </c>
      <c r="C212" s="8">
        <f t="shared" si="264"/>
        <v>0.997190565984005</v>
      </c>
      <c r="D212" s="8">
        <f t="shared" si="231"/>
        <v>180.465461626956</v>
      </c>
      <c r="E212" s="8">
        <f t="shared" si="239"/>
        <v>7.74617074783586</v>
      </c>
      <c r="F212" s="8">
        <f t="shared" si="240"/>
        <v>18.358424672371</v>
      </c>
      <c r="G212" s="12">
        <v>50</v>
      </c>
      <c r="H212" s="12">
        <f t="shared" si="241"/>
        <v>13.3124806636218</v>
      </c>
      <c r="I212" s="12">
        <f t="shared" si="230"/>
        <v>0.997190565984005</v>
      </c>
      <c r="J212" s="12">
        <f t="shared" si="242"/>
        <v>180.465461626956</v>
      </c>
      <c r="K212" s="12">
        <f t="shared" si="243"/>
        <v>8.41372283188734</v>
      </c>
      <c r="L212" s="12">
        <f t="shared" si="234"/>
        <v>16.8274456637747</v>
      </c>
      <c r="M212" s="16">
        <v>50.0000000000001</v>
      </c>
      <c r="N212" s="16">
        <f t="shared" si="225"/>
        <v>13.3124806636219</v>
      </c>
      <c r="O212" s="16">
        <f t="shared" si="226"/>
        <v>0.997190565984005</v>
      </c>
      <c r="P212" s="16">
        <f t="shared" si="227"/>
        <v>178.524991706985</v>
      </c>
      <c r="Q212" s="16">
        <f t="shared" si="228"/>
        <v>7.69057671508028</v>
      </c>
      <c r="R212" s="16">
        <f t="shared" si="229"/>
        <v>20.7568665540017</v>
      </c>
      <c r="S212" s="12">
        <v>50</v>
      </c>
      <c r="T212" s="12">
        <f t="shared" si="244"/>
        <v>13.3124806636218</v>
      </c>
      <c r="U212" s="12">
        <f t="shared" si="245"/>
        <v>0.997190565984005</v>
      </c>
      <c r="V212" s="12">
        <f t="shared" si="235"/>
        <v>180.465461626956</v>
      </c>
      <c r="W212" s="12">
        <f t="shared" si="232"/>
        <v>7.06127419517275</v>
      </c>
      <c r="X212" s="12">
        <f t="shared" si="233"/>
        <v>55.6004730127902</v>
      </c>
      <c r="Y212" s="16">
        <v>50</v>
      </c>
      <c r="Z212" s="16">
        <f t="shared" si="246"/>
        <v>13.3124806636218</v>
      </c>
      <c r="AA212" s="16">
        <f t="shared" si="247"/>
        <v>0.997190565984005</v>
      </c>
      <c r="AB212" s="16">
        <f t="shared" si="248"/>
        <v>180.465461626956</v>
      </c>
      <c r="AC212" s="16">
        <f t="shared" si="236"/>
        <v>6.83652817227173</v>
      </c>
      <c r="AD212" s="16">
        <f t="shared" si="237"/>
        <v>61.2552924235547</v>
      </c>
      <c r="AE212" s="12">
        <v>50</v>
      </c>
      <c r="AF212" s="12">
        <f t="shared" si="249"/>
        <v>13.3124806636218</v>
      </c>
      <c r="AG212" s="12">
        <f t="shared" si="250"/>
        <v>0.997190565984005</v>
      </c>
      <c r="AH212" s="12">
        <f t="shared" si="251"/>
        <v>180.465461626956</v>
      </c>
      <c r="AI212" s="12">
        <f t="shared" si="252"/>
        <v>6.0848665213038</v>
      </c>
      <c r="AJ212" s="12">
        <f t="shared" si="253"/>
        <v>44.4803742707308</v>
      </c>
      <c r="AK212" s="16">
        <v>50</v>
      </c>
      <c r="AL212" s="16">
        <f t="shared" si="254"/>
        <v>13.3124806636218</v>
      </c>
      <c r="AM212" s="16">
        <f t="shared" si="255"/>
        <v>0.997190565984005</v>
      </c>
      <c r="AN212" s="16">
        <f t="shared" si="256"/>
        <v>180.465461626956</v>
      </c>
      <c r="AO212" s="16">
        <f t="shared" si="257"/>
        <v>5.64900780554893</v>
      </c>
      <c r="AP212" s="16">
        <f t="shared" si="258"/>
        <v>109.025850647094</v>
      </c>
      <c r="AQ212" s="18">
        <v>50</v>
      </c>
      <c r="AR212" s="18">
        <f t="shared" si="259"/>
        <v>13.3124806636218</v>
      </c>
      <c r="AS212" s="18">
        <f t="shared" si="260"/>
        <v>0.997190565984005</v>
      </c>
      <c r="AT212" s="18">
        <f t="shared" si="261"/>
        <v>180.465461626956</v>
      </c>
      <c r="AU212" s="18">
        <f t="shared" si="262"/>
        <v>5.51898402993551</v>
      </c>
      <c r="AV212" s="12">
        <f t="shared" si="263"/>
        <v>62.640468739768</v>
      </c>
    </row>
    <row r="213" spans="1:48">
      <c r="A213" s="8">
        <v>51</v>
      </c>
      <c r="B213" s="8">
        <f t="shared" si="238"/>
        <v>13.5787302768943</v>
      </c>
      <c r="C213" s="8">
        <f t="shared" si="264"/>
        <v>0.997299218179146</v>
      </c>
      <c r="D213" s="8">
        <f t="shared" si="231"/>
        <v>187.742751174947</v>
      </c>
      <c r="E213" s="8">
        <f t="shared" si="239"/>
        <v>7.76657161536531</v>
      </c>
      <c r="F213" s="8">
        <f t="shared" si="240"/>
        <v>18.4067747284158</v>
      </c>
      <c r="G213" s="12">
        <v>51</v>
      </c>
      <c r="H213" s="12">
        <f t="shared" si="241"/>
        <v>13.5787302768943</v>
      </c>
      <c r="I213" s="12">
        <f t="shared" si="230"/>
        <v>0.997299218179146</v>
      </c>
      <c r="J213" s="12">
        <f t="shared" si="242"/>
        <v>187.742751174947</v>
      </c>
      <c r="K213" s="12">
        <f t="shared" si="243"/>
        <v>8.43618711359719</v>
      </c>
      <c r="L213" s="12">
        <f t="shared" si="234"/>
        <v>16.8723742271944</v>
      </c>
      <c r="M213" s="16">
        <v>51.0000000000001</v>
      </c>
      <c r="N213" s="16">
        <f t="shared" si="225"/>
        <v>13.5787302768943</v>
      </c>
      <c r="O213" s="16">
        <f t="shared" si="226"/>
        <v>0.997299218179146</v>
      </c>
      <c r="P213" s="16">
        <f t="shared" si="227"/>
        <v>185.684469298648</v>
      </c>
      <c r="Q213" s="16">
        <f t="shared" si="228"/>
        <v>7.71223531761296</v>
      </c>
      <c r="R213" s="16">
        <f t="shared" si="229"/>
        <v>20.8153231222374</v>
      </c>
      <c r="S213" s="12">
        <v>51</v>
      </c>
      <c r="T213" s="12">
        <f t="shared" si="244"/>
        <v>13.5787302768943</v>
      </c>
      <c r="U213" s="12">
        <f t="shared" si="245"/>
        <v>0.997299218179146</v>
      </c>
      <c r="V213" s="12">
        <f t="shared" si="235"/>
        <v>187.742751174947</v>
      </c>
      <c r="W213" s="12">
        <f t="shared" si="232"/>
        <v>7.08229761602741</v>
      </c>
      <c r="X213" s="12">
        <f t="shared" si="233"/>
        <v>55.7660114285999</v>
      </c>
      <c r="Y213" s="16">
        <v>51</v>
      </c>
      <c r="Z213" s="16">
        <f t="shared" si="246"/>
        <v>13.5787302768943</v>
      </c>
      <c r="AA213" s="16">
        <f t="shared" si="247"/>
        <v>0.997299218179146</v>
      </c>
      <c r="AB213" s="16">
        <f t="shared" si="248"/>
        <v>187.742751174947</v>
      </c>
      <c r="AC213" s="16">
        <f t="shared" si="236"/>
        <v>6.85705820672776</v>
      </c>
      <c r="AD213" s="16">
        <f t="shared" si="237"/>
        <v>61.4392415322808</v>
      </c>
      <c r="AE213" s="12">
        <v>51</v>
      </c>
      <c r="AF213" s="12">
        <f t="shared" si="249"/>
        <v>13.5787302768943</v>
      </c>
      <c r="AG213" s="12">
        <f t="shared" si="250"/>
        <v>0.997299218179146</v>
      </c>
      <c r="AH213" s="12">
        <f t="shared" si="251"/>
        <v>187.742751174947</v>
      </c>
      <c r="AI213" s="12">
        <f t="shared" si="252"/>
        <v>6.10395878824632</v>
      </c>
      <c r="AJ213" s="12">
        <f t="shared" si="253"/>
        <v>44.6199387420806</v>
      </c>
      <c r="AK213" s="16">
        <v>51</v>
      </c>
      <c r="AL213" s="16">
        <f t="shared" si="254"/>
        <v>13.5787302768943</v>
      </c>
      <c r="AM213" s="16">
        <f t="shared" si="255"/>
        <v>0.997299218179146</v>
      </c>
      <c r="AN213" s="16">
        <f t="shared" si="256"/>
        <v>187.742751174947</v>
      </c>
      <c r="AO213" s="16">
        <f t="shared" si="257"/>
        <v>5.66732061290775</v>
      </c>
      <c r="AP213" s="16">
        <f t="shared" si="258"/>
        <v>109.37928782912</v>
      </c>
      <c r="AQ213" s="18">
        <v>51</v>
      </c>
      <c r="AR213" s="18">
        <f t="shared" si="259"/>
        <v>13.5787302768943</v>
      </c>
      <c r="AS213" s="18">
        <f t="shared" si="260"/>
        <v>0.997299218179146</v>
      </c>
      <c r="AT213" s="18">
        <f t="shared" si="261"/>
        <v>187.742751174947</v>
      </c>
      <c r="AU213" s="18">
        <f t="shared" si="262"/>
        <v>5.53703171927452</v>
      </c>
      <c r="AV213" s="12">
        <f t="shared" si="263"/>
        <v>62.8453100137658</v>
      </c>
    </row>
    <row r="214" spans="1:48">
      <c r="A214" s="8">
        <v>52</v>
      </c>
      <c r="B214" s="8">
        <f t="shared" si="238"/>
        <v>13.8449798901667</v>
      </c>
      <c r="C214" s="8">
        <f t="shared" si="264"/>
        <v>0.99740169498695</v>
      </c>
      <c r="D214" s="8">
        <f t="shared" si="231"/>
        <v>195.163343228198</v>
      </c>
      <c r="E214" s="8">
        <f t="shared" si="239"/>
        <v>7.78663513719162</v>
      </c>
      <c r="F214" s="8">
        <f t="shared" si="240"/>
        <v>18.4543252751441</v>
      </c>
      <c r="G214" s="12">
        <v>52</v>
      </c>
      <c r="H214" s="12">
        <f t="shared" si="241"/>
        <v>13.8449798901667</v>
      </c>
      <c r="I214" s="12">
        <f t="shared" si="230"/>
        <v>0.99740169498695</v>
      </c>
      <c r="J214" s="12">
        <f t="shared" si="242"/>
        <v>195.163343228198</v>
      </c>
      <c r="K214" s="12">
        <f t="shared" si="243"/>
        <v>8.4582789822037</v>
      </c>
      <c r="L214" s="12">
        <f t="shared" si="234"/>
        <v>16.9165579644074</v>
      </c>
      <c r="M214" s="16">
        <v>52.0000000000001</v>
      </c>
      <c r="N214" s="16">
        <f t="shared" si="225"/>
        <v>13.8449798901667</v>
      </c>
      <c r="O214" s="16">
        <f t="shared" si="226"/>
        <v>0.99740169498695</v>
      </c>
      <c r="P214" s="16">
        <f t="shared" si="227"/>
        <v>192.982600184616</v>
      </c>
      <c r="Q214" s="16">
        <f t="shared" si="228"/>
        <v>7.73353021903788</v>
      </c>
      <c r="R214" s="16">
        <f t="shared" si="229"/>
        <v>20.8727980611832</v>
      </c>
      <c r="S214" s="12">
        <v>52</v>
      </c>
      <c r="T214" s="12">
        <f t="shared" si="244"/>
        <v>13.8449798901667</v>
      </c>
      <c r="U214" s="12">
        <f t="shared" si="245"/>
        <v>0.99740169498695</v>
      </c>
      <c r="V214" s="12">
        <f t="shared" si="235"/>
        <v>195.163343228198</v>
      </c>
      <c r="W214" s="12">
        <f t="shared" si="232"/>
        <v>7.10296586983971</v>
      </c>
      <c r="X214" s="12">
        <f t="shared" si="233"/>
        <v>55.9287532591179</v>
      </c>
      <c r="Y214" s="16">
        <v>52</v>
      </c>
      <c r="Z214" s="16">
        <f t="shared" si="246"/>
        <v>13.8449798901667</v>
      </c>
      <c r="AA214" s="16">
        <f t="shared" si="247"/>
        <v>0.99740169498695</v>
      </c>
      <c r="AB214" s="16">
        <f t="shared" si="248"/>
        <v>195.163343228198</v>
      </c>
      <c r="AC214" s="16">
        <f t="shared" si="236"/>
        <v>6.87724092707912</v>
      </c>
      <c r="AD214" s="16">
        <f t="shared" si="237"/>
        <v>61.6200787066289</v>
      </c>
      <c r="AE214" s="12">
        <v>52</v>
      </c>
      <c r="AF214" s="12">
        <f t="shared" si="249"/>
        <v>13.8449798901667</v>
      </c>
      <c r="AG214" s="12">
        <f t="shared" si="250"/>
        <v>0.99740169498695</v>
      </c>
      <c r="AH214" s="12">
        <f t="shared" si="251"/>
        <v>195.163343228198</v>
      </c>
      <c r="AI214" s="12">
        <f t="shared" si="252"/>
        <v>6.12272583485511</v>
      </c>
      <c r="AJ214" s="12">
        <f t="shared" si="253"/>
        <v>44.7571258527909</v>
      </c>
      <c r="AK214" s="16">
        <v>52</v>
      </c>
      <c r="AL214" s="16">
        <f t="shared" si="254"/>
        <v>13.8449798901667</v>
      </c>
      <c r="AM214" s="16">
        <f t="shared" si="255"/>
        <v>0.99740169498695</v>
      </c>
      <c r="AN214" s="16">
        <f t="shared" si="256"/>
        <v>195.163343228198</v>
      </c>
      <c r="AO214" s="16">
        <f t="shared" si="257"/>
        <v>5.68531994597591</v>
      </c>
      <c r="AP214" s="16">
        <f t="shared" si="258"/>
        <v>109.726674957335</v>
      </c>
      <c r="AQ214" s="18">
        <v>52</v>
      </c>
      <c r="AR214" s="18">
        <f t="shared" si="259"/>
        <v>13.8449798901667</v>
      </c>
      <c r="AS214" s="18">
        <f t="shared" si="260"/>
        <v>0.99740169498695</v>
      </c>
      <c r="AT214" s="18">
        <f t="shared" si="261"/>
        <v>195.163343228198</v>
      </c>
      <c r="AU214" s="18">
        <f t="shared" si="262"/>
        <v>5.55477007841082</v>
      </c>
      <c r="AV214" s="12">
        <f t="shared" si="263"/>
        <v>63.0466403899628</v>
      </c>
    </row>
    <row r="215" spans="1:48">
      <c r="A215" s="8">
        <v>53</v>
      </c>
      <c r="B215" s="8">
        <f t="shared" si="238"/>
        <v>14.1112295034391</v>
      </c>
      <c r="C215" s="8">
        <f t="shared" si="264"/>
        <v>0.997498455108589</v>
      </c>
      <c r="D215" s="8">
        <f t="shared" si="231"/>
        <v>202.72720675962</v>
      </c>
      <c r="E215" s="8">
        <f t="shared" si="239"/>
        <v>7.80637104421081</v>
      </c>
      <c r="F215" s="8">
        <f t="shared" si="240"/>
        <v>18.5010993747796</v>
      </c>
      <c r="G215" s="12">
        <v>53</v>
      </c>
      <c r="H215" s="12">
        <f t="shared" si="241"/>
        <v>14.1112295034391</v>
      </c>
      <c r="I215" s="12">
        <f t="shared" si="230"/>
        <v>0.997498455108589</v>
      </c>
      <c r="J215" s="12">
        <f t="shared" si="242"/>
        <v>202.72720675962</v>
      </c>
      <c r="K215" s="12">
        <f t="shared" si="243"/>
        <v>8.48000924132823</v>
      </c>
      <c r="L215" s="12">
        <f t="shared" si="234"/>
        <v>16.9600184826565</v>
      </c>
      <c r="M215" s="16">
        <v>53.0000000000001</v>
      </c>
      <c r="N215" s="16">
        <f t="shared" si="225"/>
        <v>14.1112295034392</v>
      </c>
      <c r="O215" s="16">
        <f t="shared" si="226"/>
        <v>0.997498455108589</v>
      </c>
      <c r="P215" s="16">
        <f t="shared" si="227"/>
        <v>200.419265558515</v>
      </c>
      <c r="Q215" s="16">
        <f t="shared" si="228"/>
        <v>7.7544722039856</v>
      </c>
      <c r="R215" s="16">
        <f t="shared" si="229"/>
        <v>20.9293204785571</v>
      </c>
      <c r="S215" s="12">
        <v>53</v>
      </c>
      <c r="T215" s="12">
        <f t="shared" si="244"/>
        <v>14.1112295034391</v>
      </c>
      <c r="U215" s="12">
        <f t="shared" si="245"/>
        <v>0.997498455108589</v>
      </c>
      <c r="V215" s="12">
        <f t="shared" si="235"/>
        <v>202.72720675962</v>
      </c>
      <c r="W215" s="12">
        <f t="shared" si="232"/>
        <v>7.1232896878679</v>
      </c>
      <c r="X215" s="12">
        <f t="shared" si="233"/>
        <v>56.0887830022719</v>
      </c>
      <c r="Y215" s="16">
        <v>53</v>
      </c>
      <c r="Z215" s="16">
        <f t="shared" si="246"/>
        <v>14.1112295034391</v>
      </c>
      <c r="AA215" s="16">
        <f t="shared" si="247"/>
        <v>0.997498455108589</v>
      </c>
      <c r="AB215" s="16">
        <f t="shared" si="248"/>
        <v>202.72720675962</v>
      </c>
      <c r="AC215" s="16">
        <f t="shared" si="236"/>
        <v>6.89708685780825</v>
      </c>
      <c r="AD215" s="16">
        <f t="shared" si="237"/>
        <v>61.797898245962</v>
      </c>
      <c r="AE215" s="12">
        <v>53</v>
      </c>
      <c r="AF215" s="12">
        <f t="shared" si="249"/>
        <v>14.1112295034391</v>
      </c>
      <c r="AG215" s="12">
        <f t="shared" si="250"/>
        <v>0.997498455108589</v>
      </c>
      <c r="AH215" s="12">
        <f t="shared" si="251"/>
        <v>202.72720675962</v>
      </c>
      <c r="AI215" s="12">
        <f t="shared" si="252"/>
        <v>6.14117765690942</v>
      </c>
      <c r="AJ215" s="12">
        <f t="shared" si="253"/>
        <v>44.8920086720079</v>
      </c>
      <c r="AK215" s="16">
        <v>53</v>
      </c>
      <c r="AL215" s="16">
        <f t="shared" si="254"/>
        <v>14.1112295034391</v>
      </c>
      <c r="AM215" s="16">
        <f t="shared" si="255"/>
        <v>0.997498455108589</v>
      </c>
      <c r="AN215" s="16">
        <f t="shared" si="256"/>
        <v>202.72720675962</v>
      </c>
      <c r="AO215" s="16">
        <f t="shared" si="257"/>
        <v>5.70301553555843</v>
      </c>
      <c r="AP215" s="16">
        <f t="shared" si="258"/>
        <v>110.068199836278</v>
      </c>
      <c r="AQ215" s="18">
        <v>53</v>
      </c>
      <c r="AR215" s="18">
        <f t="shared" si="259"/>
        <v>14.1112295034391</v>
      </c>
      <c r="AS215" s="18">
        <f t="shared" si="260"/>
        <v>0.997498455108589</v>
      </c>
      <c r="AT215" s="18">
        <f t="shared" si="261"/>
        <v>202.72720675962</v>
      </c>
      <c r="AU215" s="18">
        <f t="shared" si="262"/>
        <v>5.5722087341084</v>
      </c>
      <c r="AV215" s="12">
        <f t="shared" si="263"/>
        <v>63.2445691321304</v>
      </c>
    </row>
    <row r="216" spans="1:48">
      <c r="A216" s="8">
        <v>54</v>
      </c>
      <c r="B216" s="8">
        <f t="shared" si="238"/>
        <v>14.3774791167116</v>
      </c>
      <c r="C216" s="8">
        <f t="shared" si="264"/>
        <v>0.997589915482901</v>
      </c>
      <c r="D216" s="8">
        <f t="shared" si="231"/>
        <v>210.434310751088</v>
      </c>
      <c r="E216" s="8">
        <f t="shared" si="239"/>
        <v>7.82578873955768</v>
      </c>
      <c r="F216" s="8">
        <f t="shared" si="240"/>
        <v>18.5471193127517</v>
      </c>
      <c r="G216" s="12">
        <v>54</v>
      </c>
      <c r="H216" s="12">
        <f t="shared" si="241"/>
        <v>14.3774791167116</v>
      </c>
      <c r="I216" s="12">
        <f t="shared" si="230"/>
        <v>0.997589915482901</v>
      </c>
      <c r="J216" s="12">
        <f t="shared" si="242"/>
        <v>210.434310751088</v>
      </c>
      <c r="K216" s="12">
        <f t="shared" si="243"/>
        <v>8.50138832491555</v>
      </c>
      <c r="L216" s="12">
        <f t="shared" si="234"/>
        <v>17.0027766498311</v>
      </c>
      <c r="M216" s="16">
        <v>54.0000000000001</v>
      </c>
      <c r="N216" s="16">
        <f t="shared" si="225"/>
        <v>14.3774791167116</v>
      </c>
      <c r="O216" s="16">
        <f t="shared" si="226"/>
        <v>0.997589915482901</v>
      </c>
      <c r="P216" s="16">
        <f t="shared" si="227"/>
        <v>207.994346749698</v>
      </c>
      <c r="Q216" s="16">
        <f t="shared" si="228"/>
        <v>7.77507166615975</v>
      </c>
      <c r="R216" s="16">
        <f t="shared" si="229"/>
        <v>20.9849184269652</v>
      </c>
      <c r="S216" s="12">
        <v>54</v>
      </c>
      <c r="T216" s="12">
        <f t="shared" si="244"/>
        <v>14.3774791167116</v>
      </c>
      <c r="U216" s="12">
        <f t="shared" si="245"/>
        <v>0.997589915482901</v>
      </c>
      <c r="V216" s="12">
        <f t="shared" si="235"/>
        <v>210.434310751088</v>
      </c>
      <c r="W216" s="12">
        <f t="shared" si="232"/>
        <v>7.14327939395223</v>
      </c>
      <c r="X216" s="12">
        <f t="shared" si="233"/>
        <v>56.2461819479799</v>
      </c>
      <c r="Y216" s="16">
        <v>54</v>
      </c>
      <c r="Z216" s="16">
        <f t="shared" si="246"/>
        <v>14.3774791167116</v>
      </c>
      <c r="AA216" s="16">
        <f t="shared" si="247"/>
        <v>0.997589915482901</v>
      </c>
      <c r="AB216" s="16">
        <f t="shared" si="248"/>
        <v>210.434310751088</v>
      </c>
      <c r="AC216" s="16">
        <f t="shared" si="236"/>
        <v>6.91660612107809</v>
      </c>
      <c r="AD216" s="16">
        <f t="shared" si="237"/>
        <v>61.9727908448597</v>
      </c>
      <c r="AE216" s="12">
        <v>54</v>
      </c>
      <c r="AF216" s="12">
        <f t="shared" si="249"/>
        <v>14.3774791167116</v>
      </c>
      <c r="AG216" s="12">
        <f t="shared" si="250"/>
        <v>0.997589915482901</v>
      </c>
      <c r="AH216" s="12">
        <f t="shared" si="251"/>
        <v>210.434310751088</v>
      </c>
      <c r="AI216" s="12">
        <f t="shared" si="252"/>
        <v>6.15932385541259</v>
      </c>
      <c r="AJ216" s="12">
        <f t="shared" si="253"/>
        <v>45.0246573830661</v>
      </c>
      <c r="AK216" s="16">
        <v>54</v>
      </c>
      <c r="AL216" s="16">
        <f t="shared" si="254"/>
        <v>14.3774791167116</v>
      </c>
      <c r="AM216" s="16">
        <f t="shared" si="255"/>
        <v>0.997589915482901</v>
      </c>
      <c r="AN216" s="16">
        <f t="shared" si="256"/>
        <v>210.434310751088</v>
      </c>
      <c r="AO216" s="16">
        <f t="shared" si="257"/>
        <v>5.72041671962993</v>
      </c>
      <c r="AP216" s="16">
        <f t="shared" si="258"/>
        <v>110.404042688858</v>
      </c>
      <c r="AQ216" s="18">
        <v>54</v>
      </c>
      <c r="AR216" s="18">
        <f t="shared" si="259"/>
        <v>14.3774791167116</v>
      </c>
      <c r="AS216" s="18">
        <f t="shared" si="260"/>
        <v>0.997589915482901</v>
      </c>
      <c r="AT216" s="18">
        <f t="shared" si="261"/>
        <v>210.434310751088</v>
      </c>
      <c r="AU216" s="18">
        <f t="shared" si="262"/>
        <v>5.58935692234051</v>
      </c>
      <c r="AV216" s="12">
        <f t="shared" si="263"/>
        <v>63.4392010685648</v>
      </c>
    </row>
    <row r="217" spans="1:48">
      <c r="A217" s="8">
        <v>55</v>
      </c>
      <c r="B217" s="8">
        <f t="shared" si="238"/>
        <v>14.643728729984</v>
      </c>
      <c r="C217" s="8">
        <f t="shared" si="264"/>
        <v>0.997676455762189</v>
      </c>
      <c r="D217" s="8">
        <f t="shared" si="231"/>
        <v>218.284624193438</v>
      </c>
      <c r="E217" s="8">
        <f t="shared" si="239"/>
        <v>7.84489730384694</v>
      </c>
      <c r="F217" s="8">
        <f t="shared" si="240"/>
        <v>18.5924066101172</v>
      </c>
      <c r="G217" s="12">
        <v>55</v>
      </c>
      <c r="H217" s="12">
        <f t="shared" si="241"/>
        <v>14.643728729984</v>
      </c>
      <c r="I217" s="12">
        <f t="shared" si="230"/>
        <v>0.997676455762189</v>
      </c>
      <c r="J217" s="12">
        <f t="shared" si="242"/>
        <v>218.284624193438</v>
      </c>
      <c r="K217" s="12">
        <f t="shared" si="243"/>
        <v>8.52242630398685</v>
      </c>
      <c r="L217" s="12">
        <f t="shared" si="234"/>
        <v>17.0448526079737</v>
      </c>
      <c r="M217" s="16">
        <v>55.0000000000001</v>
      </c>
      <c r="N217" s="16">
        <f t="shared" si="225"/>
        <v>14.6437287299841</v>
      </c>
      <c r="O217" s="16">
        <f t="shared" si="226"/>
        <v>0.997676455762189</v>
      </c>
      <c r="P217" s="16">
        <f t="shared" si="227"/>
        <v>215.707725223047</v>
      </c>
      <c r="Q217" s="16">
        <f t="shared" si="228"/>
        <v>7.79533861861517</v>
      </c>
      <c r="R217" s="16">
        <f t="shared" si="229"/>
        <v>21.0396189316424</v>
      </c>
      <c r="S217" s="12">
        <v>55</v>
      </c>
      <c r="T217" s="12">
        <f t="shared" si="244"/>
        <v>14.643728729984</v>
      </c>
      <c r="U217" s="12">
        <f t="shared" si="245"/>
        <v>0.997676455762189</v>
      </c>
      <c r="V217" s="12">
        <f t="shared" si="235"/>
        <v>218.284624193438</v>
      </c>
      <c r="W217" s="12">
        <f t="shared" si="232"/>
        <v>7.16294491771907</v>
      </c>
      <c r="X217" s="12">
        <f t="shared" si="233"/>
        <v>56.4010282821199</v>
      </c>
      <c r="Y217" s="16">
        <v>55</v>
      </c>
      <c r="Z217" s="16">
        <f t="shared" si="246"/>
        <v>14.643728729984</v>
      </c>
      <c r="AA217" s="16">
        <f t="shared" si="247"/>
        <v>0.997676455762189</v>
      </c>
      <c r="AB217" s="16">
        <f t="shared" si="248"/>
        <v>218.284624193438</v>
      </c>
      <c r="AC217" s="16">
        <f t="shared" si="236"/>
        <v>6.9358084501262</v>
      </c>
      <c r="AD217" s="16">
        <f t="shared" si="237"/>
        <v>62.1448437131307</v>
      </c>
      <c r="AE217" s="12">
        <v>55</v>
      </c>
      <c r="AF217" s="12">
        <f t="shared" si="249"/>
        <v>14.643728729984</v>
      </c>
      <c r="AG217" s="12">
        <f t="shared" si="250"/>
        <v>0.997676455762189</v>
      </c>
      <c r="AH217" s="12">
        <f t="shared" si="251"/>
        <v>218.284624193438</v>
      </c>
      <c r="AI217" s="12">
        <f t="shared" si="252"/>
        <v>6.17717365135947</v>
      </c>
      <c r="AJ217" s="12">
        <f t="shared" si="253"/>
        <v>45.1551393914377</v>
      </c>
      <c r="AK217" s="16">
        <v>55</v>
      </c>
      <c r="AL217" s="16">
        <f t="shared" si="254"/>
        <v>14.643728729984</v>
      </c>
      <c r="AM217" s="16">
        <f t="shared" si="255"/>
        <v>0.997676455762189</v>
      </c>
      <c r="AN217" s="16">
        <f t="shared" si="256"/>
        <v>218.284624193438</v>
      </c>
      <c r="AO217" s="16">
        <f t="shared" si="257"/>
        <v>5.73753245908672</v>
      </c>
      <c r="AP217" s="16">
        <f t="shared" si="258"/>
        <v>110.734376460374</v>
      </c>
      <c r="AQ217" s="18">
        <v>55</v>
      </c>
      <c r="AR217" s="18">
        <f t="shared" si="259"/>
        <v>14.643728729984</v>
      </c>
      <c r="AS217" s="18">
        <f t="shared" si="260"/>
        <v>0.997676455762189</v>
      </c>
      <c r="AT217" s="18">
        <f t="shared" si="261"/>
        <v>218.284624193438</v>
      </c>
      <c r="AU217" s="18">
        <f t="shared" si="262"/>
        <v>5.60622350422231</v>
      </c>
      <c r="AV217" s="12">
        <f t="shared" si="263"/>
        <v>63.6306367729232</v>
      </c>
    </row>
    <row r="218" spans="1:48">
      <c r="A218" s="8">
        <v>56</v>
      </c>
      <c r="B218" s="8">
        <f t="shared" si="238"/>
        <v>14.9099783432565</v>
      </c>
      <c r="C218" s="8">
        <f t="shared" si="264"/>
        <v>0.997758422238835</v>
      </c>
      <c r="D218" s="8">
        <f t="shared" si="231"/>
        <v>226.278116086461</v>
      </c>
      <c r="E218" s="8">
        <f t="shared" si="239"/>
        <v>7.86370550186691</v>
      </c>
      <c r="F218" s="8">
        <f t="shared" si="240"/>
        <v>18.6369820394246</v>
      </c>
      <c r="G218" s="12">
        <v>56</v>
      </c>
      <c r="H218" s="12">
        <f t="shared" si="241"/>
        <v>14.9099783432565</v>
      </c>
      <c r="I218" s="12">
        <f t="shared" si="230"/>
        <v>0.997758422238835</v>
      </c>
      <c r="J218" s="12">
        <f t="shared" si="242"/>
        <v>226.278116086461</v>
      </c>
      <c r="K218" s="12">
        <f t="shared" si="243"/>
        <v>8.54313289486836</v>
      </c>
      <c r="L218" s="12">
        <f t="shared" si="234"/>
        <v>17.0862657897367</v>
      </c>
      <c r="M218" s="16">
        <v>56.0000000000001</v>
      </c>
      <c r="N218" s="16">
        <f t="shared" si="225"/>
        <v>14.9099783432565</v>
      </c>
      <c r="O218" s="16">
        <f t="shared" si="226"/>
        <v>0.997758422238835</v>
      </c>
      <c r="P218" s="16">
        <f t="shared" si="227"/>
        <v>223.559282578779</v>
      </c>
      <c r="Q218" s="16">
        <f t="shared" si="228"/>
        <v>7.81528270498969</v>
      </c>
      <c r="R218" s="16">
        <f t="shared" si="229"/>
        <v>21.0934480207672</v>
      </c>
      <c r="S218" s="12">
        <v>56</v>
      </c>
      <c r="T218" s="12">
        <f t="shared" si="244"/>
        <v>14.9099783432565</v>
      </c>
      <c r="U218" s="12">
        <f t="shared" si="245"/>
        <v>0.997758422238835</v>
      </c>
      <c r="V218" s="12">
        <f t="shared" si="235"/>
        <v>226.278116086461</v>
      </c>
      <c r="W218" s="12">
        <f t="shared" si="232"/>
        <v>7.18229580829629</v>
      </c>
      <c r="X218" s="12">
        <f t="shared" si="233"/>
        <v>56.553397194525</v>
      </c>
      <c r="Y218" s="16">
        <v>56</v>
      </c>
      <c r="Z218" s="16">
        <f t="shared" si="246"/>
        <v>14.9099783432565</v>
      </c>
      <c r="AA218" s="16">
        <f t="shared" si="247"/>
        <v>0.997758422238835</v>
      </c>
      <c r="AB218" s="16">
        <f t="shared" si="248"/>
        <v>226.278116086461</v>
      </c>
      <c r="AC218" s="16">
        <f t="shared" si="236"/>
        <v>6.95470320309516</v>
      </c>
      <c r="AD218" s="16">
        <f t="shared" si="237"/>
        <v>62.3141406997327</v>
      </c>
      <c r="AE218" s="12">
        <v>56</v>
      </c>
      <c r="AF218" s="12">
        <f t="shared" si="249"/>
        <v>14.9099783432565</v>
      </c>
      <c r="AG218" s="12">
        <f t="shared" si="250"/>
        <v>0.997758422238835</v>
      </c>
      <c r="AH218" s="12">
        <f t="shared" si="251"/>
        <v>226.278116086461</v>
      </c>
      <c r="AI218" s="12">
        <f t="shared" si="252"/>
        <v>6.19473590061752</v>
      </c>
      <c r="AJ218" s="12">
        <f t="shared" si="253"/>
        <v>45.283519433514</v>
      </c>
      <c r="AK218" s="16">
        <v>56</v>
      </c>
      <c r="AL218" s="16">
        <f t="shared" si="254"/>
        <v>14.9099783432565</v>
      </c>
      <c r="AM218" s="16">
        <f t="shared" si="255"/>
        <v>0.997758422238835</v>
      </c>
      <c r="AN218" s="16">
        <f t="shared" si="256"/>
        <v>226.278116086461</v>
      </c>
      <c r="AO218" s="16">
        <f t="shared" si="257"/>
        <v>5.75437135340739</v>
      </c>
      <c r="AP218" s="16">
        <f t="shared" si="258"/>
        <v>111.059367120763</v>
      </c>
      <c r="AQ218" s="18">
        <v>56</v>
      </c>
      <c r="AR218" s="18">
        <f t="shared" si="259"/>
        <v>14.9099783432565</v>
      </c>
      <c r="AS218" s="18">
        <f t="shared" si="260"/>
        <v>0.997758422238835</v>
      </c>
      <c r="AT218" s="18">
        <f t="shared" si="261"/>
        <v>226.278116086461</v>
      </c>
      <c r="AU218" s="18">
        <f t="shared" si="262"/>
        <v>5.62281698180171</v>
      </c>
      <c r="AV218" s="12">
        <f t="shared" si="263"/>
        <v>63.8189727434494</v>
      </c>
    </row>
    <row r="219" spans="1:48">
      <c r="A219" s="8">
        <v>57</v>
      </c>
      <c r="B219" s="8">
        <f t="shared" si="238"/>
        <v>15.1762279565289</v>
      </c>
      <c r="C219" s="8">
        <f t="shared" si="264"/>
        <v>0.997836131298337</v>
      </c>
      <c r="D219" s="8">
        <f t="shared" si="231"/>
        <v>234.414755438904</v>
      </c>
      <c r="E219" s="8">
        <f t="shared" si="239"/>
        <v>7.88222179034523</v>
      </c>
      <c r="F219" s="8">
        <f t="shared" si="240"/>
        <v>18.6808656431182</v>
      </c>
      <c r="G219" s="12">
        <v>57</v>
      </c>
      <c r="H219" s="12">
        <f t="shared" si="241"/>
        <v>15.1762279565289</v>
      </c>
      <c r="I219" s="12">
        <f t="shared" si="230"/>
        <v>0.997836131298337</v>
      </c>
      <c r="J219" s="12">
        <f t="shared" si="242"/>
        <v>234.414755438904</v>
      </c>
      <c r="K219" s="12">
        <f t="shared" si="243"/>
        <v>8.56351746849369</v>
      </c>
      <c r="L219" s="12">
        <f t="shared" si="234"/>
        <v>17.1270349369874</v>
      </c>
      <c r="M219" s="16">
        <v>57.0000000000001</v>
      </c>
      <c r="N219" s="16">
        <f t="shared" si="225"/>
        <v>15.1762279565289</v>
      </c>
      <c r="O219" s="16">
        <f t="shared" si="226"/>
        <v>0.997836131298337</v>
      </c>
      <c r="P219" s="16">
        <f t="shared" si="227"/>
        <v>231.548900552248</v>
      </c>
      <c r="Q219" s="16">
        <f t="shared" si="228"/>
        <v>7.83491321136713</v>
      </c>
      <c r="R219" s="16">
        <f t="shared" si="229"/>
        <v>21.1464307574799</v>
      </c>
      <c r="S219" s="12">
        <v>57</v>
      </c>
      <c r="T219" s="12">
        <f t="shared" si="244"/>
        <v>15.1762279565289</v>
      </c>
      <c r="U219" s="12">
        <f t="shared" si="245"/>
        <v>0.997836131298337</v>
      </c>
      <c r="V219" s="12">
        <f t="shared" si="235"/>
        <v>234.414755438904</v>
      </c>
      <c r="W219" s="12">
        <f t="shared" si="232"/>
        <v>7.20134124828644</v>
      </c>
      <c r="X219" s="12">
        <f t="shared" si="233"/>
        <v>56.7033609890074</v>
      </c>
      <c r="Y219" s="16">
        <v>57</v>
      </c>
      <c r="Z219" s="16">
        <f t="shared" si="246"/>
        <v>15.1762279565289</v>
      </c>
      <c r="AA219" s="16">
        <f t="shared" si="247"/>
        <v>0.997836131298337</v>
      </c>
      <c r="AB219" s="16">
        <f t="shared" si="248"/>
        <v>234.414755438904</v>
      </c>
      <c r="AC219" s="16">
        <f t="shared" si="236"/>
        <v>6.97329937706032</v>
      </c>
      <c r="AD219" s="16">
        <f t="shared" si="237"/>
        <v>62.4807624184605</v>
      </c>
      <c r="AE219" s="12">
        <v>57</v>
      </c>
      <c r="AF219" s="12">
        <f t="shared" si="249"/>
        <v>15.1762279565289</v>
      </c>
      <c r="AG219" s="12">
        <f t="shared" si="250"/>
        <v>0.997836131298337</v>
      </c>
      <c r="AH219" s="12">
        <f t="shared" si="251"/>
        <v>234.414755438904</v>
      </c>
      <c r="AI219" s="12">
        <f t="shared" si="252"/>
        <v>6.21201910874061</v>
      </c>
      <c r="AJ219" s="12">
        <f t="shared" si="253"/>
        <v>45.4098596848938</v>
      </c>
      <c r="AK219" s="16">
        <v>57</v>
      </c>
      <c r="AL219" s="16">
        <f t="shared" si="254"/>
        <v>15.1762279565289</v>
      </c>
      <c r="AM219" s="16">
        <f t="shared" si="255"/>
        <v>0.997836131298337</v>
      </c>
      <c r="AN219" s="16">
        <f t="shared" si="256"/>
        <v>234.414755438904</v>
      </c>
      <c r="AO219" s="16">
        <f t="shared" si="257"/>
        <v>5.77094165607657</v>
      </c>
      <c r="AP219" s="16">
        <f t="shared" si="258"/>
        <v>111.379173962278</v>
      </c>
      <c r="AQ219" s="18">
        <v>57</v>
      </c>
      <c r="AR219" s="18">
        <f t="shared" si="259"/>
        <v>15.1762279565289</v>
      </c>
      <c r="AS219" s="18">
        <f t="shared" si="260"/>
        <v>0.997836131298337</v>
      </c>
      <c r="AT219" s="18">
        <f t="shared" si="261"/>
        <v>234.414755438904</v>
      </c>
      <c r="AU219" s="18">
        <f t="shared" si="262"/>
        <v>5.63914551357252</v>
      </c>
      <c r="AV219" s="12">
        <f t="shared" si="263"/>
        <v>64.0043015790481</v>
      </c>
    </row>
    <row r="220" spans="1:48">
      <c r="A220" s="8">
        <v>58</v>
      </c>
      <c r="B220" s="8">
        <f t="shared" si="238"/>
        <v>15.4424775698013</v>
      </c>
      <c r="C220" s="8">
        <f t="shared" si="264"/>
        <v>0.997909872462863</v>
      </c>
      <c r="D220" s="8">
        <f t="shared" si="231"/>
        <v>242.69451126846</v>
      </c>
      <c r="E220" s="8">
        <f t="shared" si="239"/>
        <v>7.90045432648168</v>
      </c>
      <c r="F220" s="8">
        <f t="shared" si="240"/>
        <v>18.7240767537616</v>
      </c>
      <c r="G220" s="12">
        <v>58</v>
      </c>
      <c r="H220" s="12">
        <f t="shared" si="241"/>
        <v>15.4424775698013</v>
      </c>
      <c r="I220" s="12">
        <f t="shared" si="230"/>
        <v>0.997909872462863</v>
      </c>
      <c r="J220" s="12">
        <f t="shared" si="242"/>
        <v>242.69451126846</v>
      </c>
      <c r="K220" s="12">
        <f t="shared" si="243"/>
        <v>8.58358906045916</v>
      </c>
      <c r="L220" s="12">
        <f t="shared" si="234"/>
        <v>17.1671781209183</v>
      </c>
      <c r="M220" s="16">
        <v>58.0000000000001</v>
      </c>
      <c r="N220" s="16">
        <f t="shared" si="225"/>
        <v>15.4424775698014</v>
      </c>
      <c r="O220" s="16">
        <f t="shared" si="226"/>
        <v>0.997909872462863</v>
      </c>
      <c r="P220" s="16">
        <f t="shared" si="227"/>
        <v>239.67646101375</v>
      </c>
      <c r="Q220" s="16">
        <f t="shared" si="228"/>
        <v>7.85423907851816</v>
      </c>
      <c r="R220" s="16">
        <f t="shared" si="229"/>
        <v>21.1985912729205</v>
      </c>
      <c r="S220" s="12">
        <v>58</v>
      </c>
      <c r="T220" s="12">
        <f t="shared" si="244"/>
        <v>15.4424775698013</v>
      </c>
      <c r="U220" s="12">
        <f t="shared" si="245"/>
        <v>0.997909872462863</v>
      </c>
      <c r="V220" s="12">
        <f t="shared" si="235"/>
        <v>242.69451126846</v>
      </c>
      <c r="W220" s="12">
        <f t="shared" si="232"/>
        <v>7.22009006780078</v>
      </c>
      <c r="X220" s="12">
        <f t="shared" si="233"/>
        <v>56.8509891938633</v>
      </c>
      <c r="Y220" s="16">
        <v>58</v>
      </c>
      <c r="Z220" s="16">
        <f t="shared" si="246"/>
        <v>15.4424775698013</v>
      </c>
      <c r="AA220" s="16">
        <f t="shared" si="247"/>
        <v>0.997909872462863</v>
      </c>
      <c r="AB220" s="16">
        <f t="shared" si="248"/>
        <v>242.69451126846</v>
      </c>
      <c r="AC220" s="16">
        <f t="shared" si="236"/>
        <v>6.99160562207028</v>
      </c>
      <c r="AD220" s="16">
        <f t="shared" si="237"/>
        <v>62.6447863737497</v>
      </c>
      <c r="AE220" s="12">
        <v>58</v>
      </c>
      <c r="AF220" s="12">
        <f t="shared" si="249"/>
        <v>15.4424775698013</v>
      </c>
      <c r="AG220" s="12">
        <f t="shared" si="250"/>
        <v>0.997909872462863</v>
      </c>
      <c r="AH220" s="12">
        <f t="shared" si="251"/>
        <v>242.69451126846</v>
      </c>
      <c r="AI220" s="12">
        <f t="shared" si="252"/>
        <v>6.22903144557861</v>
      </c>
      <c r="AJ220" s="12">
        <f t="shared" si="253"/>
        <v>45.5342198671797</v>
      </c>
      <c r="AK220" s="16">
        <v>58</v>
      </c>
      <c r="AL220" s="16">
        <f t="shared" si="254"/>
        <v>15.4424775698013</v>
      </c>
      <c r="AM220" s="16">
        <f t="shared" si="255"/>
        <v>0.997909872462863</v>
      </c>
      <c r="AN220" s="16">
        <f t="shared" si="256"/>
        <v>242.69451126846</v>
      </c>
      <c r="AO220" s="16">
        <f t="shared" si="257"/>
        <v>5.78725128966432</v>
      </c>
      <c r="AP220" s="16">
        <f t="shared" si="258"/>
        <v>111.693949890521</v>
      </c>
      <c r="AQ220" s="18">
        <v>58</v>
      </c>
      <c r="AR220" s="18">
        <f t="shared" si="259"/>
        <v>15.4424775698013</v>
      </c>
      <c r="AS220" s="18">
        <f t="shared" si="260"/>
        <v>0.997909872462863</v>
      </c>
      <c r="AT220" s="18">
        <f t="shared" si="261"/>
        <v>242.69451126846</v>
      </c>
      <c r="AU220" s="18">
        <f t="shared" si="262"/>
        <v>5.65521692960991</v>
      </c>
      <c r="AV220" s="12">
        <f t="shared" si="263"/>
        <v>64.1867121510725</v>
      </c>
    </row>
    <row r="221" spans="1:48">
      <c r="A221" s="8">
        <v>59</v>
      </c>
      <c r="B221" s="8">
        <f t="shared" si="238"/>
        <v>15.7087271830738</v>
      </c>
      <c r="C221" s="8">
        <f t="shared" si="264"/>
        <v>0.997979911079849</v>
      </c>
      <c r="D221" s="8">
        <f t="shared" si="231"/>
        <v>251.117352601768</v>
      </c>
      <c r="E221" s="8">
        <f t="shared" si="239"/>
        <v>7.91841097700561</v>
      </c>
      <c r="F221" s="8">
        <f t="shared" si="240"/>
        <v>18.7666340155033</v>
      </c>
      <c r="G221" s="12">
        <v>59</v>
      </c>
      <c r="H221" s="12">
        <f t="shared" si="241"/>
        <v>15.7087271830738</v>
      </c>
      <c r="I221" s="12">
        <f t="shared" si="230"/>
        <v>0.997979911079849</v>
      </c>
      <c r="J221" s="12">
        <f t="shared" si="242"/>
        <v>251.117352601768</v>
      </c>
      <c r="K221" s="12">
        <f t="shared" si="243"/>
        <v>8.60335638157746</v>
      </c>
      <c r="L221" s="12">
        <f t="shared" si="234"/>
        <v>17.2067127631549</v>
      </c>
      <c r="M221" s="16">
        <v>59.0000000000001</v>
      </c>
      <c r="N221" s="16">
        <f t="shared" si="225"/>
        <v>15.7087271830738</v>
      </c>
      <c r="O221" s="16">
        <f t="shared" si="226"/>
        <v>0.997979911079849</v>
      </c>
      <c r="P221" s="16">
        <f t="shared" si="227"/>
        <v>247.941845968332</v>
      </c>
      <c r="Q221" s="16">
        <f t="shared" si="228"/>
        <v>7.87326891432013</v>
      </c>
      <c r="R221" s="16">
        <f t="shared" si="229"/>
        <v>21.24995279975</v>
      </c>
      <c r="S221" s="12">
        <v>59</v>
      </c>
      <c r="T221" s="12">
        <f t="shared" si="244"/>
        <v>15.7087271830738</v>
      </c>
      <c r="U221" s="12">
        <f t="shared" si="245"/>
        <v>0.997979911079849</v>
      </c>
      <c r="V221" s="12">
        <f t="shared" si="235"/>
        <v>251.117352601768</v>
      </c>
      <c r="W221" s="12">
        <f t="shared" si="232"/>
        <v>7.23855075840363</v>
      </c>
      <c r="X221" s="12">
        <f t="shared" si="233"/>
        <v>56.9963486716702</v>
      </c>
      <c r="Y221" s="16">
        <v>59</v>
      </c>
      <c r="Z221" s="16">
        <f t="shared" si="246"/>
        <v>15.7087271830738</v>
      </c>
      <c r="AA221" s="16">
        <f t="shared" si="247"/>
        <v>0.997979911079849</v>
      </c>
      <c r="AB221" s="16">
        <f t="shared" si="248"/>
        <v>251.117352601768</v>
      </c>
      <c r="AC221" s="16">
        <f t="shared" si="236"/>
        <v>7.00963025505937</v>
      </c>
      <c r="AD221" s="16">
        <f t="shared" si="237"/>
        <v>62.806287085332</v>
      </c>
      <c r="AE221" s="12">
        <v>59</v>
      </c>
      <c r="AF221" s="12">
        <f t="shared" si="249"/>
        <v>15.7087271830738</v>
      </c>
      <c r="AG221" s="12">
        <f t="shared" si="250"/>
        <v>0.997979911079849</v>
      </c>
      <c r="AH221" s="12">
        <f t="shared" si="251"/>
        <v>251.117352601768</v>
      </c>
      <c r="AI221" s="12">
        <f t="shared" si="252"/>
        <v>6.24578075958116</v>
      </c>
      <c r="AJ221" s="12">
        <f t="shared" si="253"/>
        <v>45.6566573525382</v>
      </c>
      <c r="AK221" s="16">
        <v>59</v>
      </c>
      <c r="AL221" s="16">
        <f t="shared" si="254"/>
        <v>15.7087271830738</v>
      </c>
      <c r="AM221" s="16">
        <f t="shared" si="255"/>
        <v>0.997979911079849</v>
      </c>
      <c r="AN221" s="16">
        <f t="shared" si="256"/>
        <v>251.117352601768</v>
      </c>
      <c r="AO221" s="16">
        <f t="shared" si="257"/>
        <v>5.80330786048395</v>
      </c>
      <c r="AP221" s="16">
        <f t="shared" si="258"/>
        <v>112.00384170734</v>
      </c>
      <c r="AQ221" s="18">
        <v>59</v>
      </c>
      <c r="AR221" s="18">
        <f t="shared" si="259"/>
        <v>15.7087271830738</v>
      </c>
      <c r="AS221" s="18">
        <f t="shared" si="260"/>
        <v>0.997979911079849</v>
      </c>
      <c r="AT221" s="18">
        <f t="shared" si="261"/>
        <v>251.117352601768</v>
      </c>
      <c r="AU221" s="18">
        <f t="shared" si="262"/>
        <v>5.6710387462575</v>
      </c>
      <c r="AV221" s="12">
        <f t="shared" si="263"/>
        <v>64.3662897700226</v>
      </c>
    </row>
    <row r="222" spans="1:48">
      <c r="A222" s="8">
        <v>60</v>
      </c>
      <c r="B222" s="8">
        <f t="shared" si="238"/>
        <v>15.9749767963462</v>
      </c>
      <c r="C222" s="8">
        <f t="shared" si="264"/>
        <v>0.998046490702113</v>
      </c>
      <c r="D222" s="8">
        <f t="shared" si="231"/>
        <v>259.68324847441</v>
      </c>
      <c r="E222" s="8">
        <f t="shared" si="239"/>
        <v>7.93609932756457</v>
      </c>
      <c r="F222" s="8">
        <f t="shared" si="240"/>
        <v>18.808555406328</v>
      </c>
      <c r="G222" s="12">
        <v>60</v>
      </c>
      <c r="H222" s="12">
        <f t="shared" si="241"/>
        <v>15.9749767963462</v>
      </c>
      <c r="I222" s="12">
        <f t="shared" si="230"/>
        <v>0.998046490702113</v>
      </c>
      <c r="J222" s="12">
        <f t="shared" si="242"/>
        <v>259.68324847441</v>
      </c>
      <c r="K222" s="12">
        <f t="shared" si="243"/>
        <v>8.62282782872732</v>
      </c>
      <c r="L222" s="12">
        <f t="shared" si="234"/>
        <v>17.2456556574546</v>
      </c>
      <c r="M222" s="16">
        <v>60.0000000000001</v>
      </c>
      <c r="N222" s="16">
        <f t="shared" si="225"/>
        <v>15.9749767963462</v>
      </c>
      <c r="O222" s="16">
        <f t="shared" si="226"/>
        <v>0.998046490702113</v>
      </c>
      <c r="P222" s="16">
        <f t="shared" si="227"/>
        <v>256.344937555597</v>
      </c>
      <c r="Q222" s="16">
        <f t="shared" si="228"/>
        <v>7.89201100620086</v>
      </c>
      <c r="R222" s="16">
        <f t="shared" si="229"/>
        <v>21.3005377057361</v>
      </c>
      <c r="S222" s="12">
        <v>60</v>
      </c>
      <c r="T222" s="12">
        <f t="shared" si="244"/>
        <v>15.9749767963462</v>
      </c>
      <c r="U222" s="12">
        <f t="shared" si="245"/>
        <v>0.998046490702113</v>
      </c>
      <c r="V222" s="12">
        <f t="shared" si="235"/>
        <v>259.68324847441</v>
      </c>
      <c r="W222" s="12">
        <f t="shared" si="232"/>
        <v>7.25673148685204</v>
      </c>
      <c r="X222" s="12">
        <f t="shared" si="233"/>
        <v>57.1395037274729</v>
      </c>
      <c r="Y222" s="16">
        <v>60</v>
      </c>
      <c r="Z222" s="16">
        <f t="shared" si="246"/>
        <v>15.9749767963462</v>
      </c>
      <c r="AA222" s="16">
        <f t="shared" si="247"/>
        <v>0.998046490702113</v>
      </c>
      <c r="AB222" s="16">
        <f t="shared" si="248"/>
        <v>259.68324847441</v>
      </c>
      <c r="AC222" s="16">
        <f t="shared" si="236"/>
        <v>7.02738127352538</v>
      </c>
      <c r="AD222" s="16">
        <f t="shared" si="237"/>
        <v>62.9653362107874</v>
      </c>
      <c r="AE222" s="12">
        <v>60</v>
      </c>
      <c r="AF222" s="12">
        <f t="shared" si="249"/>
        <v>15.9749767963462</v>
      </c>
      <c r="AG222" s="12">
        <f t="shared" si="250"/>
        <v>0.998046490702113</v>
      </c>
      <c r="AH222" s="12">
        <f t="shared" si="251"/>
        <v>259.68324847441</v>
      </c>
      <c r="AI222" s="12">
        <f t="shared" si="252"/>
        <v>6.26227459172136</v>
      </c>
      <c r="AJ222" s="12">
        <f t="shared" si="253"/>
        <v>45.7772272654831</v>
      </c>
      <c r="AK222" s="16">
        <v>60</v>
      </c>
      <c r="AL222" s="16">
        <f t="shared" si="254"/>
        <v>15.9749767963462</v>
      </c>
      <c r="AM222" s="16">
        <f t="shared" si="255"/>
        <v>0.998046490702113</v>
      </c>
      <c r="AN222" s="16">
        <f t="shared" si="256"/>
        <v>259.68324847441</v>
      </c>
      <c r="AO222" s="16">
        <f t="shared" si="257"/>
        <v>5.81911867277426</v>
      </c>
      <c r="AP222" s="16">
        <f t="shared" si="258"/>
        <v>112.308990384543</v>
      </c>
      <c r="AQ222" s="18">
        <v>60</v>
      </c>
      <c r="AR222" s="18">
        <f t="shared" si="259"/>
        <v>15.9749767963462</v>
      </c>
      <c r="AS222" s="18">
        <f t="shared" si="260"/>
        <v>0.998046490702113</v>
      </c>
      <c r="AT222" s="18">
        <f t="shared" si="261"/>
        <v>259.68324847441</v>
      </c>
      <c r="AU222" s="18">
        <f t="shared" si="262"/>
        <v>5.68661818031709</v>
      </c>
      <c r="AV222" s="12">
        <f t="shared" si="263"/>
        <v>64.543116346599</v>
      </c>
    </row>
    <row r="223" spans="1:48">
      <c r="A223" s="8">
        <v>61</v>
      </c>
      <c r="B223" s="8">
        <f t="shared" si="238"/>
        <v>16.2412264096186</v>
      </c>
      <c r="C223" s="8">
        <f t="shared" si="264"/>
        <v>0.998109835199258</v>
      </c>
      <c r="D223" s="8">
        <f t="shared" si="231"/>
        <v>268.392167930904</v>
      </c>
      <c r="E223" s="8">
        <f t="shared" si="239"/>
        <v>7.95352669229086</v>
      </c>
      <c r="F223" s="8">
        <f t="shared" si="240"/>
        <v>18.8498582607293</v>
      </c>
      <c r="G223" s="12">
        <v>61</v>
      </c>
      <c r="H223" s="12">
        <f t="shared" si="241"/>
        <v>16.2412264096186</v>
      </c>
      <c r="I223" s="12">
        <f t="shared" si="230"/>
        <v>0.998109835199258</v>
      </c>
      <c r="J223" s="12">
        <f t="shared" si="242"/>
        <v>268.392167930904</v>
      </c>
      <c r="K223" s="12">
        <f t="shared" si="243"/>
        <v>8.64201149583945</v>
      </c>
      <c r="L223" s="12">
        <f t="shared" si="234"/>
        <v>17.2840229916789</v>
      </c>
      <c r="M223" s="16">
        <v>61.0000000000002</v>
      </c>
      <c r="N223" s="16">
        <f t="shared" ref="N223:N254" si="265">M223*1000/3755.874</f>
        <v>16.2412264096187</v>
      </c>
      <c r="O223" s="16">
        <f t="shared" ref="O223:O254" si="266">M223*1000/SQRT((M223*1000)^2+3755.874^2)</f>
        <v>0.998109835199258</v>
      </c>
      <c r="P223" s="16">
        <f t="shared" ref="P223:P254" si="267">2*0.511*N223^2/(1+2*N223/O223*0.511/938.272+(0.511/938.272)^2)</f>
        <v>264.885618049509</v>
      </c>
      <c r="Q223" s="16">
        <f t="shared" ref="Q223:Q254" si="268">0.30705*13/27*(2/O223)^2*(1/2*LN(2*0.511*N223^2*P223/(16*13^0.9*10^(-6))^2)-O223^2)</f>
        <v>7.91047333348684</v>
      </c>
      <c r="R223" s="16">
        <f t="shared" ref="R223:R254" si="269">Q223*2.699</f>
        <v>21.350367527081</v>
      </c>
      <c r="S223" s="12">
        <v>61</v>
      </c>
      <c r="T223" s="12">
        <f t="shared" si="244"/>
        <v>16.2412264096186</v>
      </c>
      <c r="U223" s="12">
        <f t="shared" si="245"/>
        <v>0.998109835199258</v>
      </c>
      <c r="V223" s="12">
        <f t="shared" si="235"/>
        <v>268.392167930904</v>
      </c>
      <c r="W223" s="12">
        <f t="shared" si="232"/>
        <v>7.27464010854509</v>
      </c>
      <c r="X223" s="12">
        <f t="shared" si="233"/>
        <v>57.280516214684</v>
      </c>
      <c r="Y223" s="16">
        <v>61</v>
      </c>
      <c r="Z223" s="16">
        <f t="shared" si="246"/>
        <v>16.2412264096186</v>
      </c>
      <c r="AA223" s="16">
        <f t="shared" si="247"/>
        <v>0.998109835199258</v>
      </c>
      <c r="AB223" s="16">
        <f t="shared" si="248"/>
        <v>268.392167930904</v>
      </c>
      <c r="AC223" s="16">
        <f t="shared" si="236"/>
        <v>7.04486636889319</v>
      </c>
      <c r="AD223" s="16">
        <f t="shared" si="237"/>
        <v>63.122002665283</v>
      </c>
      <c r="AE223" s="12">
        <v>61</v>
      </c>
      <c r="AF223" s="12">
        <f t="shared" si="249"/>
        <v>16.2412264096186</v>
      </c>
      <c r="AG223" s="12">
        <f t="shared" si="250"/>
        <v>0.998109835199258</v>
      </c>
      <c r="AH223" s="12">
        <f t="shared" si="251"/>
        <v>268.392167930904</v>
      </c>
      <c r="AI223" s="12">
        <f t="shared" si="252"/>
        <v>6.27852018898725</v>
      </c>
      <c r="AJ223" s="12">
        <f t="shared" si="253"/>
        <v>45.8959825814968</v>
      </c>
      <c r="AK223" s="16">
        <v>61</v>
      </c>
      <c r="AL223" s="16">
        <f t="shared" si="254"/>
        <v>16.2412264096186</v>
      </c>
      <c r="AM223" s="16">
        <f t="shared" si="255"/>
        <v>0.998109835199258</v>
      </c>
      <c r="AN223" s="16">
        <f t="shared" si="256"/>
        <v>268.392167930904</v>
      </c>
      <c r="AO223" s="16">
        <f t="shared" si="257"/>
        <v>5.83469074237074</v>
      </c>
      <c r="AP223" s="16">
        <f t="shared" si="258"/>
        <v>112.609531327755</v>
      </c>
      <c r="AQ223" s="18">
        <v>61</v>
      </c>
      <c r="AR223" s="18">
        <f t="shared" si="259"/>
        <v>16.2412264096186</v>
      </c>
      <c r="AS223" s="18">
        <f t="shared" si="260"/>
        <v>0.998109835199258</v>
      </c>
      <c r="AT223" s="18">
        <f t="shared" si="261"/>
        <v>268.392167930904</v>
      </c>
      <c r="AU223" s="18">
        <f t="shared" si="262"/>
        <v>5.70196216270997</v>
      </c>
      <c r="AV223" s="12">
        <f t="shared" si="263"/>
        <v>64.7172705467581</v>
      </c>
    </row>
    <row r="224" spans="1:48">
      <c r="A224" s="8">
        <v>62</v>
      </c>
      <c r="B224" s="8">
        <f t="shared" si="238"/>
        <v>16.5074760228911</v>
      </c>
      <c r="C224" s="8">
        <f t="shared" si="264"/>
        <v>0.998170150634449</v>
      </c>
      <c r="D224" s="8">
        <f t="shared" si="231"/>
        <v>277.244080024703</v>
      </c>
      <c r="E224" s="8">
        <f t="shared" si="239"/>
        <v>7.97070012342545</v>
      </c>
      <c r="F224" s="8">
        <f t="shared" si="240"/>
        <v>18.8905592925183</v>
      </c>
      <c r="G224" s="12">
        <v>62</v>
      </c>
      <c r="H224" s="12">
        <f t="shared" si="241"/>
        <v>16.5074760228911</v>
      </c>
      <c r="I224" s="12">
        <f t="shared" si="230"/>
        <v>0.998170150634449</v>
      </c>
      <c r="J224" s="12">
        <f t="shared" si="242"/>
        <v>277.244080024703</v>
      </c>
      <c r="K224" s="12">
        <f t="shared" si="243"/>
        <v>8.66091518489381</v>
      </c>
      <c r="L224" s="12">
        <f t="shared" si="234"/>
        <v>17.3218303697876</v>
      </c>
      <c r="M224" s="16">
        <v>62.0000000000002</v>
      </c>
      <c r="N224" s="16">
        <f t="shared" si="265"/>
        <v>16.5074760228911</v>
      </c>
      <c r="O224" s="16">
        <f t="shared" si="266"/>
        <v>0.998170150634449</v>
      </c>
      <c r="P224" s="16">
        <f t="shared" si="267"/>
        <v>273.563769858201</v>
      </c>
      <c r="Q224" s="16">
        <f t="shared" si="268"/>
        <v>7.92866357956393</v>
      </c>
      <c r="R224" s="16">
        <f t="shared" si="269"/>
        <v>21.399463001243</v>
      </c>
      <c r="S224" s="12">
        <v>62</v>
      </c>
      <c r="T224" s="12">
        <f t="shared" si="244"/>
        <v>16.5074760228911</v>
      </c>
      <c r="U224" s="12">
        <f t="shared" si="245"/>
        <v>0.998170150634449</v>
      </c>
      <c r="V224" s="12">
        <f t="shared" si="235"/>
        <v>277.244080024703</v>
      </c>
      <c r="W224" s="12">
        <f t="shared" si="232"/>
        <v>7.29228418061981</v>
      </c>
      <c r="X224" s="12">
        <f t="shared" si="233"/>
        <v>57.4194456382004</v>
      </c>
      <c r="Y224" s="16">
        <v>62</v>
      </c>
      <c r="Z224" s="16">
        <f t="shared" si="246"/>
        <v>16.5074760228911</v>
      </c>
      <c r="AA224" s="16">
        <f t="shared" si="247"/>
        <v>0.998170150634449</v>
      </c>
      <c r="AB224" s="16">
        <f t="shared" si="248"/>
        <v>277.244080024703</v>
      </c>
      <c r="AC224" s="16">
        <f t="shared" si="236"/>
        <v>7.06209293950711</v>
      </c>
      <c r="AD224" s="16">
        <f t="shared" si="237"/>
        <v>63.2763527379837</v>
      </c>
      <c r="AE224" s="12">
        <v>62</v>
      </c>
      <c r="AF224" s="12">
        <f t="shared" si="249"/>
        <v>16.5074760228911</v>
      </c>
      <c r="AG224" s="12">
        <f t="shared" si="250"/>
        <v>0.998170150634449</v>
      </c>
      <c r="AH224" s="12">
        <f t="shared" si="251"/>
        <v>277.244080024703</v>
      </c>
      <c r="AI224" s="12">
        <f t="shared" si="252"/>
        <v>6.29452451740557</v>
      </c>
      <c r="AJ224" s="12">
        <f t="shared" si="253"/>
        <v>46.0129742222347</v>
      </c>
      <c r="AK224" s="16">
        <v>62</v>
      </c>
      <c r="AL224" s="16">
        <f t="shared" si="254"/>
        <v>16.5074760228911</v>
      </c>
      <c r="AM224" s="16">
        <f t="shared" si="255"/>
        <v>0.998170150634449</v>
      </c>
      <c r="AN224" s="16">
        <f t="shared" si="256"/>
        <v>277.244080024703</v>
      </c>
      <c r="AO224" s="16">
        <f t="shared" si="257"/>
        <v>5.85003080984429</v>
      </c>
      <c r="AP224" s="16">
        <f t="shared" si="258"/>
        <v>112.905594629995</v>
      </c>
      <c r="AQ224" s="18">
        <v>62</v>
      </c>
      <c r="AR224" s="18">
        <f t="shared" si="259"/>
        <v>16.5074760228911</v>
      </c>
      <c r="AS224" s="18">
        <f t="shared" si="260"/>
        <v>0.998170150634449</v>
      </c>
      <c r="AT224" s="18">
        <f t="shared" si="261"/>
        <v>277.244080024703</v>
      </c>
      <c r="AU224" s="18">
        <f t="shared" si="262"/>
        <v>5.71707735159186</v>
      </c>
      <c r="AV224" s="12">
        <f t="shared" si="263"/>
        <v>64.8888279405676</v>
      </c>
    </row>
    <row r="225" spans="1:48">
      <c r="A225" s="8">
        <v>63</v>
      </c>
      <c r="B225" s="8">
        <f t="shared" si="238"/>
        <v>16.7737256361635</v>
      </c>
      <c r="C225" s="8">
        <f t="shared" si="264"/>
        <v>0.998227626935867</v>
      </c>
      <c r="D225" s="8">
        <f t="shared" ref="D225:D262" si="270">2*0.511*B225^2/(1+2*B225/C225*0.511/3755.874+(0.511/3755.874)^2)</f>
        <v>286.238953818193</v>
      </c>
      <c r="E225" s="8">
        <f t="shared" si="239"/>
        <v>7.98762642090441</v>
      </c>
      <c r="F225" s="8">
        <f t="shared" si="240"/>
        <v>18.9306746175435</v>
      </c>
      <c r="G225" s="12">
        <v>63</v>
      </c>
      <c r="H225" s="12">
        <f t="shared" si="241"/>
        <v>16.7737256361635</v>
      </c>
      <c r="I225" s="12">
        <f t="shared" si="230"/>
        <v>0.998227626935867</v>
      </c>
      <c r="J225" s="12">
        <f t="shared" si="242"/>
        <v>286.238953818193</v>
      </c>
      <c r="K225" s="12">
        <f t="shared" si="243"/>
        <v>8.67954641683031</v>
      </c>
      <c r="L225" s="12">
        <f t="shared" si="234"/>
        <v>17.3590928336606</v>
      </c>
      <c r="M225" s="16">
        <v>63.0000000000002</v>
      </c>
      <c r="N225" s="16">
        <f t="shared" si="265"/>
        <v>16.7737256361636</v>
      </c>
      <c r="O225" s="16">
        <f t="shared" si="266"/>
        <v>0.998227626935867</v>
      </c>
      <c r="P225" s="16">
        <f t="shared" si="267"/>
        <v>282.379275523786</v>
      </c>
      <c r="Q225" s="16">
        <f t="shared" si="268"/>
        <v>7.94658914378196</v>
      </c>
      <c r="R225" s="16">
        <f t="shared" si="269"/>
        <v>21.4478440990675</v>
      </c>
      <c r="S225" s="12">
        <v>63</v>
      </c>
      <c r="T225" s="12">
        <f t="shared" si="244"/>
        <v>16.7737256361635</v>
      </c>
      <c r="U225" s="12">
        <f t="shared" si="245"/>
        <v>0.998227626935867</v>
      </c>
      <c r="V225" s="12">
        <f t="shared" si="235"/>
        <v>286.238953818193</v>
      </c>
      <c r="W225" s="12">
        <f t="shared" ref="W225:W271" si="271">0.30705*26/56*(2/U225)^2*(1/2*LN(2*0.511*T225^2*V225/(16*26^0.9*10^(-6))^2)-U225^2)</f>
        <v>7.30967097464903</v>
      </c>
      <c r="X225" s="12">
        <f t="shared" si="233"/>
        <v>57.5563492543864</v>
      </c>
      <c r="Y225" s="16">
        <v>63</v>
      </c>
      <c r="Z225" s="16">
        <f t="shared" si="246"/>
        <v>16.7737256361635</v>
      </c>
      <c r="AA225" s="16">
        <f t="shared" si="247"/>
        <v>0.998227626935867</v>
      </c>
      <c r="AB225" s="16">
        <f t="shared" si="248"/>
        <v>286.238953818193</v>
      </c>
      <c r="AC225" s="16">
        <f t="shared" si="236"/>
        <v>7.07906810321122</v>
      </c>
      <c r="AD225" s="16">
        <f t="shared" si="237"/>
        <v>63.4284502047725</v>
      </c>
      <c r="AE225" s="12">
        <v>63</v>
      </c>
      <c r="AF225" s="12">
        <f t="shared" si="249"/>
        <v>16.7737256361635</v>
      </c>
      <c r="AG225" s="12">
        <f t="shared" si="250"/>
        <v>0.998227626935867</v>
      </c>
      <c r="AH225" s="12">
        <f t="shared" si="251"/>
        <v>286.238953818193</v>
      </c>
      <c r="AI225" s="12">
        <f t="shared" si="252"/>
        <v>6.31029427457606</v>
      </c>
      <c r="AJ225" s="12">
        <f t="shared" si="253"/>
        <v>46.128251147151</v>
      </c>
      <c r="AK225" s="16">
        <v>63</v>
      </c>
      <c r="AL225" s="16">
        <f t="shared" si="254"/>
        <v>16.7737256361635</v>
      </c>
      <c r="AM225" s="16">
        <f t="shared" si="255"/>
        <v>0.998227626935867</v>
      </c>
      <c r="AN225" s="16">
        <f t="shared" si="256"/>
        <v>286.238953818193</v>
      </c>
      <c r="AO225" s="16">
        <f t="shared" si="257"/>
        <v>5.86514535309728</v>
      </c>
      <c r="AP225" s="16">
        <f t="shared" si="258"/>
        <v>113.197305314778</v>
      </c>
      <c r="AQ225" s="18">
        <v>63</v>
      </c>
      <c r="AR225" s="18">
        <f t="shared" si="259"/>
        <v>16.7737256361635</v>
      </c>
      <c r="AS225" s="18">
        <f t="shared" si="260"/>
        <v>0.998227626935867</v>
      </c>
      <c r="AT225" s="18">
        <f t="shared" si="261"/>
        <v>286.238953818193</v>
      </c>
      <c r="AU225" s="18">
        <f t="shared" si="262"/>
        <v>5.73197014491424</v>
      </c>
      <c r="AV225" s="12">
        <f t="shared" si="263"/>
        <v>65.0578611447766</v>
      </c>
    </row>
    <row r="226" spans="1:48">
      <c r="A226" s="8">
        <v>64</v>
      </c>
      <c r="B226" s="8">
        <f t="shared" si="238"/>
        <v>17.039975249436</v>
      </c>
      <c r="C226" s="8">
        <f t="shared" si="264"/>
        <v>0.998282439388095</v>
      </c>
      <c r="D226" s="8">
        <f t="shared" si="270"/>
        <v>295.376758382684</v>
      </c>
      <c r="E226" s="8">
        <f t="shared" si="239"/>
        <v>8.00431214183464</v>
      </c>
      <c r="F226" s="8">
        <f t="shared" si="240"/>
        <v>18.9702197761481</v>
      </c>
      <c r="G226" s="12">
        <v>64</v>
      </c>
      <c r="H226" s="12">
        <f t="shared" si="241"/>
        <v>17.039975249436</v>
      </c>
      <c r="I226" s="12">
        <f t="shared" si="230"/>
        <v>0.998282439388095</v>
      </c>
      <c r="J226" s="12">
        <f t="shared" si="242"/>
        <v>295.376758382684</v>
      </c>
      <c r="K226" s="12">
        <f t="shared" si="243"/>
        <v>8.69791244229807</v>
      </c>
      <c r="L226" s="12">
        <f t="shared" si="234"/>
        <v>17.3958248845961</v>
      </c>
      <c r="M226" s="16">
        <v>64.0000000000002</v>
      </c>
      <c r="N226" s="16">
        <f t="shared" si="265"/>
        <v>17.039975249436</v>
      </c>
      <c r="O226" s="16">
        <f t="shared" si="266"/>
        <v>0.998282439388095</v>
      </c>
      <c r="P226" s="16">
        <f t="shared" si="267"/>
        <v>291.33201772216</v>
      </c>
      <c r="Q226" s="16">
        <f t="shared" si="268"/>
        <v>7.96425715305201</v>
      </c>
      <c r="R226" s="16">
        <f t="shared" si="269"/>
        <v>21.4955300560874</v>
      </c>
      <c r="S226" s="12">
        <v>64</v>
      </c>
      <c r="T226" s="12">
        <f t="shared" si="244"/>
        <v>17.039975249436</v>
      </c>
      <c r="U226" s="12">
        <f t="shared" si="245"/>
        <v>0.998282439388095</v>
      </c>
      <c r="V226" s="12">
        <f t="shared" si="235"/>
        <v>295.376758382684</v>
      </c>
      <c r="W226" s="12">
        <f t="shared" si="271"/>
        <v>7.32680748891056</v>
      </c>
      <c r="X226" s="12">
        <f t="shared" ref="X226:X271" si="272">W226*7.874</f>
        <v>57.6912821676818</v>
      </c>
      <c r="Y226" s="16">
        <v>64</v>
      </c>
      <c r="Z226" s="16">
        <f t="shared" si="246"/>
        <v>17.039975249436</v>
      </c>
      <c r="AA226" s="16">
        <f t="shared" si="247"/>
        <v>0.998282439388095</v>
      </c>
      <c r="AB226" s="16">
        <f t="shared" si="248"/>
        <v>295.376758382684</v>
      </c>
      <c r="AC226" s="16">
        <f t="shared" si="236"/>
        <v>7.09579870949122</v>
      </c>
      <c r="AD226" s="16">
        <f t="shared" si="237"/>
        <v>63.5783564370413</v>
      </c>
      <c r="AE226" s="12">
        <v>64</v>
      </c>
      <c r="AF226" s="12">
        <f t="shared" si="249"/>
        <v>17.039975249436</v>
      </c>
      <c r="AG226" s="12">
        <f t="shared" si="250"/>
        <v>0.998282439388095</v>
      </c>
      <c r="AH226" s="12">
        <f t="shared" si="251"/>
        <v>295.376758382684</v>
      </c>
      <c r="AI226" s="12">
        <f t="shared" si="252"/>
        <v>6.32583590170478</v>
      </c>
      <c r="AJ226" s="12">
        <f t="shared" si="253"/>
        <v>46.2418604414619</v>
      </c>
      <c r="AK226" s="16">
        <v>64</v>
      </c>
      <c r="AL226" s="16">
        <f t="shared" si="254"/>
        <v>17.039975249436</v>
      </c>
      <c r="AM226" s="16">
        <f t="shared" si="255"/>
        <v>0.998282439388095</v>
      </c>
      <c r="AN226" s="16">
        <f t="shared" si="256"/>
        <v>295.376758382684</v>
      </c>
      <c r="AO226" s="16">
        <f t="shared" si="257"/>
        <v>5.8800405994152</v>
      </c>
      <c r="AP226" s="16">
        <f t="shared" si="258"/>
        <v>113.484783568713</v>
      </c>
      <c r="AQ226" s="18">
        <v>64</v>
      </c>
      <c r="AR226" s="18">
        <f t="shared" si="259"/>
        <v>17.039975249436</v>
      </c>
      <c r="AS226" s="18">
        <f t="shared" si="260"/>
        <v>0.998282439388095</v>
      </c>
      <c r="AT226" s="18">
        <f t="shared" si="261"/>
        <v>295.376758382684</v>
      </c>
      <c r="AU226" s="18">
        <f t="shared" si="262"/>
        <v>5.74664669243264</v>
      </c>
      <c r="AV226" s="12">
        <f t="shared" si="263"/>
        <v>65.2244399591105</v>
      </c>
    </row>
    <row r="227" spans="1:48">
      <c r="A227" s="8">
        <v>65</v>
      </c>
      <c r="B227" s="8">
        <f t="shared" si="238"/>
        <v>17.3062248627084</v>
      </c>
      <c r="C227" s="8">
        <f t="shared" si="264"/>
        <v>0.998334749965251</v>
      </c>
      <c r="D227" s="8">
        <f t="shared" si="270"/>
        <v>304.657462798413</v>
      </c>
      <c r="E227" s="8">
        <f t="shared" si="239"/>
        <v>8.02076360980225</v>
      </c>
      <c r="F227" s="8">
        <f t="shared" si="240"/>
        <v>19.0092097552313</v>
      </c>
      <c r="G227" s="12">
        <v>65</v>
      </c>
      <c r="H227" s="12">
        <f t="shared" si="241"/>
        <v>17.3062248627084</v>
      </c>
      <c r="I227" s="12">
        <f t="shared" ref="I227:I256" si="273">G227*1000/SQRT((G227*1000)^2+3755.874^2)</f>
        <v>0.998334749965251</v>
      </c>
      <c r="J227" s="12">
        <f t="shared" si="242"/>
        <v>304.657462798413</v>
      </c>
      <c r="K227" s="12">
        <f t="shared" si="243"/>
        <v>8.71602025218581</v>
      </c>
      <c r="L227" s="12">
        <f t="shared" si="234"/>
        <v>17.4320405043716</v>
      </c>
      <c r="M227" s="16">
        <v>65.0000000000002</v>
      </c>
      <c r="N227" s="16">
        <f t="shared" si="265"/>
        <v>17.3062248627084</v>
      </c>
      <c r="O227" s="16">
        <f t="shared" si="266"/>
        <v>0.998334749965251</v>
      </c>
      <c r="P227" s="16">
        <f t="shared" si="267"/>
        <v>300.421879262814</v>
      </c>
      <c r="Q227" s="16">
        <f t="shared" si="268"/>
        <v>7.98167447309993</v>
      </c>
      <c r="R227" s="16">
        <f t="shared" si="269"/>
        <v>21.5425394028967</v>
      </c>
      <c r="S227" s="12">
        <v>65</v>
      </c>
      <c r="T227" s="12">
        <f t="shared" si="244"/>
        <v>17.3062248627084</v>
      </c>
      <c r="U227" s="12">
        <f t="shared" si="245"/>
        <v>0.998334749965251</v>
      </c>
      <c r="V227" s="12">
        <f t="shared" si="235"/>
        <v>304.657462798413</v>
      </c>
      <c r="W227" s="12">
        <f t="shared" si="271"/>
        <v>7.34370046020908</v>
      </c>
      <c r="X227" s="12">
        <f t="shared" si="272"/>
        <v>57.8242974236863</v>
      </c>
      <c r="Y227" s="16">
        <v>65</v>
      </c>
      <c r="Z227" s="16">
        <f t="shared" si="246"/>
        <v>17.3062248627084</v>
      </c>
      <c r="AA227" s="16">
        <f t="shared" si="247"/>
        <v>0.998334749965251</v>
      </c>
      <c r="AB227" s="16">
        <f t="shared" si="248"/>
        <v>304.657462798413</v>
      </c>
      <c r="AC227" s="16">
        <f t="shared" si="236"/>
        <v>7.11229135116153</v>
      </c>
      <c r="AD227" s="16">
        <f t="shared" si="237"/>
        <v>63.7261305064073</v>
      </c>
      <c r="AE227" s="12">
        <v>65</v>
      </c>
      <c r="AF227" s="12">
        <f t="shared" si="249"/>
        <v>17.3062248627084</v>
      </c>
      <c r="AG227" s="12">
        <f t="shared" si="250"/>
        <v>0.998334749965251</v>
      </c>
      <c r="AH227" s="12">
        <f t="shared" si="251"/>
        <v>304.657462798413</v>
      </c>
      <c r="AI227" s="12">
        <f t="shared" si="252"/>
        <v>6.34115559513307</v>
      </c>
      <c r="AJ227" s="12">
        <f t="shared" si="253"/>
        <v>46.3538474004227</v>
      </c>
      <c r="AK227" s="16">
        <v>65</v>
      </c>
      <c r="AL227" s="16">
        <f t="shared" si="254"/>
        <v>17.3062248627084</v>
      </c>
      <c r="AM227" s="16">
        <f t="shared" si="255"/>
        <v>0.998334749965251</v>
      </c>
      <c r="AN227" s="16">
        <f t="shared" si="256"/>
        <v>304.657462798413</v>
      </c>
      <c r="AO227" s="16">
        <f t="shared" si="257"/>
        <v>5.89472253697836</v>
      </c>
      <c r="AP227" s="16">
        <f t="shared" si="258"/>
        <v>113.768144963682</v>
      </c>
      <c r="AQ227" s="18">
        <v>65</v>
      </c>
      <c r="AR227" s="18">
        <f t="shared" si="259"/>
        <v>17.3062248627084</v>
      </c>
      <c r="AS227" s="18">
        <f t="shared" si="260"/>
        <v>0.998334749965251</v>
      </c>
      <c r="AT227" s="18">
        <f t="shared" si="261"/>
        <v>304.657462798413</v>
      </c>
      <c r="AU227" s="18">
        <f t="shared" si="262"/>
        <v>5.76111290716844</v>
      </c>
      <c r="AV227" s="12">
        <f t="shared" si="263"/>
        <v>65.3886314963618</v>
      </c>
    </row>
    <row r="228" spans="1:48">
      <c r="A228" s="8">
        <v>66</v>
      </c>
      <c r="B228" s="8">
        <f t="shared" si="238"/>
        <v>17.5724744759808</v>
      </c>
      <c r="C228" s="8">
        <f t="shared" ref="C228:C241" si="274">A228*1000/SQRT((A228*1000)^2+3755.874^2)</f>
        <v>0.998384708524763</v>
      </c>
      <c r="D228" s="8">
        <f t="shared" si="270"/>
        <v>314.081036154537</v>
      </c>
      <c r="E228" s="8">
        <f t="shared" si="239"/>
        <v>8.03698692397142</v>
      </c>
      <c r="F228" s="8">
        <f t="shared" si="240"/>
        <v>19.0476590098123</v>
      </c>
      <c r="G228" s="12">
        <v>66</v>
      </c>
      <c r="H228" s="12">
        <f t="shared" si="241"/>
        <v>17.5724744759808</v>
      </c>
      <c r="I228" s="12">
        <f t="shared" si="273"/>
        <v>0.998384708524763</v>
      </c>
      <c r="J228" s="12">
        <f t="shared" si="242"/>
        <v>314.081036154537</v>
      </c>
      <c r="K228" s="12">
        <f t="shared" si="243"/>
        <v>8.73387658789106</v>
      </c>
      <c r="L228" s="12">
        <f t="shared" si="234"/>
        <v>17.4677531757821</v>
      </c>
      <c r="M228" s="16">
        <v>66.0000000000002</v>
      </c>
      <c r="N228" s="16">
        <f t="shared" si="265"/>
        <v>17.5724744759809</v>
      </c>
      <c r="O228" s="16">
        <f t="shared" si="266"/>
        <v>0.998384708524763</v>
      </c>
      <c r="P228" s="16">
        <f t="shared" si="267"/>
        <v>309.648743088643</v>
      </c>
      <c r="Q228" s="16">
        <f t="shared" si="268"/>
        <v>7.99884771935116</v>
      </c>
      <c r="R228" s="16">
        <f t="shared" si="269"/>
        <v>21.5888899945288</v>
      </c>
      <c r="S228" s="12">
        <v>66</v>
      </c>
      <c r="T228" s="12">
        <f t="shared" si="244"/>
        <v>17.5724744759808</v>
      </c>
      <c r="U228" s="12">
        <f t="shared" si="245"/>
        <v>0.998384708524763</v>
      </c>
      <c r="V228" s="12">
        <f t="shared" si="235"/>
        <v>314.081036154537</v>
      </c>
      <c r="W228" s="12">
        <f t="shared" si="271"/>
        <v>7.36035637523993</v>
      </c>
      <c r="X228" s="12">
        <f t="shared" si="272"/>
        <v>57.9554460986392</v>
      </c>
      <c r="Y228" s="16">
        <v>66</v>
      </c>
      <c r="Z228" s="16">
        <f t="shared" si="246"/>
        <v>17.5724744759808</v>
      </c>
      <c r="AA228" s="16">
        <f t="shared" si="247"/>
        <v>0.998384708524763</v>
      </c>
      <c r="AB228" s="16">
        <f t="shared" si="248"/>
        <v>314.081036154537</v>
      </c>
      <c r="AC228" s="16">
        <f t="shared" si="236"/>
        <v>7.12855237558994</v>
      </c>
      <c r="AD228" s="16">
        <f t="shared" si="237"/>
        <v>63.8718292852859</v>
      </c>
      <c r="AE228" s="12">
        <v>66</v>
      </c>
      <c r="AF228" s="12">
        <f t="shared" si="249"/>
        <v>17.5724744759808</v>
      </c>
      <c r="AG228" s="12">
        <f t="shared" si="250"/>
        <v>0.998384708524763</v>
      </c>
      <c r="AH228" s="12">
        <f t="shared" si="251"/>
        <v>314.081036154537</v>
      </c>
      <c r="AI228" s="12">
        <f t="shared" si="252"/>
        <v>6.35625931736475</v>
      </c>
      <c r="AJ228" s="12">
        <f t="shared" si="253"/>
        <v>46.4642556099363</v>
      </c>
      <c r="AK228" s="16">
        <v>66</v>
      </c>
      <c r="AL228" s="16">
        <f t="shared" si="254"/>
        <v>17.5724744759808</v>
      </c>
      <c r="AM228" s="16">
        <f t="shared" si="255"/>
        <v>0.998384708524763</v>
      </c>
      <c r="AN228" s="16">
        <f t="shared" si="256"/>
        <v>314.081036154537</v>
      </c>
      <c r="AO228" s="16">
        <f t="shared" si="257"/>
        <v>5.90919692584341</v>
      </c>
      <c r="AP228" s="16">
        <f t="shared" si="258"/>
        <v>114.047500668778</v>
      </c>
      <c r="AQ228" s="18">
        <v>66</v>
      </c>
      <c r="AR228" s="18">
        <f t="shared" si="259"/>
        <v>17.5724744759808</v>
      </c>
      <c r="AS228" s="18">
        <f t="shared" si="260"/>
        <v>0.998384708524763</v>
      </c>
      <c r="AT228" s="18">
        <f t="shared" si="261"/>
        <v>314.081036154537</v>
      </c>
      <c r="AU228" s="18">
        <f t="shared" si="262"/>
        <v>5.77537447633546</v>
      </c>
      <c r="AV228" s="12">
        <f t="shared" si="263"/>
        <v>65.5505003064075</v>
      </c>
    </row>
    <row r="229" spans="1:48">
      <c r="A229" s="8">
        <v>67</v>
      </c>
      <c r="B229" s="8">
        <f t="shared" si="238"/>
        <v>17.8387240892533</v>
      </c>
      <c r="C229" s="8">
        <f t="shared" si="274"/>
        <v>0.998432453878163</v>
      </c>
      <c r="D229" s="8">
        <f t="shared" si="270"/>
        <v>323.647447549128</v>
      </c>
      <c r="E229" s="8">
        <f t="shared" si="239"/>
        <v>8.05298796794201</v>
      </c>
      <c r="F229" s="8">
        <f t="shared" si="240"/>
        <v>19.0855814840226</v>
      </c>
      <c r="G229" s="12">
        <v>67</v>
      </c>
      <c r="H229" s="12">
        <f t="shared" si="241"/>
        <v>17.8387240892533</v>
      </c>
      <c r="I229" s="12">
        <f t="shared" si="273"/>
        <v>0.998432453878163</v>
      </c>
      <c r="J229" s="12">
        <f t="shared" si="242"/>
        <v>323.647447549128</v>
      </c>
      <c r="K229" s="12">
        <f t="shared" si="243"/>
        <v>8.751487951297</v>
      </c>
      <c r="L229" s="12">
        <f t="shared" si="234"/>
        <v>17.502975902594</v>
      </c>
      <c r="M229" s="16">
        <v>67.0000000000002</v>
      </c>
      <c r="N229" s="16">
        <f t="shared" si="265"/>
        <v>17.8387240892533</v>
      </c>
      <c r="O229" s="16">
        <f t="shared" si="266"/>
        <v>0.998432453878163</v>
      </c>
      <c r="P229" s="16">
        <f t="shared" si="267"/>
        <v>319.012492275752</v>
      </c>
      <c r="Q229" s="16">
        <f t="shared" si="268"/>
        <v>8.01578326743085</v>
      </c>
      <c r="R229" s="16">
        <f t="shared" si="269"/>
        <v>21.6345990387959</v>
      </c>
      <c r="S229" s="12">
        <v>67</v>
      </c>
      <c r="T229" s="12">
        <f t="shared" si="244"/>
        <v>17.8387240892533</v>
      </c>
      <c r="U229" s="12">
        <f t="shared" si="245"/>
        <v>0.998432453878163</v>
      </c>
      <c r="V229" s="12">
        <f t="shared" si="235"/>
        <v>323.647447549128</v>
      </c>
      <c r="W229" s="12">
        <f t="shared" si="271"/>
        <v>7.37678148149234</v>
      </c>
      <c r="X229" s="12">
        <f t="shared" si="272"/>
        <v>58.0847773852707</v>
      </c>
      <c r="Y229" s="16">
        <v>67</v>
      </c>
      <c r="Z229" s="16">
        <f t="shared" si="246"/>
        <v>17.8387240892533</v>
      </c>
      <c r="AA229" s="16">
        <f t="shared" si="247"/>
        <v>0.998432453878163</v>
      </c>
      <c r="AB229" s="16">
        <f t="shared" si="248"/>
        <v>323.647447549128</v>
      </c>
      <c r="AC229" s="16">
        <f t="shared" si="236"/>
        <v>7.14458789545853</v>
      </c>
      <c r="AD229" s="16">
        <f t="shared" si="237"/>
        <v>64.0155075433085</v>
      </c>
      <c r="AE229" s="12">
        <v>67</v>
      </c>
      <c r="AF229" s="12">
        <f t="shared" si="249"/>
        <v>17.8387240892533</v>
      </c>
      <c r="AG229" s="12">
        <f t="shared" si="250"/>
        <v>0.998432453878163</v>
      </c>
      <c r="AH229" s="12">
        <f t="shared" si="251"/>
        <v>323.647447549128</v>
      </c>
      <c r="AI229" s="12">
        <f t="shared" si="252"/>
        <v>6.3711528075993</v>
      </c>
      <c r="AJ229" s="12">
        <f t="shared" si="253"/>
        <v>46.5731270235509</v>
      </c>
      <c r="AK229" s="16">
        <v>67</v>
      </c>
      <c r="AL229" s="16">
        <f t="shared" si="254"/>
        <v>17.8387240892533</v>
      </c>
      <c r="AM229" s="16">
        <f t="shared" si="255"/>
        <v>0.998432453878163</v>
      </c>
      <c r="AN229" s="16">
        <f t="shared" si="256"/>
        <v>323.647447549128</v>
      </c>
      <c r="AO229" s="16">
        <f t="shared" si="257"/>
        <v>5.92346930840753</v>
      </c>
      <c r="AP229" s="16">
        <f t="shared" si="258"/>
        <v>114.322957652265</v>
      </c>
      <c r="AQ229" s="18">
        <v>67</v>
      </c>
      <c r="AR229" s="18">
        <f t="shared" si="259"/>
        <v>17.8387240892533</v>
      </c>
      <c r="AS229" s="18">
        <f t="shared" si="260"/>
        <v>0.998432453878163</v>
      </c>
      <c r="AT229" s="18">
        <f t="shared" si="261"/>
        <v>323.647447549128</v>
      </c>
      <c r="AU229" s="18">
        <f t="shared" si="262"/>
        <v>5.78943687174561</v>
      </c>
      <c r="AV229" s="12">
        <f t="shared" si="263"/>
        <v>65.7101084943127</v>
      </c>
    </row>
    <row r="230" spans="1:48">
      <c r="A230" s="8">
        <v>68</v>
      </c>
      <c r="B230" s="8">
        <f t="shared" si="238"/>
        <v>18.1049737025257</v>
      </c>
      <c r="C230" s="8">
        <f t="shared" si="274"/>
        <v>0.998478114753178</v>
      </c>
      <c r="D230" s="8">
        <f t="shared" si="270"/>
        <v>333.356666089174</v>
      </c>
      <c r="E230" s="8">
        <f t="shared" si="239"/>
        <v>8.06877241834365</v>
      </c>
      <c r="F230" s="8">
        <f t="shared" si="240"/>
        <v>19.1229906314745</v>
      </c>
      <c r="G230" s="12">
        <v>68</v>
      </c>
      <c r="H230" s="12">
        <f t="shared" si="241"/>
        <v>18.1049737025257</v>
      </c>
      <c r="I230" s="12">
        <f t="shared" si="273"/>
        <v>0.998478114753178</v>
      </c>
      <c r="J230" s="12">
        <f t="shared" si="242"/>
        <v>333.356666089174</v>
      </c>
      <c r="K230" s="12">
        <f t="shared" si="243"/>
        <v>8.76886061443566</v>
      </c>
      <c r="L230" s="12">
        <f t="shared" ref="L230:L271" si="275">K230*2</f>
        <v>17.5377212288713</v>
      </c>
      <c r="M230" s="16">
        <v>68.0000000000002</v>
      </c>
      <c r="N230" s="16">
        <f t="shared" si="265"/>
        <v>18.1049737025257</v>
      </c>
      <c r="O230" s="16">
        <f t="shared" si="266"/>
        <v>0.998478114753178</v>
      </c>
      <c r="P230" s="16">
        <f t="shared" si="267"/>
        <v>328.513010033271</v>
      </c>
      <c r="Q230" s="16">
        <f t="shared" si="268"/>
        <v>8.03248726327068</v>
      </c>
      <c r="R230" s="16">
        <f t="shared" si="269"/>
        <v>21.6796831235676</v>
      </c>
      <c r="S230" s="12">
        <v>68</v>
      </c>
      <c r="T230" s="12">
        <f t="shared" si="244"/>
        <v>18.1049737025257</v>
      </c>
      <c r="U230" s="12">
        <f t="shared" si="245"/>
        <v>0.998478114753178</v>
      </c>
      <c r="V230" s="12">
        <f t="shared" ref="V230:V271" si="276">2*0.511*T230^2/(1+2*T230/U230*0.511/3755.874+(0.511/3755.874)^2)</f>
        <v>333.356666089174</v>
      </c>
      <c r="W230" s="12">
        <f t="shared" si="271"/>
        <v>7.39298179769357</v>
      </c>
      <c r="X230" s="12">
        <f t="shared" si="272"/>
        <v>58.2123386750391</v>
      </c>
      <c r="Y230" s="16">
        <v>68</v>
      </c>
      <c r="Z230" s="16">
        <f t="shared" si="246"/>
        <v>18.1049737025257</v>
      </c>
      <c r="AA230" s="16">
        <f t="shared" si="247"/>
        <v>0.998478114753178</v>
      </c>
      <c r="AB230" s="16">
        <f t="shared" si="248"/>
        <v>333.356666089174</v>
      </c>
      <c r="AC230" s="16">
        <f t="shared" ref="AC230:AC271" si="277">0.30705*29/64*(2/AA230)^2*(1/2*LN(2*0.511*Z230^2*AB230/(16*29^0.9*10^(-6))^2)-AA230^2)</f>
        <v>7.16040379906455</v>
      </c>
      <c r="AD230" s="16">
        <f t="shared" ref="AD230:AD271" si="278">AC230*8.96</f>
        <v>64.1572180396184</v>
      </c>
      <c r="AE230" s="12">
        <v>68</v>
      </c>
      <c r="AF230" s="12">
        <f t="shared" si="249"/>
        <v>18.1049737025257</v>
      </c>
      <c r="AG230" s="12">
        <f t="shared" si="250"/>
        <v>0.998478114753178</v>
      </c>
      <c r="AH230" s="12">
        <f t="shared" si="251"/>
        <v>333.356666089174</v>
      </c>
      <c r="AI230" s="12">
        <f t="shared" si="252"/>
        <v>6.3858415917816</v>
      </c>
      <c r="AJ230" s="12">
        <f t="shared" si="253"/>
        <v>46.6805020359235</v>
      </c>
      <c r="AK230" s="16">
        <v>68</v>
      </c>
      <c r="AL230" s="16">
        <f t="shared" si="254"/>
        <v>18.1049737025257</v>
      </c>
      <c r="AM230" s="16">
        <f t="shared" si="255"/>
        <v>0.998478114753178</v>
      </c>
      <c r="AN230" s="16">
        <f t="shared" si="256"/>
        <v>333.356666089174</v>
      </c>
      <c r="AO230" s="16">
        <f t="shared" si="257"/>
        <v>5.93754501937102</v>
      </c>
      <c r="AP230" s="16">
        <f t="shared" si="258"/>
        <v>114.594618873861</v>
      </c>
      <c r="AQ230" s="18">
        <v>68</v>
      </c>
      <c r="AR230" s="18">
        <f t="shared" si="259"/>
        <v>18.1049737025257</v>
      </c>
      <c r="AS230" s="18">
        <f t="shared" si="260"/>
        <v>0.998478114753178</v>
      </c>
      <c r="AT230" s="18">
        <f t="shared" si="261"/>
        <v>333.356666089174</v>
      </c>
      <c r="AU230" s="18">
        <f t="shared" si="262"/>
        <v>5.80330535971043</v>
      </c>
      <c r="AV230" s="12">
        <f t="shared" si="263"/>
        <v>65.8675158327134</v>
      </c>
    </row>
    <row r="231" spans="1:48">
      <c r="A231" s="8">
        <v>69</v>
      </c>
      <c r="B231" s="8">
        <f t="shared" ref="B231:B254" si="279">A231*1000/3755.874</f>
        <v>18.3712233157981</v>
      </c>
      <c r="C231" s="8">
        <f t="shared" si="274"/>
        <v>0.998521810659515</v>
      </c>
      <c r="D231" s="8">
        <f t="shared" si="270"/>
        <v>343.208660890573</v>
      </c>
      <c r="E231" s="8">
        <f t="shared" ref="E231:E262" si="280">0.30705*5/11*(2/C231)^2*(1/2*LN(2*0.511*B231^2*D231/(16*5^0.9*10^(-6))^2)-C231^2)</f>
        <v>8.08434575315111</v>
      </c>
      <c r="F231" s="8">
        <f t="shared" ref="F231:F271" si="281">E231*2.37</f>
        <v>19.1598994349681</v>
      </c>
      <c r="G231" s="12">
        <v>69</v>
      </c>
      <c r="H231" s="12">
        <f t="shared" ref="H231:H271" si="282">G231*1000/3755.874</f>
        <v>18.3712233157981</v>
      </c>
      <c r="I231" s="12">
        <f t="shared" si="273"/>
        <v>0.998521810659515</v>
      </c>
      <c r="J231" s="12">
        <f t="shared" ref="J231:J271" si="283">2*0.511*H231^2/(1+2*H231/I231*0.511/3755.874+(0.511/3755.874)^2)</f>
        <v>343.208660890573</v>
      </c>
      <c r="K231" s="12">
        <f t="shared" ref="K231:K271" si="284">0.30705*6/12*(2/I231)^2*(1/2*LN(2*0.511*H231^2*J231/(81*10^(-6))^2)-I231^2)</f>
        <v>8.78600062882325</v>
      </c>
      <c r="L231" s="12">
        <f t="shared" si="275"/>
        <v>17.5720012576465</v>
      </c>
      <c r="M231" s="16">
        <v>69.0000000000002</v>
      </c>
      <c r="N231" s="16">
        <f t="shared" si="265"/>
        <v>18.3712233157982</v>
      </c>
      <c r="O231" s="16">
        <f t="shared" si="266"/>
        <v>0.998521810659515</v>
      </c>
      <c r="P231" s="16">
        <f t="shared" si="267"/>
        <v>338.150179703161</v>
      </c>
      <c r="Q231" s="16">
        <f t="shared" si="268"/>
        <v>8.04896563281935</v>
      </c>
      <c r="R231" s="16">
        <f t="shared" si="269"/>
        <v>21.7241582429794</v>
      </c>
      <c r="S231" s="12">
        <v>69</v>
      </c>
      <c r="T231" s="12">
        <f t="shared" ref="T231:T271" si="285">S231*1000/3755.874</f>
        <v>18.3712233157981</v>
      </c>
      <c r="U231" s="12">
        <f t="shared" ref="U231:U271" si="286">S231*1000/SQRT((S231*1000)^2+3755.874^2)</f>
        <v>0.998521810659515</v>
      </c>
      <c r="V231" s="12">
        <f t="shared" si="276"/>
        <v>343.208660890573</v>
      </c>
      <c r="W231" s="12">
        <f t="shared" si="271"/>
        <v>7.40896312380072</v>
      </c>
      <c r="X231" s="12">
        <f t="shared" si="272"/>
        <v>58.3381756368069</v>
      </c>
      <c r="Y231" s="16">
        <v>69</v>
      </c>
      <c r="Z231" s="16">
        <f t="shared" ref="Z231:Z271" si="287">Y231*1000/3755.874</f>
        <v>18.3712233157981</v>
      </c>
      <c r="AA231" s="16">
        <f t="shared" ref="AA231:AA271" si="288">Y231*1000/SQRT((Y231*1000)^2+3755.874^2)</f>
        <v>0.998521810659515</v>
      </c>
      <c r="AB231" s="16">
        <f t="shared" ref="AB231:AB271" si="289">2*0.511*Z231^2/(1+2*Z231/AA231*0.511/3755.874+(0.511/3755.874)^2)</f>
        <v>343.208660890573</v>
      </c>
      <c r="AC231" s="16">
        <f t="shared" si="277"/>
        <v>7.17600576016885</v>
      </c>
      <c r="AD231" s="16">
        <f t="shared" si="278"/>
        <v>64.2970116111129</v>
      </c>
      <c r="AE231" s="12">
        <v>69</v>
      </c>
      <c r="AF231" s="12">
        <f t="shared" ref="AF231:AF271" si="290">AE231*1000/3755.874</f>
        <v>18.3712233157981</v>
      </c>
      <c r="AG231" s="12">
        <f t="shared" ref="AG231:AG271" si="291">AE231*1000/SQRT((AE231*1000)^2+3755.874^2)</f>
        <v>0.998521810659515</v>
      </c>
      <c r="AH231" s="12">
        <f t="shared" ref="AH231:AH271" si="292">2*0.511*AF231^2/(1+2*AF231/AG231*0.511/3755.874+(0.511/3755.874)^2)</f>
        <v>343.208660890573</v>
      </c>
      <c r="AI231" s="12">
        <f t="shared" ref="AI231:AI271" si="293">0.30705*50/119*(2/AG231)^2*(1/2*LN(2*0.511*AF231^2*AH231/(16*50^0.9*10^(-6))^2)-AG231^2)</f>
        <v>6.40033099218208</v>
      </c>
      <c r="AJ231" s="12">
        <f t="shared" ref="AJ231:AJ271" si="294">AI231*7.31</f>
        <v>46.786419552851</v>
      </c>
      <c r="AK231" s="16">
        <v>69</v>
      </c>
      <c r="AL231" s="16">
        <f t="shared" ref="AL231:AL271" si="295">AK231*1000/3755.874</f>
        <v>18.3712233157981</v>
      </c>
      <c r="AM231" s="16">
        <f t="shared" ref="AM231:AM271" si="296">AK231*1000/SQRT((AK231*1000)^2+3755.874^2)</f>
        <v>0.998521810659515</v>
      </c>
      <c r="AN231" s="16">
        <f t="shared" ref="AN231:AN271" si="297">2*0.511*AL231^2/(1+2*AL231/AM231*0.511/3755.874+(0.511/3755.874)^2)</f>
        <v>343.208660890573</v>
      </c>
      <c r="AO231" s="16">
        <f t="shared" ref="AO231:AO271" si="298">0.30705*74/184*(2/AM231)^2*(1/2*LN(2*0.511*AL231^2*AN231/(16*74^0.9*10^(-6))^2)-AM231^2)</f>
        <v>5.95142919521575</v>
      </c>
      <c r="AP231" s="16">
        <f t="shared" ref="AP231:AP271" si="299">AO231*1.93*10</f>
        <v>114.862583467664</v>
      </c>
      <c r="AQ231" s="18">
        <v>69</v>
      </c>
      <c r="AR231" s="18">
        <f t="shared" ref="AR231:AR271" si="300">AQ231*1000/3755.874</f>
        <v>18.3712233157981</v>
      </c>
      <c r="AS231" s="18">
        <f t="shared" ref="AS231:AS271" si="301">AQ231*1000/SQRT((AQ231*1000)^2+3755.874^2)</f>
        <v>0.998521810659515</v>
      </c>
      <c r="AT231" s="18">
        <f t="shared" ref="AT231:AT271" si="302">2*0.511*AR231^2/(1+2*AR231/AS231*0.511/3755.874+(0.511/3755.874)^2)</f>
        <v>343.208660890573</v>
      </c>
      <c r="AU231" s="18">
        <f t="shared" ref="AU231:AU271" si="303">0.30705*82/207*(2/AS231)^2*(1/2*LN(2*0.511*AR231^2*AT231/(16*82^0.9*10^(-6))^2)-AS231^2)</f>
        <v>5.8169850104568</v>
      </c>
      <c r="AV231" s="12">
        <f t="shared" ref="AV231:AV271" si="304">AU231*11.35</f>
        <v>66.0227798686847</v>
      </c>
    </row>
    <row r="232" spans="1:48">
      <c r="A232" s="8">
        <v>70</v>
      </c>
      <c r="B232" s="8">
        <f t="shared" si="279"/>
        <v>18.6374729290706</v>
      </c>
      <c r="C232" s="8">
        <f t="shared" si="274"/>
        <v>0.998563652669221</v>
      </c>
      <c r="D232" s="8">
        <f t="shared" si="270"/>
        <v>353.203401078129</v>
      </c>
      <c r="E232" s="8">
        <f t="shared" si="280"/>
        <v>8.09971325971132</v>
      </c>
      <c r="F232" s="8">
        <f t="shared" si="281"/>
        <v>19.1963204255158</v>
      </c>
      <c r="G232" s="12">
        <v>70</v>
      </c>
      <c r="H232" s="12">
        <f t="shared" si="282"/>
        <v>18.6374729290706</v>
      </c>
      <c r="I232" s="12">
        <f t="shared" si="273"/>
        <v>0.998563652669221</v>
      </c>
      <c r="J232" s="12">
        <f t="shared" si="283"/>
        <v>353.203401078129</v>
      </c>
      <c r="K232" s="12">
        <f t="shared" si="284"/>
        <v>8.80291383445977</v>
      </c>
      <c r="L232" s="12">
        <f t="shared" si="275"/>
        <v>17.6058276689195</v>
      </c>
      <c r="M232" s="16">
        <v>70.0000000000002</v>
      </c>
      <c r="N232" s="16">
        <f t="shared" si="265"/>
        <v>18.6374729290706</v>
      </c>
      <c r="O232" s="16">
        <f t="shared" si="266"/>
        <v>0.998563652669221</v>
      </c>
      <c r="P232" s="16">
        <f t="shared" si="267"/>
        <v>347.923884760028</v>
      </c>
      <c r="Q232" s="16">
        <f t="shared" si="268"/>
        <v>8.06522409135819</v>
      </c>
      <c r="R232" s="16">
        <f t="shared" si="269"/>
        <v>21.7680398225757</v>
      </c>
      <c r="S232" s="12">
        <v>70</v>
      </c>
      <c r="T232" s="12">
        <f t="shared" si="285"/>
        <v>18.6374729290706</v>
      </c>
      <c r="U232" s="12">
        <f t="shared" si="286"/>
        <v>0.998563652669221</v>
      </c>
      <c r="V232" s="12">
        <f t="shared" si="276"/>
        <v>353.203401078129</v>
      </c>
      <c r="W232" s="12">
        <f t="shared" si="271"/>
        <v>7.42473105054925</v>
      </c>
      <c r="X232" s="12">
        <f t="shared" si="272"/>
        <v>58.4623322920248</v>
      </c>
      <c r="Y232" s="16">
        <v>70</v>
      </c>
      <c r="Z232" s="16">
        <f t="shared" si="287"/>
        <v>18.6374729290706</v>
      </c>
      <c r="AA232" s="16">
        <f t="shared" si="288"/>
        <v>0.998563652669221</v>
      </c>
      <c r="AB232" s="16">
        <f t="shared" si="289"/>
        <v>353.203401078129</v>
      </c>
      <c r="AC232" s="16">
        <f t="shared" si="277"/>
        <v>7.19139924740207</v>
      </c>
      <c r="AD232" s="16">
        <f t="shared" si="278"/>
        <v>64.4349372567225</v>
      </c>
      <c r="AE232" s="12">
        <v>70</v>
      </c>
      <c r="AF232" s="12">
        <f t="shared" si="290"/>
        <v>18.6374729290706</v>
      </c>
      <c r="AG232" s="12">
        <f t="shared" si="291"/>
        <v>0.998563652669221</v>
      </c>
      <c r="AH232" s="12">
        <f t="shared" si="292"/>
        <v>353.203401078129</v>
      </c>
      <c r="AI232" s="12">
        <f t="shared" si="293"/>
        <v>6.41462613652233</v>
      </c>
      <c r="AJ232" s="12">
        <f t="shared" si="294"/>
        <v>46.8909170579782</v>
      </c>
      <c r="AK232" s="16">
        <v>70</v>
      </c>
      <c r="AL232" s="16">
        <f t="shared" si="295"/>
        <v>18.6374729290706</v>
      </c>
      <c r="AM232" s="16">
        <f t="shared" si="296"/>
        <v>0.998563652669221</v>
      </c>
      <c r="AN232" s="16">
        <f t="shared" si="297"/>
        <v>353.203401078129</v>
      </c>
      <c r="AO232" s="16">
        <f t="shared" si="298"/>
        <v>5.96512678321793</v>
      </c>
      <c r="AP232" s="16">
        <f t="shared" si="299"/>
        <v>115.126946916106</v>
      </c>
      <c r="AQ232" s="18">
        <v>70</v>
      </c>
      <c r="AR232" s="18">
        <f t="shared" si="300"/>
        <v>18.6374729290706</v>
      </c>
      <c r="AS232" s="18">
        <f t="shared" si="301"/>
        <v>0.998563652669221</v>
      </c>
      <c r="AT232" s="18">
        <f t="shared" si="302"/>
        <v>353.203401078129</v>
      </c>
      <c r="AU232" s="18">
        <f t="shared" si="303"/>
        <v>5.83048070707604</v>
      </c>
      <c r="AV232" s="12">
        <f t="shared" si="304"/>
        <v>66.175956025313</v>
      </c>
    </row>
    <row r="233" spans="1:48">
      <c r="A233" s="8">
        <v>71</v>
      </c>
      <c r="B233" s="8">
        <f t="shared" si="279"/>
        <v>18.903722542343</v>
      </c>
      <c r="C233" s="8">
        <f t="shared" si="274"/>
        <v>0.998603744121087</v>
      </c>
      <c r="D233" s="8">
        <f t="shared" si="270"/>
        <v>363.34085578555</v>
      </c>
      <c r="E233" s="8">
        <f t="shared" si="280"/>
        <v>8.11488004247732</v>
      </c>
      <c r="F233" s="8">
        <f t="shared" si="281"/>
        <v>19.2322657006713</v>
      </c>
      <c r="G233" s="12">
        <v>71</v>
      </c>
      <c r="H233" s="12">
        <f t="shared" si="282"/>
        <v>18.903722542343</v>
      </c>
      <c r="I233" s="12">
        <f t="shared" si="273"/>
        <v>0.998603744121087</v>
      </c>
      <c r="J233" s="12">
        <f t="shared" si="283"/>
        <v>363.34085578555</v>
      </c>
      <c r="K233" s="12">
        <f t="shared" si="284"/>
        <v>8.81960586848947</v>
      </c>
      <c r="L233" s="12">
        <f t="shared" si="275"/>
        <v>17.6392117369789</v>
      </c>
      <c r="M233" s="16">
        <v>71.0000000000002</v>
      </c>
      <c r="N233" s="16">
        <f t="shared" si="265"/>
        <v>18.9037225423431</v>
      </c>
      <c r="O233" s="16">
        <f t="shared" si="266"/>
        <v>0.998603744121087</v>
      </c>
      <c r="P233" s="16">
        <f t="shared" si="267"/>
        <v>357.834008810929</v>
      </c>
      <c r="Q233" s="16">
        <f t="shared" si="268"/>
        <v>8.08126815242664</v>
      </c>
      <c r="R233" s="16">
        <f t="shared" si="269"/>
        <v>21.8113427433995</v>
      </c>
      <c r="S233" s="12">
        <v>71</v>
      </c>
      <c r="T233" s="12">
        <f t="shared" si="285"/>
        <v>18.903722542343</v>
      </c>
      <c r="U233" s="12">
        <f t="shared" si="286"/>
        <v>0.998603744121087</v>
      </c>
      <c r="V233" s="12">
        <f t="shared" si="276"/>
        <v>363.34085578555</v>
      </c>
      <c r="W233" s="12">
        <f t="shared" si="271"/>
        <v>7.44029096857004</v>
      </c>
      <c r="X233" s="12">
        <f t="shared" si="272"/>
        <v>58.5848510865205</v>
      </c>
      <c r="Y233" s="16">
        <v>71</v>
      </c>
      <c r="Z233" s="16">
        <f t="shared" si="287"/>
        <v>18.903722542343</v>
      </c>
      <c r="AA233" s="16">
        <f t="shared" si="288"/>
        <v>0.998603744121087</v>
      </c>
      <c r="AB233" s="16">
        <f t="shared" si="289"/>
        <v>363.34085578555</v>
      </c>
      <c r="AC233" s="16">
        <f t="shared" si="277"/>
        <v>7.20658953324129</v>
      </c>
      <c r="AD233" s="16">
        <f t="shared" si="278"/>
        <v>64.571042217842</v>
      </c>
      <c r="AE233" s="12">
        <v>71</v>
      </c>
      <c r="AF233" s="12">
        <f t="shared" si="290"/>
        <v>18.903722542343</v>
      </c>
      <c r="AG233" s="12">
        <f t="shared" si="291"/>
        <v>0.998603744121087</v>
      </c>
      <c r="AH233" s="12">
        <f t="shared" si="292"/>
        <v>363.34085578555</v>
      </c>
      <c r="AI233" s="12">
        <f t="shared" si="293"/>
        <v>6.42873196666278</v>
      </c>
      <c r="AJ233" s="12">
        <f t="shared" si="294"/>
        <v>46.994030676305</v>
      </c>
      <c r="AK233" s="16">
        <v>71</v>
      </c>
      <c r="AL233" s="16">
        <f t="shared" si="295"/>
        <v>18.903722542343</v>
      </c>
      <c r="AM233" s="16">
        <f t="shared" si="296"/>
        <v>0.998603744121087</v>
      </c>
      <c r="AN233" s="16">
        <f t="shared" si="297"/>
        <v>363.34085578555</v>
      </c>
      <c r="AO233" s="16">
        <f t="shared" si="298"/>
        <v>5.97864255001449</v>
      </c>
      <c r="AP233" s="16">
        <f t="shared" si="299"/>
        <v>115.38780121528</v>
      </c>
      <c r="AQ233" s="18">
        <v>71</v>
      </c>
      <c r="AR233" s="18">
        <f t="shared" si="300"/>
        <v>18.903722542343</v>
      </c>
      <c r="AS233" s="18">
        <f t="shared" si="301"/>
        <v>0.998603744121087</v>
      </c>
      <c r="AT233" s="18">
        <f t="shared" si="302"/>
        <v>363.34085578555</v>
      </c>
      <c r="AU233" s="18">
        <f t="shared" si="303"/>
        <v>5.84379715402639</v>
      </c>
      <c r="AV233" s="12">
        <f t="shared" si="304"/>
        <v>66.3270976981996</v>
      </c>
    </row>
    <row r="234" spans="1:48">
      <c r="A234" s="8">
        <v>72</v>
      </c>
      <c r="B234" s="8">
        <f t="shared" si="279"/>
        <v>19.1699721556154</v>
      </c>
      <c r="C234" s="8">
        <f t="shared" si="274"/>
        <v>0.998642181257442</v>
      </c>
      <c r="D234" s="8">
        <f t="shared" si="270"/>
        <v>373.620994155444</v>
      </c>
      <c r="E234" s="8">
        <f t="shared" si="280"/>
        <v>8.12985103044776</v>
      </c>
      <c r="F234" s="8">
        <f t="shared" si="281"/>
        <v>19.2677469421612</v>
      </c>
      <c r="G234" s="12">
        <v>72</v>
      </c>
      <c r="H234" s="12">
        <f t="shared" si="282"/>
        <v>19.1699721556154</v>
      </c>
      <c r="I234" s="12">
        <f t="shared" si="273"/>
        <v>0.998642181257442</v>
      </c>
      <c r="J234" s="12">
        <f t="shared" si="283"/>
        <v>373.620994155444</v>
      </c>
      <c r="K234" s="12">
        <f t="shared" si="284"/>
        <v>8.83608217352272</v>
      </c>
      <c r="L234" s="12">
        <f t="shared" si="275"/>
        <v>17.6721643470454</v>
      </c>
      <c r="M234" s="16">
        <v>72.0000000000002</v>
      </c>
      <c r="N234" s="16">
        <f t="shared" si="265"/>
        <v>19.1699721556155</v>
      </c>
      <c r="O234" s="16">
        <f t="shared" si="266"/>
        <v>0.998642181257442</v>
      </c>
      <c r="P234" s="16">
        <f t="shared" si="267"/>
        <v>367.880435595191</v>
      </c>
      <c r="Q234" s="16">
        <f t="shared" si="268"/>
        <v>8.09710313636524</v>
      </c>
      <c r="R234" s="16">
        <f t="shared" si="269"/>
        <v>21.8540813650498</v>
      </c>
      <c r="S234" s="12">
        <v>72</v>
      </c>
      <c r="T234" s="12">
        <f t="shared" si="285"/>
        <v>19.1699721556154</v>
      </c>
      <c r="U234" s="12">
        <f t="shared" si="286"/>
        <v>0.998642181257442</v>
      </c>
      <c r="V234" s="12">
        <f t="shared" si="276"/>
        <v>373.620994155444</v>
      </c>
      <c r="W234" s="12">
        <f t="shared" si="271"/>
        <v>7.45564807708816</v>
      </c>
      <c r="X234" s="12">
        <f t="shared" si="272"/>
        <v>58.7057729589922</v>
      </c>
      <c r="Y234" s="16">
        <v>72</v>
      </c>
      <c r="Z234" s="16">
        <f t="shared" si="287"/>
        <v>19.1699721556154</v>
      </c>
      <c r="AA234" s="16">
        <f t="shared" si="288"/>
        <v>0.998642181257442</v>
      </c>
      <c r="AB234" s="16">
        <f t="shared" si="289"/>
        <v>373.620994155444</v>
      </c>
      <c r="AC234" s="16">
        <f t="shared" si="277"/>
        <v>7.22158170257081</v>
      </c>
      <c r="AD234" s="16">
        <f t="shared" si="278"/>
        <v>64.7053720550344</v>
      </c>
      <c r="AE234" s="12">
        <v>72</v>
      </c>
      <c r="AF234" s="12">
        <f t="shared" si="290"/>
        <v>19.1699721556154</v>
      </c>
      <c r="AG234" s="12">
        <f t="shared" si="291"/>
        <v>0.998642181257442</v>
      </c>
      <c r="AH234" s="12">
        <f t="shared" si="292"/>
        <v>373.620994155444</v>
      </c>
      <c r="AI234" s="12">
        <f t="shared" si="293"/>
        <v>6.44265324686976</v>
      </c>
      <c r="AJ234" s="12">
        <f t="shared" si="294"/>
        <v>47.0957952346179</v>
      </c>
      <c r="AK234" s="16">
        <v>72</v>
      </c>
      <c r="AL234" s="16">
        <f t="shared" si="295"/>
        <v>19.1699721556154</v>
      </c>
      <c r="AM234" s="16">
        <f t="shared" si="296"/>
        <v>0.998642181257442</v>
      </c>
      <c r="AN234" s="16">
        <f t="shared" si="297"/>
        <v>373.620994155444</v>
      </c>
      <c r="AO234" s="16">
        <f t="shared" si="298"/>
        <v>5.99198108974264</v>
      </c>
      <c r="AP234" s="16">
        <f t="shared" si="299"/>
        <v>115.645235032033</v>
      </c>
      <c r="AQ234" s="18">
        <v>72</v>
      </c>
      <c r="AR234" s="18">
        <f t="shared" si="300"/>
        <v>19.1699721556154</v>
      </c>
      <c r="AS234" s="18">
        <f t="shared" si="301"/>
        <v>0.998642181257442</v>
      </c>
      <c r="AT234" s="18">
        <f t="shared" si="302"/>
        <v>373.620994155444</v>
      </c>
      <c r="AU234" s="18">
        <f t="shared" si="303"/>
        <v>5.85693888520877</v>
      </c>
      <c r="AV234" s="12">
        <f t="shared" si="304"/>
        <v>66.4762563471196</v>
      </c>
    </row>
    <row r="235" spans="1:48">
      <c r="A235" s="8">
        <v>73</v>
      </c>
      <c r="B235" s="8">
        <f t="shared" si="279"/>
        <v>19.4362217688879</v>
      </c>
      <c r="C235" s="8">
        <f t="shared" si="274"/>
        <v>0.998679053800629</v>
      </c>
      <c r="D235" s="8">
        <f t="shared" si="270"/>
        <v>384.043785339318</v>
      </c>
      <c r="E235" s="8">
        <f t="shared" si="280"/>
        <v>8.14463098431366</v>
      </c>
      <c r="F235" s="8">
        <f t="shared" si="281"/>
        <v>19.3027754328234</v>
      </c>
      <c r="G235" s="12">
        <v>73</v>
      </c>
      <c r="H235" s="12">
        <f t="shared" si="282"/>
        <v>19.4362217688879</v>
      </c>
      <c r="I235" s="12">
        <f t="shared" si="273"/>
        <v>0.998679053800629</v>
      </c>
      <c r="J235" s="12">
        <f t="shared" si="283"/>
        <v>384.043785339318</v>
      </c>
      <c r="K235" s="12">
        <f t="shared" si="284"/>
        <v>8.85234800562269</v>
      </c>
      <c r="L235" s="12">
        <f t="shared" si="275"/>
        <v>17.7046960112454</v>
      </c>
      <c r="M235" s="16">
        <v>73.0000000000002</v>
      </c>
      <c r="N235" s="16">
        <f t="shared" si="265"/>
        <v>19.4362217688879</v>
      </c>
      <c r="O235" s="16">
        <f t="shared" si="266"/>
        <v>0.998679053800629</v>
      </c>
      <c r="P235" s="16">
        <f t="shared" si="267"/>
        <v>378.063048984212</v>
      </c>
      <c r="Q235" s="16">
        <f t="shared" si="268"/>
        <v>8.11273417848526</v>
      </c>
      <c r="R235" s="16">
        <f t="shared" si="269"/>
        <v>21.8962695477317</v>
      </c>
      <c r="S235" s="12">
        <v>73</v>
      </c>
      <c r="T235" s="12">
        <f t="shared" si="285"/>
        <v>19.4362217688879</v>
      </c>
      <c r="U235" s="12">
        <f t="shared" si="286"/>
        <v>0.998679053800629</v>
      </c>
      <c r="V235" s="12">
        <f t="shared" si="276"/>
        <v>384.043785339318</v>
      </c>
      <c r="W235" s="12">
        <f t="shared" si="271"/>
        <v>7.47080739221793</v>
      </c>
      <c r="X235" s="12">
        <f t="shared" si="272"/>
        <v>58.825137406324</v>
      </c>
      <c r="Y235" s="16">
        <v>73</v>
      </c>
      <c r="Z235" s="16">
        <f t="shared" si="287"/>
        <v>19.4362217688879</v>
      </c>
      <c r="AA235" s="16">
        <f t="shared" si="288"/>
        <v>0.998679053800629</v>
      </c>
      <c r="AB235" s="16">
        <f t="shared" si="289"/>
        <v>384.043785339318</v>
      </c>
      <c r="AC235" s="16">
        <f t="shared" si="277"/>
        <v>7.23638066084203</v>
      </c>
      <c r="AD235" s="16">
        <f t="shared" si="278"/>
        <v>64.8379707211446</v>
      </c>
      <c r="AE235" s="12">
        <v>73</v>
      </c>
      <c r="AF235" s="12">
        <f t="shared" si="290"/>
        <v>19.4362217688879</v>
      </c>
      <c r="AG235" s="12">
        <f t="shared" si="291"/>
        <v>0.998679053800629</v>
      </c>
      <c r="AH235" s="12">
        <f t="shared" si="292"/>
        <v>384.043785339318</v>
      </c>
      <c r="AI235" s="12">
        <f t="shared" si="293"/>
        <v>6.45639457167942</v>
      </c>
      <c r="AJ235" s="12">
        <f t="shared" si="294"/>
        <v>47.1962443189766</v>
      </c>
      <c r="AK235" s="16">
        <v>73</v>
      </c>
      <c r="AL235" s="16">
        <f t="shared" si="295"/>
        <v>19.4362217688879</v>
      </c>
      <c r="AM235" s="16">
        <f t="shared" si="296"/>
        <v>0.998679053800629</v>
      </c>
      <c r="AN235" s="16">
        <f t="shared" si="297"/>
        <v>384.043785339318</v>
      </c>
      <c r="AO235" s="16">
        <f t="shared" si="298"/>
        <v>6.00514683177201</v>
      </c>
      <c r="AP235" s="16">
        <f t="shared" si="299"/>
        <v>115.8993338532</v>
      </c>
      <c r="AQ235" s="18">
        <v>73</v>
      </c>
      <c r="AR235" s="18">
        <f t="shared" si="300"/>
        <v>19.4362217688879</v>
      </c>
      <c r="AS235" s="18">
        <f t="shared" si="301"/>
        <v>0.998679053800629</v>
      </c>
      <c r="AT235" s="18">
        <f t="shared" si="302"/>
        <v>384.043785339318</v>
      </c>
      <c r="AU235" s="18">
        <f t="shared" si="303"/>
        <v>5.86991027163569</v>
      </c>
      <c r="AV235" s="12">
        <f t="shared" si="304"/>
        <v>66.6234815830651</v>
      </c>
    </row>
    <row r="236" spans="1:48">
      <c r="A236" s="8">
        <v>74</v>
      </c>
      <c r="B236" s="8">
        <f t="shared" si="279"/>
        <v>19.7024713821603</v>
      </c>
      <c r="C236" s="8">
        <f t="shared" si="274"/>
        <v>0.998714445475621</v>
      </c>
      <c r="D236" s="8">
        <f t="shared" si="270"/>
        <v>394.609198497569</v>
      </c>
      <c r="E236" s="8">
        <f t="shared" si="280"/>
        <v>8.15922450331617</v>
      </c>
      <c r="F236" s="8">
        <f t="shared" si="281"/>
        <v>19.3373620728593</v>
      </c>
      <c r="G236" s="12">
        <v>74</v>
      </c>
      <c r="H236" s="12">
        <f t="shared" si="282"/>
        <v>19.7024713821603</v>
      </c>
      <c r="I236" s="12">
        <f t="shared" si="273"/>
        <v>0.998714445475621</v>
      </c>
      <c r="J236" s="12">
        <f t="shared" si="283"/>
        <v>394.609198497569</v>
      </c>
      <c r="K236" s="12">
        <f t="shared" si="284"/>
        <v>8.8684084419623</v>
      </c>
      <c r="L236" s="12">
        <f t="shared" si="275"/>
        <v>17.7368168839246</v>
      </c>
      <c r="M236" s="16">
        <v>74.0000000000002</v>
      </c>
      <c r="N236" s="16">
        <f t="shared" si="265"/>
        <v>19.7024713821604</v>
      </c>
      <c r="O236" s="16">
        <f t="shared" si="266"/>
        <v>0.998714445475621</v>
      </c>
      <c r="P236" s="16">
        <f t="shared" si="267"/>
        <v>388.381732981285</v>
      </c>
      <c r="Q236" s="16">
        <f t="shared" si="268"/>
        <v>8.12816623687606</v>
      </c>
      <c r="R236" s="16">
        <f t="shared" si="269"/>
        <v>21.9379206733285</v>
      </c>
      <c r="S236" s="12">
        <v>74</v>
      </c>
      <c r="T236" s="12">
        <f t="shared" si="285"/>
        <v>19.7024713821603</v>
      </c>
      <c r="U236" s="12">
        <f t="shared" si="286"/>
        <v>0.998714445475621</v>
      </c>
      <c r="V236" s="12">
        <f t="shared" si="276"/>
        <v>394.609198497569</v>
      </c>
      <c r="W236" s="12">
        <f t="shared" si="271"/>
        <v>7.48577375486924</v>
      </c>
      <c r="X236" s="12">
        <f t="shared" si="272"/>
        <v>58.9429825458404</v>
      </c>
      <c r="Y236" s="16">
        <v>74</v>
      </c>
      <c r="Z236" s="16">
        <f t="shared" si="287"/>
        <v>19.7024713821603</v>
      </c>
      <c r="AA236" s="16">
        <f t="shared" si="288"/>
        <v>0.998714445475621</v>
      </c>
      <c r="AB236" s="16">
        <f t="shared" si="289"/>
        <v>394.609198497569</v>
      </c>
      <c r="AC236" s="16">
        <f t="shared" si="277"/>
        <v>7.25099114184814</v>
      </c>
      <c r="AD236" s="16">
        <f t="shared" si="278"/>
        <v>64.9688806309593</v>
      </c>
      <c r="AE236" s="12">
        <v>74</v>
      </c>
      <c r="AF236" s="12">
        <f t="shared" si="290"/>
        <v>19.7024713821603</v>
      </c>
      <c r="AG236" s="12">
        <f t="shared" si="291"/>
        <v>0.998714445475621</v>
      </c>
      <c r="AH236" s="12">
        <f t="shared" si="292"/>
        <v>394.609198497569</v>
      </c>
      <c r="AI236" s="12">
        <f t="shared" si="293"/>
        <v>6.46996037337657</v>
      </c>
      <c r="AJ236" s="12">
        <f t="shared" si="294"/>
        <v>47.2954103293827</v>
      </c>
      <c r="AK236" s="16">
        <v>74</v>
      </c>
      <c r="AL236" s="16">
        <f t="shared" si="295"/>
        <v>19.7024713821603</v>
      </c>
      <c r="AM236" s="16">
        <f t="shared" si="296"/>
        <v>0.998714445475621</v>
      </c>
      <c r="AN236" s="16">
        <f t="shared" si="297"/>
        <v>394.609198497569</v>
      </c>
      <c r="AO236" s="16">
        <f t="shared" si="298"/>
        <v>6.01814404804889</v>
      </c>
      <c r="AP236" s="16">
        <f t="shared" si="299"/>
        <v>116.150180127344</v>
      </c>
      <c r="AQ236" s="18">
        <v>74</v>
      </c>
      <c r="AR236" s="18">
        <f t="shared" si="300"/>
        <v>19.7024713821603</v>
      </c>
      <c r="AS236" s="18">
        <f t="shared" si="301"/>
        <v>0.998714445475621</v>
      </c>
      <c r="AT236" s="18">
        <f t="shared" si="302"/>
        <v>394.609198497569</v>
      </c>
      <c r="AU236" s="18">
        <f t="shared" si="303"/>
        <v>5.88271552871308</v>
      </c>
      <c r="AV236" s="12">
        <f t="shared" si="304"/>
        <v>66.7688212508934</v>
      </c>
    </row>
    <row r="237" spans="1:48">
      <c r="A237" s="8">
        <v>75</v>
      </c>
      <c r="B237" s="8">
        <f t="shared" si="279"/>
        <v>19.9687209954328</v>
      </c>
      <c r="C237" s="8">
        <f t="shared" si="274"/>
        <v>0.998748434484437</v>
      </c>
      <c r="D237" s="8">
        <f t="shared" si="270"/>
        <v>405.317202799487</v>
      </c>
      <c r="E237" s="8">
        <f t="shared" si="280"/>
        <v>8.17363603182095</v>
      </c>
      <c r="F237" s="8">
        <f t="shared" si="281"/>
        <v>19.3715173954157</v>
      </c>
      <c r="G237" s="12">
        <v>75</v>
      </c>
      <c r="H237" s="12">
        <f t="shared" si="282"/>
        <v>19.9687209954328</v>
      </c>
      <c r="I237" s="12">
        <f t="shared" si="273"/>
        <v>0.998748434484437</v>
      </c>
      <c r="J237" s="12">
        <f t="shared" si="283"/>
        <v>405.317202799487</v>
      </c>
      <c r="K237" s="12">
        <f t="shared" si="284"/>
        <v>8.88426838815895</v>
      </c>
      <c r="L237" s="12">
        <f t="shared" si="275"/>
        <v>17.7685367763179</v>
      </c>
      <c r="M237" s="16">
        <v>75.0000000000002</v>
      </c>
      <c r="N237" s="16">
        <f t="shared" si="265"/>
        <v>19.9687209954328</v>
      </c>
      <c r="O237" s="16">
        <f t="shared" si="266"/>
        <v>0.998748434484437</v>
      </c>
      <c r="P237" s="16">
        <f t="shared" si="267"/>
        <v>398.836371721402</v>
      </c>
      <c r="Q237" s="16">
        <f t="shared" si="268"/>
        <v>8.14340409986183</v>
      </c>
      <c r="R237" s="16">
        <f t="shared" si="269"/>
        <v>21.9790476655271</v>
      </c>
      <c r="S237" s="12">
        <v>75</v>
      </c>
      <c r="T237" s="12">
        <f t="shared" si="285"/>
        <v>19.9687209954328</v>
      </c>
      <c r="U237" s="12">
        <f t="shared" si="286"/>
        <v>0.998748434484437</v>
      </c>
      <c r="V237" s="12">
        <f t="shared" si="276"/>
        <v>405.317202799487</v>
      </c>
      <c r="W237" s="12">
        <f t="shared" si="271"/>
        <v>7.50055183828084</v>
      </c>
      <c r="X237" s="12">
        <f t="shared" si="272"/>
        <v>59.0593451746233</v>
      </c>
      <c r="Y237" s="16">
        <v>75</v>
      </c>
      <c r="Z237" s="16">
        <f t="shared" si="287"/>
        <v>19.9687209954328</v>
      </c>
      <c r="AA237" s="16">
        <f t="shared" si="288"/>
        <v>0.998748434484437</v>
      </c>
      <c r="AB237" s="16">
        <f t="shared" si="289"/>
        <v>405.317202799487</v>
      </c>
      <c r="AC237" s="16">
        <f t="shared" si="277"/>
        <v>7.26541771512909</v>
      </c>
      <c r="AD237" s="16">
        <f t="shared" si="278"/>
        <v>65.0981427275566</v>
      </c>
      <c r="AE237" s="12">
        <v>75</v>
      </c>
      <c r="AF237" s="12">
        <f t="shared" si="290"/>
        <v>19.9687209954328</v>
      </c>
      <c r="AG237" s="12">
        <f t="shared" si="291"/>
        <v>0.998748434484437</v>
      </c>
      <c r="AH237" s="12">
        <f t="shared" si="292"/>
        <v>405.317202799487</v>
      </c>
      <c r="AI237" s="12">
        <f t="shared" si="293"/>
        <v>6.48335492910563</v>
      </c>
      <c r="AJ237" s="12">
        <f t="shared" si="294"/>
        <v>47.3933245317622</v>
      </c>
      <c r="AK237" s="16">
        <v>75</v>
      </c>
      <c r="AL237" s="16">
        <f t="shared" si="295"/>
        <v>19.9687209954328</v>
      </c>
      <c r="AM237" s="16">
        <f t="shared" si="296"/>
        <v>0.998748434484437</v>
      </c>
      <c r="AN237" s="16">
        <f t="shared" si="297"/>
        <v>405.317202799487</v>
      </c>
      <c r="AO237" s="16">
        <f t="shared" si="298"/>
        <v>6.03097686007119</v>
      </c>
      <c r="AP237" s="16">
        <f t="shared" si="299"/>
        <v>116.397853399374</v>
      </c>
      <c r="AQ237" s="18">
        <v>75</v>
      </c>
      <c r="AR237" s="18">
        <f t="shared" si="300"/>
        <v>19.9687209954328</v>
      </c>
      <c r="AS237" s="18">
        <f t="shared" si="301"/>
        <v>0.998748434484437</v>
      </c>
      <c r="AT237" s="18">
        <f t="shared" si="302"/>
        <v>405.317202799487</v>
      </c>
      <c r="AU237" s="18">
        <f t="shared" si="303"/>
        <v>5.89535872315404</v>
      </c>
      <c r="AV237" s="12">
        <f t="shared" si="304"/>
        <v>66.9123215077983</v>
      </c>
    </row>
    <row r="238" spans="1:48">
      <c r="A238" s="8">
        <v>76</v>
      </c>
      <c r="B238" s="8">
        <f t="shared" si="279"/>
        <v>20.2349706087052</v>
      </c>
      <c r="C238" s="8">
        <f t="shared" si="274"/>
        <v>0.998781093937368</v>
      </c>
      <c r="D238" s="8">
        <f t="shared" si="270"/>
        <v>416.167767423248</v>
      </c>
      <c r="E238" s="8">
        <f t="shared" si="280"/>
        <v>8.18786986561585</v>
      </c>
      <c r="F238" s="8">
        <f t="shared" si="281"/>
        <v>19.4052515815096</v>
      </c>
      <c r="G238" s="12">
        <v>76</v>
      </c>
      <c r="H238" s="12">
        <f t="shared" si="282"/>
        <v>20.2349706087052</v>
      </c>
      <c r="I238" s="12">
        <f t="shared" si="273"/>
        <v>0.998781093937368</v>
      </c>
      <c r="J238" s="12">
        <f t="shared" si="283"/>
        <v>416.167767423248</v>
      </c>
      <c r="K238" s="12">
        <f t="shared" si="284"/>
        <v>8.89993258529554</v>
      </c>
      <c r="L238" s="12">
        <f t="shared" si="275"/>
        <v>17.7998651705911</v>
      </c>
      <c r="M238" s="16">
        <v>76.0000000000002</v>
      </c>
      <c r="N238" s="16">
        <f t="shared" si="265"/>
        <v>20.2349706087052</v>
      </c>
      <c r="O238" s="16">
        <f t="shared" si="266"/>
        <v>0.998781093937368</v>
      </c>
      <c r="P238" s="16">
        <f t="shared" si="267"/>
        <v>409.42684947107</v>
      </c>
      <c r="Q238" s="16">
        <f t="shared" si="268"/>
        <v>8.15845239312031</v>
      </c>
      <c r="R238" s="16">
        <f t="shared" si="269"/>
        <v>22.0196630090317</v>
      </c>
      <c r="S238" s="12">
        <v>76</v>
      </c>
      <c r="T238" s="12">
        <f t="shared" si="285"/>
        <v>20.2349706087052</v>
      </c>
      <c r="U238" s="12">
        <f t="shared" si="286"/>
        <v>0.998781093937368</v>
      </c>
      <c r="V238" s="12">
        <f t="shared" si="276"/>
        <v>416.167767423248</v>
      </c>
      <c r="W238" s="12">
        <f t="shared" si="271"/>
        <v>7.51514615519625</v>
      </c>
      <c r="X238" s="12">
        <f t="shared" si="272"/>
        <v>59.1742608260153</v>
      </c>
      <c r="Y238" s="16">
        <v>76</v>
      </c>
      <c r="Z238" s="16">
        <f t="shared" si="287"/>
        <v>20.2349706087052</v>
      </c>
      <c r="AA238" s="16">
        <f t="shared" si="288"/>
        <v>0.998781093937368</v>
      </c>
      <c r="AB238" s="16">
        <f t="shared" si="289"/>
        <v>416.167767423248</v>
      </c>
      <c r="AC238" s="16">
        <f t="shared" si="277"/>
        <v>7.2796647930231</v>
      </c>
      <c r="AD238" s="16">
        <f t="shared" si="278"/>
        <v>65.225796545487</v>
      </c>
      <c r="AE238" s="12">
        <v>76</v>
      </c>
      <c r="AF238" s="12">
        <f t="shared" si="290"/>
        <v>20.2349706087052</v>
      </c>
      <c r="AG238" s="12">
        <f t="shared" si="291"/>
        <v>0.998781093937368</v>
      </c>
      <c r="AH238" s="12">
        <f t="shared" si="292"/>
        <v>416.167767423248</v>
      </c>
      <c r="AI238" s="12">
        <f t="shared" si="293"/>
        <v>6.49658236763156</v>
      </c>
      <c r="AJ238" s="12">
        <f t="shared" si="294"/>
        <v>47.4900171073867</v>
      </c>
      <c r="AK238" s="16">
        <v>76</v>
      </c>
      <c r="AL238" s="16">
        <f t="shared" si="295"/>
        <v>20.2349706087052</v>
      </c>
      <c r="AM238" s="16">
        <f t="shared" si="296"/>
        <v>0.998781093937368</v>
      </c>
      <c r="AN238" s="16">
        <f t="shared" si="297"/>
        <v>416.167767423248</v>
      </c>
      <c r="AO238" s="16">
        <f t="shared" si="298"/>
        <v>6.04364924551287</v>
      </c>
      <c r="AP238" s="16">
        <f t="shared" si="299"/>
        <v>116.642430438398</v>
      </c>
      <c r="AQ238" s="18">
        <v>76</v>
      </c>
      <c r="AR238" s="18">
        <f t="shared" si="300"/>
        <v>20.2349706087052</v>
      </c>
      <c r="AS238" s="18">
        <f t="shared" si="301"/>
        <v>0.998781093937368</v>
      </c>
      <c r="AT238" s="18">
        <f t="shared" si="302"/>
        <v>416.167767423248</v>
      </c>
      <c r="AU238" s="18">
        <f t="shared" si="303"/>
        <v>5.90784377954324</v>
      </c>
      <c r="AV238" s="12">
        <f t="shared" si="304"/>
        <v>67.0540268978157</v>
      </c>
    </row>
    <row r="239" spans="1:48">
      <c r="A239" s="8">
        <v>77</v>
      </c>
      <c r="B239" s="8">
        <f t="shared" si="279"/>
        <v>20.5012202219776</v>
      </c>
      <c r="C239" s="8">
        <f t="shared" si="274"/>
        <v>0.998812492245456</v>
      </c>
      <c r="D239" s="8">
        <f t="shared" si="270"/>
        <v>427.160861555912</v>
      </c>
      <c r="E239" s="8">
        <f t="shared" si="280"/>
        <v>8.20193015793992</v>
      </c>
      <c r="F239" s="8">
        <f t="shared" si="281"/>
        <v>19.4385744743176</v>
      </c>
      <c r="G239" s="12">
        <v>77</v>
      </c>
      <c r="H239" s="12">
        <f t="shared" si="282"/>
        <v>20.5012202219776</v>
      </c>
      <c r="I239" s="12">
        <f t="shared" si="273"/>
        <v>0.998812492245456</v>
      </c>
      <c r="J239" s="12">
        <f t="shared" si="283"/>
        <v>427.160861555912</v>
      </c>
      <c r="K239" s="12">
        <f t="shared" si="284"/>
        <v>8.91540561663742</v>
      </c>
      <c r="L239" s="12">
        <f t="shared" si="275"/>
        <v>17.8308112332748</v>
      </c>
      <c r="M239" s="16">
        <v>77.0000000000002</v>
      </c>
      <c r="N239" s="16">
        <f t="shared" si="265"/>
        <v>20.5012202219777</v>
      </c>
      <c r="O239" s="16">
        <f t="shared" si="266"/>
        <v>0.998812492245456</v>
      </c>
      <c r="P239" s="16">
        <f t="shared" si="267"/>
        <v>420.153050628122</v>
      </c>
      <c r="Q239" s="16">
        <f t="shared" si="268"/>
        <v>8.17331558647627</v>
      </c>
      <c r="R239" s="16">
        <f t="shared" si="269"/>
        <v>22.0597787678995</v>
      </c>
      <c r="S239" s="12">
        <v>77</v>
      </c>
      <c r="T239" s="12">
        <f t="shared" si="285"/>
        <v>20.5012202219776</v>
      </c>
      <c r="U239" s="12">
        <f t="shared" si="286"/>
        <v>0.998812492245456</v>
      </c>
      <c r="V239" s="12">
        <f t="shared" si="276"/>
        <v>427.160861555912</v>
      </c>
      <c r="W239" s="12">
        <f t="shared" si="271"/>
        <v>7.52956106469798</v>
      </c>
      <c r="X239" s="12">
        <f t="shared" si="272"/>
        <v>59.2877638234319</v>
      </c>
      <c r="Y239" s="16">
        <v>77</v>
      </c>
      <c r="Z239" s="16">
        <f t="shared" si="287"/>
        <v>20.5012202219776</v>
      </c>
      <c r="AA239" s="16">
        <f t="shared" si="288"/>
        <v>0.998812492245456</v>
      </c>
      <c r="AB239" s="16">
        <f t="shared" si="289"/>
        <v>427.160861555912</v>
      </c>
      <c r="AC239" s="16">
        <f t="shared" si="277"/>
        <v>7.2937366373803</v>
      </c>
      <c r="AD239" s="16">
        <f t="shared" si="278"/>
        <v>65.3518802709275</v>
      </c>
      <c r="AE239" s="12">
        <v>77</v>
      </c>
      <c r="AF239" s="12">
        <f t="shared" si="290"/>
        <v>20.5012202219776</v>
      </c>
      <c r="AG239" s="12">
        <f t="shared" si="291"/>
        <v>0.998812492245456</v>
      </c>
      <c r="AH239" s="12">
        <f t="shared" si="292"/>
        <v>427.160861555912</v>
      </c>
      <c r="AI239" s="12">
        <f t="shared" si="293"/>
        <v>6.50964667576728</v>
      </c>
      <c r="AJ239" s="12">
        <f t="shared" si="294"/>
        <v>47.5855171998588</v>
      </c>
      <c r="AK239" s="16">
        <v>77</v>
      </c>
      <c r="AL239" s="16">
        <f t="shared" si="295"/>
        <v>20.5012202219776</v>
      </c>
      <c r="AM239" s="16">
        <f t="shared" si="296"/>
        <v>0.998812492245456</v>
      </c>
      <c r="AN239" s="16">
        <f t="shared" si="297"/>
        <v>427.160861555912</v>
      </c>
      <c r="AO239" s="16">
        <f t="shared" si="298"/>
        <v>6.05616504451539</v>
      </c>
      <c r="AP239" s="16">
        <f t="shared" si="299"/>
        <v>116.883985359147</v>
      </c>
      <c r="AQ239" s="18">
        <v>77</v>
      </c>
      <c r="AR239" s="18">
        <f t="shared" si="300"/>
        <v>20.5012202219776</v>
      </c>
      <c r="AS239" s="18">
        <f t="shared" si="301"/>
        <v>0.998812492245456</v>
      </c>
      <c r="AT239" s="18">
        <f t="shared" si="302"/>
        <v>427.160861555912</v>
      </c>
      <c r="AU239" s="18">
        <f t="shared" si="303"/>
        <v>5.92017448656985</v>
      </c>
      <c r="AV239" s="12">
        <f t="shared" si="304"/>
        <v>67.1939804225678</v>
      </c>
    </row>
    <row r="240" spans="1:48">
      <c r="A240" s="8">
        <v>78</v>
      </c>
      <c r="B240" s="8">
        <f t="shared" si="279"/>
        <v>20.7674698352501</v>
      </c>
      <c r="C240" s="8">
        <f t="shared" si="274"/>
        <v>0.998842693478139</v>
      </c>
      <c r="D240" s="8">
        <f t="shared" si="270"/>
        <v>438.29645439342</v>
      </c>
      <c r="E240" s="8">
        <f t="shared" si="280"/>
        <v>8.21582092525191</v>
      </c>
      <c r="F240" s="8">
        <f t="shared" si="281"/>
        <v>19.471495592847</v>
      </c>
      <c r="G240" s="12">
        <v>78</v>
      </c>
      <c r="H240" s="12">
        <f t="shared" si="282"/>
        <v>20.7674698352501</v>
      </c>
      <c r="I240" s="12">
        <f t="shared" si="273"/>
        <v>0.998842693478139</v>
      </c>
      <c r="J240" s="12">
        <f t="shared" si="283"/>
        <v>438.29645439342</v>
      </c>
      <c r="K240" s="12">
        <f t="shared" si="284"/>
        <v>8.93069191405524</v>
      </c>
      <c r="L240" s="12">
        <f t="shared" si="275"/>
        <v>17.8613838281105</v>
      </c>
      <c r="M240" s="16">
        <v>78.0000000000002</v>
      </c>
      <c r="N240" s="16">
        <f t="shared" si="265"/>
        <v>20.7674698352501</v>
      </c>
      <c r="O240" s="16">
        <f t="shared" si="266"/>
        <v>0.998842693478139</v>
      </c>
      <c r="P240" s="16">
        <f t="shared" si="267"/>
        <v>431.014859721534</v>
      </c>
      <c r="Q240" s="16">
        <f t="shared" si="268"/>
        <v>8.18799800038298</v>
      </c>
      <c r="R240" s="16">
        <f t="shared" si="269"/>
        <v>22.0994066030337</v>
      </c>
      <c r="S240" s="12">
        <v>78</v>
      </c>
      <c r="T240" s="12">
        <f t="shared" si="285"/>
        <v>20.7674698352501</v>
      </c>
      <c r="U240" s="12">
        <f t="shared" si="286"/>
        <v>0.998842693478139</v>
      </c>
      <c r="V240" s="12">
        <f t="shared" si="276"/>
        <v>438.29645439342</v>
      </c>
      <c r="W240" s="12">
        <f t="shared" si="271"/>
        <v>7.54380077871549</v>
      </c>
      <c r="X240" s="12">
        <f t="shared" si="272"/>
        <v>59.3998873316057</v>
      </c>
      <c r="Y240" s="16">
        <v>78</v>
      </c>
      <c r="Z240" s="16">
        <f t="shared" si="287"/>
        <v>20.7674698352501</v>
      </c>
      <c r="AA240" s="16">
        <f t="shared" si="288"/>
        <v>0.998842693478139</v>
      </c>
      <c r="AB240" s="16">
        <f t="shared" si="289"/>
        <v>438.29645439342</v>
      </c>
      <c r="AC240" s="16">
        <f t="shared" si="277"/>
        <v>7.30763736595402</v>
      </c>
      <c r="AD240" s="16">
        <f t="shared" si="278"/>
        <v>65.476430798948</v>
      </c>
      <c r="AE240" s="12">
        <v>78</v>
      </c>
      <c r="AF240" s="12">
        <f t="shared" si="290"/>
        <v>20.7674698352501</v>
      </c>
      <c r="AG240" s="12">
        <f t="shared" si="291"/>
        <v>0.998842693478139</v>
      </c>
      <c r="AH240" s="12">
        <f t="shared" si="292"/>
        <v>438.29645439342</v>
      </c>
      <c r="AI240" s="12">
        <f t="shared" si="293"/>
        <v>6.52255170448429</v>
      </c>
      <c r="AJ240" s="12">
        <f t="shared" si="294"/>
        <v>47.6798529597801</v>
      </c>
      <c r="AK240" s="16">
        <v>78</v>
      </c>
      <c r="AL240" s="16">
        <f t="shared" si="295"/>
        <v>20.7674698352501</v>
      </c>
      <c r="AM240" s="16">
        <f t="shared" si="296"/>
        <v>0.998842693478139</v>
      </c>
      <c r="AN240" s="16">
        <f t="shared" si="297"/>
        <v>438.29645439342</v>
      </c>
      <c r="AO240" s="16">
        <f t="shared" si="298"/>
        <v>6.06852796566348</v>
      </c>
      <c r="AP240" s="16">
        <f t="shared" si="299"/>
        <v>117.122589737305</v>
      </c>
      <c r="AQ240" s="18">
        <v>78</v>
      </c>
      <c r="AR240" s="18">
        <f t="shared" si="300"/>
        <v>20.7674698352501</v>
      </c>
      <c r="AS240" s="18">
        <f t="shared" si="301"/>
        <v>0.998842693478139</v>
      </c>
      <c r="AT240" s="18">
        <f t="shared" si="302"/>
        <v>438.29645439342</v>
      </c>
      <c r="AU240" s="18">
        <f t="shared" si="303"/>
        <v>5.93235450294628</v>
      </c>
      <c r="AV240" s="12">
        <f t="shared" si="304"/>
        <v>67.3322236084403</v>
      </c>
    </row>
    <row r="241" spans="1:48">
      <c r="A241" s="8">
        <v>79</v>
      </c>
      <c r="B241" s="8">
        <f t="shared" si="279"/>
        <v>21.0337194485225</v>
      </c>
      <c r="C241" s="8">
        <f t="shared" si="274"/>
        <v>0.998871757689562</v>
      </c>
      <c r="D241" s="8">
        <f t="shared" si="270"/>
        <v>449.574515140588</v>
      </c>
      <c r="E241" s="8">
        <f t="shared" si="280"/>
        <v>8.22954605274745</v>
      </c>
      <c r="F241" s="8">
        <f t="shared" si="281"/>
        <v>19.5040241450115</v>
      </c>
      <c r="G241" s="12">
        <v>79</v>
      </c>
      <c r="H241" s="12">
        <f t="shared" si="282"/>
        <v>21.0337194485225</v>
      </c>
      <c r="I241" s="12">
        <f t="shared" si="273"/>
        <v>0.998871757689562</v>
      </c>
      <c r="J241" s="12">
        <f t="shared" si="283"/>
        <v>449.574515140588</v>
      </c>
      <c r="K241" s="12">
        <f t="shared" si="284"/>
        <v>8.94579576416448</v>
      </c>
      <c r="L241" s="12">
        <f t="shared" si="275"/>
        <v>17.891591528329</v>
      </c>
      <c r="M241" s="16">
        <v>79.0000000000002</v>
      </c>
      <c r="N241" s="16">
        <f t="shared" si="265"/>
        <v>21.0337194485226</v>
      </c>
      <c r="O241" s="16">
        <f t="shared" si="266"/>
        <v>0.998871757689562</v>
      </c>
      <c r="P241" s="16">
        <f t="shared" si="267"/>
        <v>442.012161411235</v>
      </c>
      <c r="Q241" s="16">
        <f t="shared" si="268"/>
        <v>8.20250381210458</v>
      </c>
      <c r="R241" s="16">
        <f t="shared" si="269"/>
        <v>22.1385577888703</v>
      </c>
      <c r="S241" s="12">
        <v>79</v>
      </c>
      <c r="T241" s="12">
        <f t="shared" si="285"/>
        <v>21.0337194485225</v>
      </c>
      <c r="U241" s="12">
        <f t="shared" si="286"/>
        <v>0.998871757689562</v>
      </c>
      <c r="V241" s="12">
        <f t="shared" si="276"/>
        <v>449.574515140588</v>
      </c>
      <c r="W241" s="12">
        <f t="shared" si="271"/>
        <v>7.55786936822213</v>
      </c>
      <c r="X241" s="12">
        <f t="shared" si="272"/>
        <v>59.510663405381</v>
      </c>
      <c r="Y241" s="16">
        <v>79</v>
      </c>
      <c r="Z241" s="16">
        <f t="shared" si="287"/>
        <v>21.0337194485225</v>
      </c>
      <c r="AA241" s="16">
        <f t="shared" si="288"/>
        <v>0.998871757689562</v>
      </c>
      <c r="AB241" s="16">
        <f t="shared" si="289"/>
        <v>449.574515140588</v>
      </c>
      <c r="AC241" s="16">
        <f t="shared" si="277"/>
        <v>7.32137095848512</v>
      </c>
      <c r="AD241" s="16">
        <f t="shared" si="278"/>
        <v>65.5994837880267</v>
      </c>
      <c r="AE241" s="12">
        <v>79</v>
      </c>
      <c r="AF241" s="12">
        <f t="shared" si="290"/>
        <v>21.0337194485225</v>
      </c>
      <c r="AG241" s="12">
        <f t="shared" si="291"/>
        <v>0.998871757689562</v>
      </c>
      <c r="AH241" s="12">
        <f t="shared" si="292"/>
        <v>449.574515140588</v>
      </c>
      <c r="AI241" s="12">
        <f t="shared" si="293"/>
        <v>6.53530117472237</v>
      </c>
      <c r="AJ241" s="12">
        <f t="shared" si="294"/>
        <v>47.7730515872205</v>
      </c>
      <c r="AK241" s="16">
        <v>79</v>
      </c>
      <c r="AL241" s="16">
        <f t="shared" si="295"/>
        <v>21.0337194485225</v>
      </c>
      <c r="AM241" s="16">
        <f t="shared" si="296"/>
        <v>0.998871757689562</v>
      </c>
      <c r="AN241" s="16">
        <f t="shared" si="297"/>
        <v>449.574515140588</v>
      </c>
      <c r="AO241" s="16">
        <f t="shared" si="298"/>
        <v>6.08074159166169</v>
      </c>
      <c r="AP241" s="16">
        <f t="shared" si="299"/>
        <v>117.358312719071</v>
      </c>
      <c r="AQ241" s="18">
        <v>79</v>
      </c>
      <c r="AR241" s="18">
        <f t="shared" si="300"/>
        <v>21.0337194485225</v>
      </c>
      <c r="AS241" s="18">
        <f t="shared" si="301"/>
        <v>0.998871757689562</v>
      </c>
      <c r="AT241" s="18">
        <f t="shared" si="302"/>
        <v>449.574515140588</v>
      </c>
      <c r="AU241" s="18">
        <f t="shared" si="303"/>
        <v>5.94438736302936</v>
      </c>
      <c r="AV241" s="12">
        <f t="shared" si="304"/>
        <v>67.4687965703832</v>
      </c>
    </row>
    <row r="242" spans="1:48">
      <c r="A242" s="8">
        <v>80</v>
      </c>
      <c r="B242" s="8">
        <f t="shared" si="279"/>
        <v>21.2999690617949</v>
      </c>
      <c r="C242" s="8">
        <f t="shared" ref="C242:C254" si="305">A242*1000/SQRT((A242*1000)^2+3755.874^2)</f>
        <v>0.998899741216643</v>
      </c>
      <c r="D242" s="8">
        <f t="shared" si="270"/>
        <v>460.995013011109</v>
      </c>
      <c r="E242" s="8">
        <f t="shared" si="280"/>
        <v>8.24310929963386</v>
      </c>
      <c r="F242" s="8">
        <f t="shared" si="281"/>
        <v>19.5361690401322</v>
      </c>
      <c r="G242" s="12">
        <v>80</v>
      </c>
      <c r="H242" s="12">
        <f t="shared" si="282"/>
        <v>21.2999690617949</v>
      </c>
      <c r="I242" s="12">
        <f t="shared" si="273"/>
        <v>0.998899741216643</v>
      </c>
      <c r="J242" s="12">
        <f t="shared" si="283"/>
        <v>460.995013011109</v>
      </c>
      <c r="K242" s="12">
        <f t="shared" si="284"/>
        <v>8.9607213141923</v>
      </c>
      <c r="L242" s="12">
        <f t="shared" si="275"/>
        <v>17.9214426283846</v>
      </c>
      <c r="M242" s="16">
        <v>80.0000000000002</v>
      </c>
      <c r="N242" s="16">
        <f t="shared" si="265"/>
        <v>21.299969061795</v>
      </c>
      <c r="O242" s="16">
        <f t="shared" si="266"/>
        <v>0.998899741216643</v>
      </c>
      <c r="P242" s="16">
        <f t="shared" si="267"/>
        <v>453.144840487926</v>
      </c>
      <c r="Q242" s="16">
        <f t="shared" si="268"/>
        <v>8.21683706161252</v>
      </c>
      <c r="R242" s="16">
        <f t="shared" si="269"/>
        <v>22.1772432292922</v>
      </c>
      <c r="S242" s="12">
        <v>80</v>
      </c>
      <c r="T242" s="12">
        <f t="shared" si="285"/>
        <v>21.2999690617949</v>
      </c>
      <c r="U242" s="12">
        <f t="shared" si="286"/>
        <v>0.998899741216643</v>
      </c>
      <c r="V242" s="12">
        <f t="shared" si="276"/>
        <v>460.995013011109</v>
      </c>
      <c r="W242" s="12">
        <f t="shared" si="271"/>
        <v>7.5717707691358</v>
      </c>
      <c r="X242" s="12">
        <f t="shared" si="272"/>
        <v>59.6201230361753</v>
      </c>
      <c r="Y242" s="16">
        <v>80</v>
      </c>
      <c r="Z242" s="16">
        <f t="shared" si="287"/>
        <v>21.2999690617949</v>
      </c>
      <c r="AA242" s="16">
        <f t="shared" si="288"/>
        <v>0.998899741216643</v>
      </c>
      <c r="AB242" s="16">
        <f t="shared" si="289"/>
        <v>460.995013011109</v>
      </c>
      <c r="AC242" s="16">
        <f t="shared" si="277"/>
        <v>7.33494126249391</v>
      </c>
      <c r="AD242" s="16">
        <f t="shared" si="278"/>
        <v>65.7210737119455</v>
      </c>
      <c r="AE242" s="12">
        <v>80</v>
      </c>
      <c r="AF242" s="12">
        <f t="shared" si="290"/>
        <v>21.2999690617949</v>
      </c>
      <c r="AG242" s="12">
        <f t="shared" si="291"/>
        <v>0.998899741216643</v>
      </c>
      <c r="AH242" s="12">
        <f t="shared" si="292"/>
        <v>460.995013011109</v>
      </c>
      <c r="AI242" s="12">
        <f t="shared" si="293"/>
        <v>6.54789868291357</v>
      </c>
      <c r="AJ242" s="12">
        <f t="shared" si="294"/>
        <v>47.8651393720982</v>
      </c>
      <c r="AK242" s="16">
        <v>80</v>
      </c>
      <c r="AL242" s="16">
        <f t="shared" si="295"/>
        <v>21.2999690617949</v>
      </c>
      <c r="AM242" s="16">
        <f t="shared" si="296"/>
        <v>0.998899741216643</v>
      </c>
      <c r="AN242" s="16">
        <f t="shared" si="297"/>
        <v>460.995013011109</v>
      </c>
      <c r="AO242" s="16">
        <f t="shared" si="298"/>
        <v>6.09280938472745</v>
      </c>
      <c r="AP242" s="16">
        <f t="shared" si="299"/>
        <v>117.59122112524</v>
      </c>
      <c r="AQ242" s="18">
        <v>80</v>
      </c>
      <c r="AR242" s="18">
        <f t="shared" si="300"/>
        <v>21.2999690617949</v>
      </c>
      <c r="AS242" s="18">
        <f t="shared" si="301"/>
        <v>0.998899741216643</v>
      </c>
      <c r="AT242" s="18">
        <f t="shared" si="302"/>
        <v>460.995013011109</v>
      </c>
      <c r="AU242" s="18">
        <f t="shared" si="303"/>
        <v>5.9562764821596</v>
      </c>
      <c r="AV242" s="12">
        <f t="shared" si="304"/>
        <v>67.6037380725115</v>
      </c>
    </row>
    <row r="243" spans="1:48">
      <c r="A243" s="8">
        <v>81</v>
      </c>
      <c r="B243" s="8">
        <f t="shared" si="279"/>
        <v>21.5662186750674</v>
      </c>
      <c r="C243" s="8">
        <f t="shared" si="305"/>
        <v>0.998926696951653</v>
      </c>
      <c r="D243" s="8">
        <f t="shared" si="270"/>
        <v>472.557917227543</v>
      </c>
      <c r="E243" s="8">
        <f t="shared" si="280"/>
        <v>8.25651430417207</v>
      </c>
      <c r="F243" s="8">
        <f t="shared" si="281"/>
        <v>19.5679389008878</v>
      </c>
      <c r="G243" s="12">
        <v>81</v>
      </c>
      <c r="H243" s="12">
        <f t="shared" si="282"/>
        <v>21.5662186750674</v>
      </c>
      <c r="I243" s="12">
        <f t="shared" si="273"/>
        <v>0.998926696951653</v>
      </c>
      <c r="J243" s="12">
        <f t="shared" si="283"/>
        <v>472.557917227543</v>
      </c>
      <c r="K243" s="12">
        <f t="shared" si="284"/>
        <v>8.9754725775826</v>
      </c>
      <c r="L243" s="12">
        <f t="shared" si="275"/>
        <v>17.9509451551652</v>
      </c>
      <c r="M243" s="16">
        <v>81.0000000000002</v>
      </c>
      <c r="N243" s="16">
        <f t="shared" si="265"/>
        <v>21.5662186750674</v>
      </c>
      <c r="O243" s="16">
        <f t="shared" si="266"/>
        <v>0.998926696951653</v>
      </c>
      <c r="P243" s="16">
        <f t="shared" si="267"/>
        <v>464.412781872887</v>
      </c>
      <c r="Q243" s="16">
        <f t="shared" si="268"/>
        <v>8.23100165720862</v>
      </c>
      <c r="R243" s="16">
        <f t="shared" si="269"/>
        <v>22.2154734728061</v>
      </c>
      <c r="S243" s="12">
        <v>81</v>
      </c>
      <c r="T243" s="12">
        <f t="shared" si="285"/>
        <v>21.5662186750674</v>
      </c>
      <c r="U243" s="12">
        <f t="shared" si="286"/>
        <v>0.998926696951653</v>
      </c>
      <c r="V243" s="12">
        <f t="shared" si="276"/>
        <v>472.557917227543</v>
      </c>
      <c r="W243" s="12">
        <f t="shared" si="271"/>
        <v>7.58550878793761</v>
      </c>
      <c r="X243" s="12">
        <f t="shared" si="272"/>
        <v>59.7282961962207</v>
      </c>
      <c r="Y243" s="16">
        <v>81</v>
      </c>
      <c r="Z243" s="16">
        <f t="shared" si="287"/>
        <v>21.5662186750674</v>
      </c>
      <c r="AA243" s="16">
        <f t="shared" si="288"/>
        <v>0.998926696951653</v>
      </c>
      <c r="AB243" s="16">
        <f t="shared" si="289"/>
        <v>472.557917227543</v>
      </c>
      <c r="AC243" s="16">
        <f t="shared" si="277"/>
        <v>7.34835199879407</v>
      </c>
      <c r="AD243" s="16">
        <f t="shared" si="278"/>
        <v>65.8412339091949</v>
      </c>
      <c r="AE243" s="12">
        <v>81</v>
      </c>
      <c r="AF243" s="12">
        <f t="shared" si="290"/>
        <v>21.5662186750674</v>
      </c>
      <c r="AG243" s="12">
        <f t="shared" si="291"/>
        <v>0.998926696951653</v>
      </c>
      <c r="AH243" s="12">
        <f t="shared" si="292"/>
        <v>472.557917227543</v>
      </c>
      <c r="AI243" s="12">
        <f t="shared" si="293"/>
        <v>6.56034770623522</v>
      </c>
      <c r="AJ243" s="12">
        <f t="shared" si="294"/>
        <v>47.9561417325795</v>
      </c>
      <c r="AK243" s="16">
        <v>81</v>
      </c>
      <c r="AL243" s="16">
        <f t="shared" si="295"/>
        <v>21.5662186750674</v>
      </c>
      <c r="AM243" s="16">
        <f t="shared" si="296"/>
        <v>0.998926696951653</v>
      </c>
      <c r="AN243" s="16">
        <f t="shared" si="297"/>
        <v>472.557917227543</v>
      </c>
      <c r="AO243" s="16">
        <f t="shared" si="298"/>
        <v>6.10473469171565</v>
      </c>
      <c r="AP243" s="16">
        <f t="shared" si="299"/>
        <v>117.821379550112</v>
      </c>
      <c r="AQ243" s="18">
        <v>81</v>
      </c>
      <c r="AR243" s="18">
        <f t="shared" si="300"/>
        <v>21.5662186750674</v>
      </c>
      <c r="AS243" s="18">
        <f t="shared" si="301"/>
        <v>0.998926696951653</v>
      </c>
      <c r="AT243" s="18">
        <f t="shared" si="302"/>
        <v>472.557917227543</v>
      </c>
      <c r="AU243" s="18">
        <f t="shared" si="303"/>
        <v>5.96802516173383</v>
      </c>
      <c r="AV243" s="12">
        <f t="shared" si="304"/>
        <v>67.737085585679</v>
      </c>
    </row>
    <row r="244" spans="1:48">
      <c r="A244" s="8">
        <v>82</v>
      </c>
      <c r="B244" s="8">
        <f t="shared" si="279"/>
        <v>21.8324682883398</v>
      </c>
      <c r="C244" s="8">
        <f t="shared" si="305"/>
        <v>0.998952674591773</v>
      </c>
      <c r="D244" s="8">
        <f t="shared" si="270"/>
        <v>484.263197021321</v>
      </c>
      <c r="E244" s="8">
        <f t="shared" si="280"/>
        <v>8.26976458849497</v>
      </c>
      <c r="F244" s="8">
        <f t="shared" si="281"/>
        <v>19.5993420747331</v>
      </c>
      <c r="G244" s="12">
        <v>82</v>
      </c>
      <c r="H244" s="12">
        <f t="shared" si="282"/>
        <v>21.8324682883398</v>
      </c>
      <c r="I244" s="12">
        <f t="shared" si="273"/>
        <v>0.998952674591773</v>
      </c>
      <c r="J244" s="12">
        <f t="shared" si="283"/>
        <v>484.263197021321</v>
      </c>
      <c r="K244" s="12">
        <f t="shared" si="284"/>
        <v>8.99005343935022</v>
      </c>
      <c r="L244" s="12">
        <f t="shared" si="275"/>
        <v>17.9801068787004</v>
      </c>
      <c r="M244" s="16">
        <v>82.0000000000002</v>
      </c>
      <c r="N244" s="16">
        <f t="shared" si="265"/>
        <v>21.8324682883399</v>
      </c>
      <c r="O244" s="16">
        <f t="shared" si="266"/>
        <v>0.998952674591773</v>
      </c>
      <c r="P244" s="16">
        <f t="shared" si="267"/>
        <v>475.815870617799</v>
      </c>
      <c r="Q244" s="16">
        <f t="shared" si="268"/>
        <v>8.24500138088749</v>
      </c>
      <c r="R244" s="16">
        <f t="shared" si="269"/>
        <v>22.2532587270153</v>
      </c>
      <c r="S244" s="12">
        <v>82</v>
      </c>
      <c r="T244" s="12">
        <f t="shared" si="285"/>
        <v>21.8324682883398</v>
      </c>
      <c r="U244" s="12">
        <f t="shared" si="286"/>
        <v>0.998952674591773</v>
      </c>
      <c r="V244" s="12">
        <f t="shared" si="276"/>
        <v>484.263197021321</v>
      </c>
      <c r="W244" s="12">
        <f t="shared" si="271"/>
        <v>7.59908710702243</v>
      </c>
      <c r="X244" s="12">
        <f t="shared" si="272"/>
        <v>59.8352118806946</v>
      </c>
      <c r="Y244" s="16">
        <v>82</v>
      </c>
      <c r="Z244" s="16">
        <f t="shared" si="287"/>
        <v>21.8324682883398</v>
      </c>
      <c r="AA244" s="16">
        <f t="shared" si="288"/>
        <v>0.998952674591773</v>
      </c>
      <c r="AB244" s="16">
        <f t="shared" si="289"/>
        <v>484.263197021321</v>
      </c>
      <c r="AC244" s="16">
        <f t="shared" si="277"/>
        <v>7.3616067667423</v>
      </c>
      <c r="AD244" s="16">
        <f t="shared" si="278"/>
        <v>65.959996630011</v>
      </c>
      <c r="AE244" s="12">
        <v>82</v>
      </c>
      <c r="AF244" s="12">
        <f t="shared" si="290"/>
        <v>21.8324682883398</v>
      </c>
      <c r="AG244" s="12">
        <f t="shared" si="291"/>
        <v>0.998952674591773</v>
      </c>
      <c r="AH244" s="12">
        <f t="shared" si="292"/>
        <v>484.263197021321</v>
      </c>
      <c r="AI244" s="12">
        <f t="shared" si="293"/>
        <v>6.57265160760607</v>
      </c>
      <c r="AJ244" s="12">
        <f t="shared" si="294"/>
        <v>48.0460832516003</v>
      </c>
      <c r="AK244" s="16">
        <v>82</v>
      </c>
      <c r="AL244" s="16">
        <f t="shared" si="295"/>
        <v>21.8324682883398</v>
      </c>
      <c r="AM244" s="16">
        <f t="shared" si="296"/>
        <v>0.998952674591773</v>
      </c>
      <c r="AN244" s="16">
        <f t="shared" si="297"/>
        <v>484.263197021321</v>
      </c>
      <c r="AO244" s="16">
        <f t="shared" si="298"/>
        <v>6.11652074898918</v>
      </c>
      <c r="AP244" s="16">
        <f t="shared" si="299"/>
        <v>118.048850455491</v>
      </c>
      <c r="AQ244" s="18">
        <v>82</v>
      </c>
      <c r="AR244" s="18">
        <f t="shared" si="300"/>
        <v>21.8324682883398</v>
      </c>
      <c r="AS244" s="18">
        <f t="shared" si="301"/>
        <v>0.998952674591773</v>
      </c>
      <c r="AT244" s="18">
        <f t="shared" si="302"/>
        <v>484.263197021321</v>
      </c>
      <c r="AU244" s="18">
        <f t="shared" si="303"/>
        <v>5.97963659402527</v>
      </c>
      <c r="AV244" s="12">
        <f t="shared" si="304"/>
        <v>67.8688753421869</v>
      </c>
    </row>
    <row r="245" spans="1:48">
      <c r="A245" s="8">
        <v>83</v>
      </c>
      <c r="B245" s="8">
        <f t="shared" si="279"/>
        <v>22.0987179016123</v>
      </c>
      <c r="C245" s="8">
        <f t="shared" si="305"/>
        <v>0.998977720867819</v>
      </c>
      <c r="D245" s="8">
        <f t="shared" si="270"/>
        <v>496.110821632737</v>
      </c>
      <c r="E245" s="8">
        <f t="shared" si="280"/>
        <v>8.28286356321144</v>
      </c>
      <c r="F245" s="8">
        <f t="shared" si="281"/>
        <v>19.6303866448111</v>
      </c>
      <c r="G245" s="12">
        <v>83</v>
      </c>
      <c r="H245" s="12">
        <f t="shared" si="282"/>
        <v>22.0987179016123</v>
      </c>
      <c r="I245" s="12">
        <f t="shared" si="273"/>
        <v>0.998977720867819</v>
      </c>
      <c r="J245" s="12">
        <f t="shared" si="283"/>
        <v>496.110821632737</v>
      </c>
      <c r="K245" s="12">
        <f t="shared" si="284"/>
        <v>9.00446766119474</v>
      </c>
      <c r="L245" s="12">
        <f t="shared" si="275"/>
        <v>18.0089353223895</v>
      </c>
      <c r="M245" s="16">
        <v>83.0000000000002</v>
      </c>
      <c r="N245" s="16">
        <f t="shared" si="265"/>
        <v>22.0987179016123</v>
      </c>
      <c r="O245" s="16">
        <f t="shared" si="266"/>
        <v>0.998977720867819</v>
      </c>
      <c r="P245" s="16">
        <f t="shared" si="267"/>
        <v>487.353991904557</v>
      </c>
      <c r="Q245" s="16">
        <f t="shared" si="268"/>
        <v>8.25883989345011</v>
      </c>
      <c r="R245" s="16">
        <f t="shared" si="269"/>
        <v>22.2906088724219</v>
      </c>
      <c r="S245" s="12">
        <v>83</v>
      </c>
      <c r="T245" s="12">
        <f t="shared" si="285"/>
        <v>22.0987179016123</v>
      </c>
      <c r="U245" s="12">
        <f t="shared" si="286"/>
        <v>0.998977720867819</v>
      </c>
      <c r="V245" s="12">
        <f t="shared" si="276"/>
        <v>496.110821632737</v>
      </c>
      <c r="W245" s="12">
        <f t="shared" si="271"/>
        <v>7.61250928979458</v>
      </c>
      <c r="X245" s="12">
        <f t="shared" si="272"/>
        <v>59.9408981478426</v>
      </c>
      <c r="Y245" s="16">
        <v>83</v>
      </c>
      <c r="Z245" s="16">
        <f t="shared" si="287"/>
        <v>22.0987179016123</v>
      </c>
      <c r="AA245" s="16">
        <f t="shared" si="288"/>
        <v>0.998977720867819</v>
      </c>
      <c r="AB245" s="16">
        <f t="shared" si="289"/>
        <v>496.110821632737</v>
      </c>
      <c r="AC245" s="16">
        <f t="shared" si="277"/>
        <v>7.37470904923692</v>
      </c>
      <c r="AD245" s="16">
        <f t="shared" si="278"/>
        <v>66.0773930811628</v>
      </c>
      <c r="AE245" s="12">
        <v>83</v>
      </c>
      <c r="AF245" s="12">
        <f t="shared" si="290"/>
        <v>22.0987179016123</v>
      </c>
      <c r="AG245" s="12">
        <f t="shared" si="291"/>
        <v>0.998977720867819</v>
      </c>
      <c r="AH245" s="12">
        <f t="shared" si="292"/>
        <v>496.110821632737</v>
      </c>
      <c r="AI245" s="12">
        <f t="shared" si="293"/>
        <v>6.58481364043877</v>
      </c>
      <c r="AJ245" s="12">
        <f t="shared" si="294"/>
        <v>48.1349877116074</v>
      </c>
      <c r="AK245" s="16">
        <v>83</v>
      </c>
      <c r="AL245" s="16">
        <f t="shared" si="295"/>
        <v>22.0987179016123</v>
      </c>
      <c r="AM245" s="16">
        <f t="shared" si="296"/>
        <v>0.998977720867819</v>
      </c>
      <c r="AN245" s="16">
        <f t="shared" si="297"/>
        <v>496.110821632737</v>
      </c>
      <c r="AO245" s="16">
        <f t="shared" si="298"/>
        <v>6.12817068704885</v>
      </c>
      <c r="AP245" s="16">
        <f t="shared" si="299"/>
        <v>118.273694260043</v>
      </c>
      <c r="AQ245" s="18">
        <v>83</v>
      </c>
      <c r="AR245" s="18">
        <f t="shared" si="300"/>
        <v>22.0987179016123</v>
      </c>
      <c r="AS245" s="18">
        <f t="shared" si="301"/>
        <v>0.998977720867819</v>
      </c>
      <c r="AT245" s="18">
        <f t="shared" si="302"/>
        <v>496.110821632737</v>
      </c>
      <c r="AU245" s="18">
        <f t="shared" si="303"/>
        <v>5.99111386676493</v>
      </c>
      <c r="AV245" s="12">
        <f t="shared" si="304"/>
        <v>67.9991423877819</v>
      </c>
    </row>
    <row r="246" spans="1:48">
      <c r="A246" s="8">
        <v>84</v>
      </c>
      <c r="B246" s="8">
        <f t="shared" si="279"/>
        <v>22.3649675148847</v>
      </c>
      <c r="C246" s="8">
        <f t="shared" si="305"/>
        <v>0.999001879754099</v>
      </c>
      <c r="D246" s="8">
        <f t="shared" si="270"/>
        <v>508.100760310943</v>
      </c>
      <c r="E246" s="8">
        <f t="shared" si="280"/>
        <v>8.29581453180518</v>
      </c>
      <c r="F246" s="8">
        <f t="shared" si="281"/>
        <v>19.6610804403783</v>
      </c>
      <c r="G246" s="12">
        <v>84</v>
      </c>
      <c r="H246" s="12">
        <f t="shared" si="282"/>
        <v>22.3649675148847</v>
      </c>
      <c r="I246" s="12">
        <f t="shared" si="273"/>
        <v>0.999001879754099</v>
      </c>
      <c r="J246" s="12">
        <f t="shared" si="283"/>
        <v>508.100760310943</v>
      </c>
      <c r="K246" s="12">
        <f t="shared" si="284"/>
        <v>9.01871888638465</v>
      </c>
      <c r="L246" s="12">
        <f t="shared" si="275"/>
        <v>18.0374377727693</v>
      </c>
      <c r="M246" s="16">
        <v>84.0000000000002</v>
      </c>
      <c r="N246" s="16">
        <f t="shared" si="265"/>
        <v>22.3649675148847</v>
      </c>
      <c r="O246" s="16">
        <f t="shared" si="266"/>
        <v>0.999001879754099</v>
      </c>
      <c r="P246" s="16">
        <f t="shared" si="267"/>
        <v>499.027031045082</v>
      </c>
      <c r="Q246" s="16">
        <f t="shared" si="268"/>
        <v>8.27252073938066</v>
      </c>
      <c r="R246" s="16">
        <f t="shared" si="269"/>
        <v>22.3275334755884</v>
      </c>
      <c r="S246" s="12">
        <v>84</v>
      </c>
      <c r="T246" s="12">
        <f t="shared" si="285"/>
        <v>22.3649675148847</v>
      </c>
      <c r="U246" s="12">
        <f t="shared" si="286"/>
        <v>0.999001879754099</v>
      </c>
      <c r="V246" s="12">
        <f t="shared" si="276"/>
        <v>508.100760310943</v>
      </c>
      <c r="W246" s="12">
        <f t="shared" si="271"/>
        <v>7.62577878552142</v>
      </c>
      <c r="X246" s="12">
        <f t="shared" si="272"/>
        <v>60.0453821571956</v>
      </c>
      <c r="Y246" s="16">
        <v>84</v>
      </c>
      <c r="Z246" s="16">
        <f t="shared" si="287"/>
        <v>22.3649675148847</v>
      </c>
      <c r="AA246" s="16">
        <f t="shared" si="288"/>
        <v>0.999001879754099</v>
      </c>
      <c r="AB246" s="16">
        <f t="shared" si="289"/>
        <v>508.100760310943</v>
      </c>
      <c r="AC246" s="16">
        <f t="shared" si="277"/>
        <v>7.38766221747808</v>
      </c>
      <c r="AD246" s="16">
        <f t="shared" si="278"/>
        <v>66.1934534686036</v>
      </c>
      <c r="AE246" s="12">
        <v>84</v>
      </c>
      <c r="AF246" s="12">
        <f t="shared" si="290"/>
        <v>22.3649675148847</v>
      </c>
      <c r="AG246" s="12">
        <f t="shared" si="291"/>
        <v>0.999001879754099</v>
      </c>
      <c r="AH246" s="12">
        <f t="shared" si="292"/>
        <v>508.100760310943</v>
      </c>
      <c r="AI246" s="12">
        <f t="shared" si="293"/>
        <v>6.5968369531617</v>
      </c>
      <c r="AJ246" s="12">
        <f t="shared" si="294"/>
        <v>48.2228781276121</v>
      </c>
      <c r="AK246" s="16">
        <v>84</v>
      </c>
      <c r="AL246" s="16">
        <f t="shared" si="295"/>
        <v>22.3649675148847</v>
      </c>
      <c r="AM246" s="16">
        <f t="shared" si="296"/>
        <v>0.999001879754099</v>
      </c>
      <c r="AN246" s="16">
        <f t="shared" si="297"/>
        <v>508.100760310943</v>
      </c>
      <c r="AO246" s="16">
        <f t="shared" si="298"/>
        <v>6.13968753493575</v>
      </c>
      <c r="AP246" s="16">
        <f t="shared" si="299"/>
        <v>118.49596942426</v>
      </c>
      <c r="AQ246" s="18">
        <v>84</v>
      </c>
      <c r="AR246" s="18">
        <f t="shared" si="300"/>
        <v>22.3649675148847</v>
      </c>
      <c r="AS246" s="18">
        <f t="shared" si="301"/>
        <v>0.999001879754099</v>
      </c>
      <c r="AT246" s="18">
        <f t="shared" si="302"/>
        <v>508.100760310943</v>
      </c>
      <c r="AU246" s="18">
        <f t="shared" si="303"/>
        <v>6.00245996749693</v>
      </c>
      <c r="AV246" s="12">
        <f t="shared" si="304"/>
        <v>68.1279206310901</v>
      </c>
    </row>
    <row r="247" spans="1:48">
      <c r="A247" s="8">
        <v>85</v>
      </c>
      <c r="B247" s="8">
        <f t="shared" si="279"/>
        <v>22.6312171281571</v>
      </c>
      <c r="C247" s="8">
        <f t="shared" si="305"/>
        <v>0.99902519266116</v>
      </c>
      <c r="D247" s="8">
        <f t="shared" si="270"/>
        <v>520.232982313953</v>
      </c>
      <c r="E247" s="8">
        <f t="shared" si="280"/>
        <v>8.30862069483743</v>
      </c>
      <c r="F247" s="8">
        <f t="shared" si="281"/>
        <v>19.6914310467647</v>
      </c>
      <c r="G247" s="12">
        <v>85</v>
      </c>
      <c r="H247" s="12">
        <f t="shared" si="282"/>
        <v>22.6312171281571</v>
      </c>
      <c r="I247" s="12">
        <f t="shared" si="273"/>
        <v>0.99902519266116</v>
      </c>
      <c r="J247" s="12">
        <f t="shared" si="283"/>
        <v>520.232982313953</v>
      </c>
      <c r="K247" s="12">
        <f t="shared" si="284"/>
        <v>9.03281064442193</v>
      </c>
      <c r="L247" s="12">
        <f t="shared" si="275"/>
        <v>18.0656212888439</v>
      </c>
      <c r="M247" s="16">
        <v>85.0000000000002</v>
      </c>
      <c r="N247" s="16">
        <f t="shared" si="265"/>
        <v>22.6312171281572</v>
      </c>
      <c r="O247" s="16">
        <f t="shared" si="266"/>
        <v>0.99902519266116</v>
      </c>
      <c r="P247" s="16">
        <f t="shared" si="267"/>
        <v>510.834873481142</v>
      </c>
      <c r="Q247" s="16">
        <f t="shared" si="268"/>
        <v>8.28604735149759</v>
      </c>
      <c r="R247" s="16">
        <f t="shared" si="269"/>
        <v>22.364041801692</v>
      </c>
      <c r="S247" s="12">
        <v>85</v>
      </c>
      <c r="T247" s="12">
        <f t="shared" si="285"/>
        <v>22.6312171281571</v>
      </c>
      <c r="U247" s="12">
        <f t="shared" si="286"/>
        <v>0.99902519266116</v>
      </c>
      <c r="V247" s="12">
        <f t="shared" si="276"/>
        <v>520.232982313953</v>
      </c>
      <c r="W247" s="12">
        <f t="shared" si="271"/>
        <v>7.63889893395695</v>
      </c>
      <c r="X247" s="12">
        <f t="shared" si="272"/>
        <v>60.1486902059771</v>
      </c>
      <c r="Y247" s="16">
        <v>85</v>
      </c>
      <c r="Z247" s="16">
        <f t="shared" si="287"/>
        <v>22.6312171281571</v>
      </c>
      <c r="AA247" s="16">
        <f t="shared" si="288"/>
        <v>0.99902519266116</v>
      </c>
      <c r="AB247" s="16">
        <f t="shared" si="289"/>
        <v>520.232982313953</v>
      </c>
      <c r="AC247" s="16">
        <f t="shared" si="277"/>
        <v>7.40046953550166</v>
      </c>
      <c r="AD247" s="16">
        <f t="shared" si="278"/>
        <v>66.3082070380948</v>
      </c>
      <c r="AE247" s="12">
        <v>85</v>
      </c>
      <c r="AF247" s="12">
        <f t="shared" si="290"/>
        <v>22.6312171281571</v>
      </c>
      <c r="AG247" s="12">
        <f t="shared" si="291"/>
        <v>0.99902519266116</v>
      </c>
      <c r="AH247" s="12">
        <f t="shared" si="292"/>
        <v>520.232982313953</v>
      </c>
      <c r="AI247" s="12">
        <f t="shared" si="293"/>
        <v>6.60872459352204</v>
      </c>
      <c r="AJ247" s="12">
        <f t="shared" si="294"/>
        <v>48.3097767786461</v>
      </c>
      <c r="AK247" s="16">
        <v>85</v>
      </c>
      <c r="AL247" s="16">
        <f t="shared" si="295"/>
        <v>22.6312171281571</v>
      </c>
      <c r="AM247" s="16">
        <f t="shared" si="296"/>
        <v>0.99902519266116</v>
      </c>
      <c r="AN247" s="16">
        <f t="shared" si="297"/>
        <v>520.232982313953</v>
      </c>
      <c r="AO247" s="16">
        <f t="shared" si="298"/>
        <v>6.15107422441827</v>
      </c>
      <c r="AP247" s="16">
        <f t="shared" si="299"/>
        <v>118.715732531273</v>
      </c>
      <c r="AQ247" s="18">
        <v>85</v>
      </c>
      <c r="AR247" s="18">
        <f t="shared" si="300"/>
        <v>22.6312171281571</v>
      </c>
      <c r="AS247" s="18">
        <f t="shared" si="301"/>
        <v>0.99902519266116</v>
      </c>
      <c r="AT247" s="18">
        <f t="shared" si="302"/>
        <v>520.232982313953</v>
      </c>
      <c r="AU247" s="18">
        <f t="shared" si="303"/>
        <v>6.01367778772028</v>
      </c>
      <c r="AV247" s="12">
        <f t="shared" si="304"/>
        <v>68.2552428906252</v>
      </c>
    </row>
    <row r="248" spans="1:48">
      <c r="A248" s="8">
        <v>86</v>
      </c>
      <c r="B248" s="8">
        <f t="shared" si="279"/>
        <v>22.8974667414296</v>
      </c>
      <c r="C248" s="8">
        <f t="shared" si="305"/>
        <v>0.999047698612999</v>
      </c>
      <c r="D248" s="8">
        <f t="shared" si="270"/>
        <v>532.507456908633</v>
      </c>
      <c r="E248" s="8">
        <f t="shared" si="280"/>
        <v>8.32128515396212</v>
      </c>
      <c r="F248" s="8">
        <f t="shared" si="281"/>
        <v>19.7214458148902</v>
      </c>
      <c r="G248" s="12">
        <v>86</v>
      </c>
      <c r="H248" s="12">
        <f t="shared" si="282"/>
        <v>22.8974667414296</v>
      </c>
      <c r="I248" s="12">
        <f t="shared" si="273"/>
        <v>0.999047698612999</v>
      </c>
      <c r="J248" s="12">
        <f t="shared" si="283"/>
        <v>532.507456908633</v>
      </c>
      <c r="K248" s="12">
        <f t="shared" si="284"/>
        <v>9.046746355497</v>
      </c>
      <c r="L248" s="12">
        <f t="shared" si="275"/>
        <v>18.093492710994</v>
      </c>
      <c r="M248" s="16">
        <v>86.0000000000002</v>
      </c>
      <c r="N248" s="16">
        <f t="shared" si="265"/>
        <v>22.8974667414296</v>
      </c>
      <c r="O248" s="16">
        <f t="shared" si="266"/>
        <v>0.999047698612999</v>
      </c>
      <c r="P248" s="16">
        <f t="shared" si="267"/>
        <v>522.777404784164</v>
      </c>
      <c r="Q248" s="16">
        <f t="shared" si="268"/>
        <v>8.29942305539014</v>
      </c>
      <c r="R248" s="16">
        <f t="shared" si="269"/>
        <v>22.400142826498</v>
      </c>
      <c r="S248" s="12">
        <v>86</v>
      </c>
      <c r="T248" s="12">
        <f t="shared" si="285"/>
        <v>22.8974667414296</v>
      </c>
      <c r="U248" s="12">
        <f t="shared" si="286"/>
        <v>0.999047698612999</v>
      </c>
      <c r="V248" s="12">
        <f t="shared" si="276"/>
        <v>532.507456908633</v>
      </c>
      <c r="W248" s="12">
        <f t="shared" si="271"/>
        <v>7.6518729697473</v>
      </c>
      <c r="X248" s="12">
        <f t="shared" si="272"/>
        <v>60.2508477637903</v>
      </c>
      <c r="Y248" s="16">
        <v>86</v>
      </c>
      <c r="Z248" s="16">
        <f t="shared" si="287"/>
        <v>22.8974667414296</v>
      </c>
      <c r="AA248" s="16">
        <f t="shared" si="288"/>
        <v>0.999047698612999</v>
      </c>
      <c r="AB248" s="16">
        <f t="shared" si="289"/>
        <v>532.507456908633</v>
      </c>
      <c r="AC248" s="16">
        <f t="shared" si="277"/>
        <v>7.41313416449843</v>
      </c>
      <c r="AD248" s="16">
        <f t="shared" si="278"/>
        <v>66.4216821139059</v>
      </c>
      <c r="AE248" s="12">
        <v>86</v>
      </c>
      <c r="AF248" s="12">
        <f t="shared" si="290"/>
        <v>22.8974667414296</v>
      </c>
      <c r="AG248" s="12">
        <f t="shared" si="291"/>
        <v>0.999047698612999</v>
      </c>
      <c r="AH248" s="12">
        <f t="shared" si="292"/>
        <v>532.507456908633</v>
      </c>
      <c r="AI248" s="12">
        <f t="shared" si="293"/>
        <v>6.62047951268172</v>
      </c>
      <c r="AJ248" s="12">
        <f t="shared" si="294"/>
        <v>48.3957052377034</v>
      </c>
      <c r="AK248" s="16">
        <v>86</v>
      </c>
      <c r="AL248" s="16">
        <f t="shared" si="295"/>
        <v>22.8974667414296</v>
      </c>
      <c r="AM248" s="16">
        <f t="shared" si="296"/>
        <v>0.999047698612999</v>
      </c>
      <c r="AN248" s="16">
        <f t="shared" si="297"/>
        <v>532.507456908633</v>
      </c>
      <c r="AO248" s="16">
        <f t="shared" si="298"/>
        <v>6.16233359397528</v>
      </c>
      <c r="AP248" s="16">
        <f t="shared" si="299"/>
        <v>118.933038363723</v>
      </c>
      <c r="AQ248" s="18">
        <v>86</v>
      </c>
      <c r="AR248" s="18">
        <f t="shared" si="300"/>
        <v>22.8974667414296</v>
      </c>
      <c r="AS248" s="18">
        <f t="shared" si="301"/>
        <v>0.999047698612999</v>
      </c>
      <c r="AT248" s="18">
        <f t="shared" si="302"/>
        <v>532.507456908633</v>
      </c>
      <c r="AU248" s="18">
        <f t="shared" si="303"/>
        <v>6.0247701268284</v>
      </c>
      <c r="AV248" s="12">
        <f t="shared" si="304"/>
        <v>68.3811409395023</v>
      </c>
    </row>
    <row r="249" spans="1:48">
      <c r="A249" s="8">
        <v>87</v>
      </c>
      <c r="B249" s="8">
        <f t="shared" si="279"/>
        <v>23.163716354702</v>
      </c>
      <c r="C249" s="8">
        <f t="shared" si="305"/>
        <v>0.999069434410158</v>
      </c>
      <c r="D249" s="8">
        <f t="shared" si="270"/>
        <v>544.9241533707</v>
      </c>
      <c r="E249" s="8">
        <f t="shared" si="280"/>
        <v>8.33381091576214</v>
      </c>
      <c r="F249" s="8">
        <f t="shared" si="281"/>
        <v>19.7511318703563</v>
      </c>
      <c r="G249" s="12">
        <v>87</v>
      </c>
      <c r="H249" s="12">
        <f t="shared" si="282"/>
        <v>23.163716354702</v>
      </c>
      <c r="I249" s="12">
        <f t="shared" si="273"/>
        <v>0.999069434410158</v>
      </c>
      <c r="J249" s="12">
        <f t="shared" si="283"/>
        <v>544.9241533707</v>
      </c>
      <c r="K249" s="12">
        <f t="shared" si="284"/>
        <v>9.06052933474377</v>
      </c>
      <c r="L249" s="12">
        <f t="shared" si="275"/>
        <v>18.1210586694875</v>
      </c>
      <c r="M249" s="16">
        <v>87.0000000000002</v>
      </c>
      <c r="N249" s="16">
        <f t="shared" si="265"/>
        <v>23.1637163547021</v>
      </c>
      <c r="O249" s="16">
        <f t="shared" si="266"/>
        <v>0.999069434410158</v>
      </c>
      <c r="P249" s="16">
        <f t="shared" si="267"/>
        <v>534.854510655054</v>
      </c>
      <c r="Q249" s="16">
        <f t="shared" si="268"/>
        <v>8.31265107365046</v>
      </c>
      <c r="R249" s="16">
        <f t="shared" si="269"/>
        <v>22.4358452477826</v>
      </c>
      <c r="S249" s="12">
        <v>87</v>
      </c>
      <c r="T249" s="12">
        <f t="shared" si="285"/>
        <v>23.163716354702</v>
      </c>
      <c r="U249" s="12">
        <f t="shared" si="286"/>
        <v>0.999069434410158</v>
      </c>
      <c r="V249" s="12">
        <f t="shared" si="276"/>
        <v>544.9241533707</v>
      </c>
      <c r="W249" s="12">
        <f t="shared" si="271"/>
        <v>7.66470402662894</v>
      </c>
      <c r="X249" s="12">
        <f t="shared" si="272"/>
        <v>60.3518795056763</v>
      </c>
      <c r="Y249" s="16">
        <v>87</v>
      </c>
      <c r="Z249" s="16">
        <f t="shared" si="287"/>
        <v>23.163716354702</v>
      </c>
      <c r="AA249" s="16">
        <f t="shared" si="288"/>
        <v>0.999069434410158</v>
      </c>
      <c r="AB249" s="16">
        <f t="shared" si="289"/>
        <v>544.9241533707</v>
      </c>
      <c r="AC249" s="16">
        <f t="shared" si="277"/>
        <v>7.42565916692952</v>
      </c>
      <c r="AD249" s="16">
        <f t="shared" si="278"/>
        <v>66.5339061356885</v>
      </c>
      <c r="AE249" s="12">
        <v>87</v>
      </c>
      <c r="AF249" s="12">
        <f t="shared" si="290"/>
        <v>23.163716354702</v>
      </c>
      <c r="AG249" s="12">
        <f t="shared" si="291"/>
        <v>0.999069434410158</v>
      </c>
      <c r="AH249" s="12">
        <f t="shared" si="292"/>
        <v>544.9241533707</v>
      </c>
      <c r="AI249" s="12">
        <f t="shared" si="293"/>
        <v>6.63210456911724</v>
      </c>
      <c r="AJ249" s="12">
        <f t="shared" si="294"/>
        <v>48.480684400247</v>
      </c>
      <c r="AK249" s="16">
        <v>87</v>
      </c>
      <c r="AL249" s="16">
        <f t="shared" si="295"/>
        <v>23.163716354702</v>
      </c>
      <c r="AM249" s="16">
        <f t="shared" si="296"/>
        <v>0.999069434410158</v>
      </c>
      <c r="AN249" s="16">
        <f t="shared" si="297"/>
        <v>544.9241533707</v>
      </c>
      <c r="AO249" s="16">
        <f t="shared" si="298"/>
        <v>6.17346839258654</v>
      </c>
      <c r="AP249" s="16">
        <f t="shared" si="299"/>
        <v>119.14793997692</v>
      </c>
      <c r="AQ249" s="18">
        <v>87</v>
      </c>
      <c r="AR249" s="18">
        <f t="shared" si="300"/>
        <v>23.163716354702</v>
      </c>
      <c r="AS249" s="18">
        <f t="shared" si="301"/>
        <v>0.999069434410158</v>
      </c>
      <c r="AT249" s="18">
        <f t="shared" si="302"/>
        <v>544.9241533707</v>
      </c>
      <c r="AU249" s="18">
        <f t="shared" si="303"/>
        <v>6.03573969585748</v>
      </c>
      <c r="AV249" s="12">
        <f t="shared" si="304"/>
        <v>68.5056455479824</v>
      </c>
    </row>
    <row r="250" spans="1:48">
      <c r="A250" s="8">
        <v>88</v>
      </c>
      <c r="B250" s="8">
        <f t="shared" si="279"/>
        <v>23.4299659679744</v>
      </c>
      <c r="C250" s="8">
        <f t="shared" si="305"/>
        <v>0.999090434779956</v>
      </c>
      <c r="D250" s="8">
        <f t="shared" si="270"/>
        <v>557.48304098472</v>
      </c>
      <c r="E250" s="8">
        <f t="shared" si="280"/>
        <v>8.34620089541471</v>
      </c>
      <c r="F250" s="8">
        <f t="shared" si="281"/>
        <v>19.7804961221329</v>
      </c>
      <c r="G250" s="12">
        <v>88</v>
      </c>
      <c r="H250" s="12">
        <f t="shared" si="282"/>
        <v>23.4299659679744</v>
      </c>
      <c r="I250" s="12">
        <f t="shared" si="273"/>
        <v>0.999090434779956</v>
      </c>
      <c r="J250" s="12">
        <f t="shared" si="283"/>
        <v>557.48304098472</v>
      </c>
      <c r="K250" s="12">
        <f t="shared" si="284"/>
        <v>9.07416279630409</v>
      </c>
      <c r="L250" s="12">
        <f t="shared" si="275"/>
        <v>18.1483255926082</v>
      </c>
      <c r="M250" s="16">
        <v>88.0000000000002</v>
      </c>
      <c r="N250" s="16">
        <f t="shared" si="265"/>
        <v>23.4299659679745</v>
      </c>
      <c r="O250" s="16">
        <f t="shared" si="266"/>
        <v>0.999090434779956</v>
      </c>
      <c r="P250" s="16">
        <f t="shared" si="267"/>
        <v>547.06607692401</v>
      </c>
      <c r="Q250" s="16">
        <f t="shared" si="268"/>
        <v>8.32573452991157</v>
      </c>
      <c r="R250" s="16">
        <f t="shared" si="269"/>
        <v>22.4711574962313</v>
      </c>
      <c r="S250" s="12">
        <v>88</v>
      </c>
      <c r="T250" s="12">
        <f t="shared" si="285"/>
        <v>23.4299659679744</v>
      </c>
      <c r="U250" s="12">
        <f t="shared" si="286"/>
        <v>0.999090434779956</v>
      </c>
      <c r="V250" s="12">
        <f t="shared" si="276"/>
        <v>557.48304098472</v>
      </c>
      <c r="W250" s="12">
        <f t="shared" si="271"/>
        <v>7.67739514143032</v>
      </c>
      <c r="X250" s="12">
        <f t="shared" si="272"/>
        <v>60.4518093436223</v>
      </c>
      <c r="Y250" s="16">
        <v>88</v>
      </c>
      <c r="Z250" s="16">
        <f t="shared" si="287"/>
        <v>23.4299659679744</v>
      </c>
      <c r="AA250" s="16">
        <f t="shared" si="288"/>
        <v>0.999090434779956</v>
      </c>
      <c r="AB250" s="16">
        <f t="shared" si="289"/>
        <v>557.48304098472</v>
      </c>
      <c r="AC250" s="16">
        <f t="shared" si="277"/>
        <v>7.43804751044847</v>
      </c>
      <c r="AD250" s="16">
        <f t="shared" si="278"/>
        <v>66.6449056936183</v>
      </c>
      <c r="AE250" s="12">
        <v>88</v>
      </c>
      <c r="AF250" s="12">
        <f t="shared" si="290"/>
        <v>23.4299659679744</v>
      </c>
      <c r="AG250" s="12">
        <f t="shared" si="291"/>
        <v>0.999090434779956</v>
      </c>
      <c r="AH250" s="12">
        <f t="shared" si="292"/>
        <v>557.48304098472</v>
      </c>
      <c r="AI250" s="12">
        <f t="shared" si="293"/>
        <v>6.64360253233352</v>
      </c>
      <c r="AJ250" s="12">
        <f t="shared" si="294"/>
        <v>48.564734511358</v>
      </c>
      <c r="AK250" s="16">
        <v>88</v>
      </c>
      <c r="AL250" s="16">
        <f t="shared" si="295"/>
        <v>23.4299659679744</v>
      </c>
      <c r="AM250" s="16">
        <f t="shared" si="296"/>
        <v>0.999090434779956</v>
      </c>
      <c r="AN250" s="16">
        <f t="shared" si="297"/>
        <v>557.48304098472</v>
      </c>
      <c r="AO250" s="16">
        <f t="shared" si="298"/>
        <v>6.18448128334062</v>
      </c>
      <c r="AP250" s="16">
        <f t="shared" si="299"/>
        <v>119.360488768474</v>
      </c>
      <c r="AQ250" s="18">
        <v>88</v>
      </c>
      <c r="AR250" s="18">
        <f t="shared" si="300"/>
        <v>23.4299659679744</v>
      </c>
      <c r="AS250" s="18">
        <f t="shared" si="301"/>
        <v>0.999090434779956</v>
      </c>
      <c r="AT250" s="18">
        <f t="shared" si="302"/>
        <v>557.48304098472</v>
      </c>
      <c r="AU250" s="18">
        <f t="shared" si="303"/>
        <v>6.0465891210539</v>
      </c>
      <c r="AV250" s="12">
        <f t="shared" si="304"/>
        <v>68.6287865239618</v>
      </c>
    </row>
    <row r="251" spans="1:48">
      <c r="A251" s="8">
        <v>89</v>
      </c>
      <c r="B251" s="8">
        <f t="shared" si="279"/>
        <v>23.6962155812469</v>
      </c>
      <c r="C251" s="8">
        <f t="shared" si="305"/>
        <v>0.999110732515028</v>
      </c>
      <c r="D251" s="8">
        <f t="shared" si="270"/>
        <v>570.184089044103</v>
      </c>
      <c r="E251" s="8">
        <f t="shared" si="280"/>
        <v>8.35845792019392</v>
      </c>
      <c r="F251" s="8">
        <f t="shared" si="281"/>
        <v>19.8095452708596</v>
      </c>
      <c r="G251" s="12">
        <v>89</v>
      </c>
      <c r="H251" s="12">
        <f t="shared" si="282"/>
        <v>23.6962155812469</v>
      </c>
      <c r="I251" s="12">
        <f t="shared" si="273"/>
        <v>0.999110732515028</v>
      </c>
      <c r="J251" s="12">
        <f t="shared" si="283"/>
        <v>570.184089044103</v>
      </c>
      <c r="K251" s="12">
        <f t="shared" si="284"/>
        <v>9.08764985721033</v>
      </c>
      <c r="L251" s="12">
        <f t="shared" si="275"/>
        <v>18.1752997144207</v>
      </c>
      <c r="M251" s="16">
        <v>89.0000000000002</v>
      </c>
      <c r="N251" s="16">
        <f t="shared" si="265"/>
        <v>23.6962155812469</v>
      </c>
      <c r="O251" s="16">
        <f t="shared" si="266"/>
        <v>0.999110732515028</v>
      </c>
      <c r="P251" s="16">
        <f t="shared" si="267"/>
        <v>559.411989550343</v>
      </c>
      <c r="Q251" s="16">
        <f t="shared" si="268"/>
        <v>8.3386764527006</v>
      </c>
      <c r="R251" s="16">
        <f t="shared" si="269"/>
        <v>22.5060877458389</v>
      </c>
      <c r="S251" s="12">
        <v>89</v>
      </c>
      <c r="T251" s="12">
        <f t="shared" si="285"/>
        <v>23.6962155812469</v>
      </c>
      <c r="U251" s="12">
        <f t="shared" si="286"/>
        <v>0.999110732515028</v>
      </c>
      <c r="V251" s="12">
        <f t="shared" si="276"/>
        <v>570.184089044103</v>
      </c>
      <c r="W251" s="12">
        <f t="shared" si="271"/>
        <v>7.689949257887</v>
      </c>
      <c r="X251" s="12">
        <f t="shared" si="272"/>
        <v>60.5506604566022</v>
      </c>
      <c r="Y251" s="16">
        <v>89</v>
      </c>
      <c r="Z251" s="16">
        <f t="shared" si="287"/>
        <v>23.6962155812469</v>
      </c>
      <c r="AA251" s="16">
        <f t="shared" si="288"/>
        <v>0.999110732515028</v>
      </c>
      <c r="AB251" s="16">
        <f t="shared" si="289"/>
        <v>570.184089044103</v>
      </c>
      <c r="AC251" s="16">
        <f t="shared" si="277"/>
        <v>7.45030207164004</v>
      </c>
      <c r="AD251" s="16">
        <f t="shared" si="278"/>
        <v>66.7547065618948</v>
      </c>
      <c r="AE251" s="12">
        <v>89</v>
      </c>
      <c r="AF251" s="12">
        <f t="shared" si="290"/>
        <v>23.6962155812469</v>
      </c>
      <c r="AG251" s="12">
        <f t="shared" si="291"/>
        <v>0.999110732515028</v>
      </c>
      <c r="AH251" s="12">
        <f t="shared" si="292"/>
        <v>570.184089044103</v>
      </c>
      <c r="AI251" s="12">
        <f t="shared" si="293"/>
        <v>6.65497608640182</v>
      </c>
      <c r="AJ251" s="12">
        <f t="shared" si="294"/>
        <v>48.6478751915973</v>
      </c>
      <c r="AK251" s="16">
        <v>89</v>
      </c>
      <c r="AL251" s="16">
        <f t="shared" si="295"/>
        <v>23.6962155812469</v>
      </c>
      <c r="AM251" s="16">
        <f t="shared" si="296"/>
        <v>0.999110732515028</v>
      </c>
      <c r="AN251" s="16">
        <f t="shared" si="297"/>
        <v>570.184089044103</v>
      </c>
      <c r="AO251" s="16">
        <f t="shared" si="298"/>
        <v>6.19537484687018</v>
      </c>
      <c r="AP251" s="16">
        <f t="shared" si="299"/>
        <v>119.570734544595</v>
      </c>
      <c r="AQ251" s="18">
        <v>89</v>
      </c>
      <c r="AR251" s="18">
        <f t="shared" si="300"/>
        <v>23.6962155812469</v>
      </c>
      <c r="AS251" s="18">
        <f t="shared" si="301"/>
        <v>0.999110732515028</v>
      </c>
      <c r="AT251" s="18">
        <f t="shared" si="302"/>
        <v>570.184089044103</v>
      </c>
      <c r="AU251" s="18">
        <f t="shared" si="303"/>
        <v>6.05732094727062</v>
      </c>
      <c r="AV251" s="12">
        <f t="shared" si="304"/>
        <v>68.7505927515215</v>
      </c>
    </row>
    <row r="252" spans="1:48">
      <c r="A252" s="8">
        <v>90</v>
      </c>
      <c r="B252" s="8">
        <f t="shared" si="279"/>
        <v>23.9624651945193</v>
      </c>
      <c r="C252" s="8">
        <f t="shared" si="305"/>
        <v>0.999130358601184</v>
      </c>
      <c r="D252" s="8">
        <f t="shared" si="270"/>
        <v>583.027266851101</v>
      </c>
      <c r="E252" s="8">
        <f t="shared" si="280"/>
        <v>8.37058473281787</v>
      </c>
      <c r="F252" s="8">
        <f t="shared" si="281"/>
        <v>19.8382858167784</v>
      </c>
      <c r="G252" s="12">
        <v>90</v>
      </c>
      <c r="H252" s="12">
        <f t="shared" si="282"/>
        <v>23.9624651945193</v>
      </c>
      <c r="I252" s="12">
        <f t="shared" si="273"/>
        <v>0.999130358601184</v>
      </c>
      <c r="J252" s="12">
        <f t="shared" si="283"/>
        <v>583.027266851101</v>
      </c>
      <c r="K252" s="12">
        <f t="shared" si="284"/>
        <v>9.10099354109486</v>
      </c>
      <c r="L252" s="12">
        <f t="shared" si="275"/>
        <v>18.2019870821897</v>
      </c>
      <c r="M252" s="16">
        <v>90.0000000000002</v>
      </c>
      <c r="N252" s="16">
        <f t="shared" si="265"/>
        <v>23.9624651945194</v>
      </c>
      <c r="O252" s="16">
        <f t="shared" si="266"/>
        <v>0.999130358601184</v>
      </c>
      <c r="P252" s="16">
        <f t="shared" si="267"/>
        <v>571.892134622292</v>
      </c>
      <c r="Q252" s="16">
        <f t="shared" si="268"/>
        <v>8.35147977911643</v>
      </c>
      <c r="R252" s="16">
        <f t="shared" si="269"/>
        <v>22.5406439238353</v>
      </c>
      <c r="S252" s="12">
        <v>90</v>
      </c>
      <c r="T252" s="12">
        <f t="shared" si="285"/>
        <v>23.9624651945193</v>
      </c>
      <c r="U252" s="12">
        <f t="shared" si="286"/>
        <v>0.999130358601184</v>
      </c>
      <c r="V252" s="12">
        <f t="shared" si="276"/>
        <v>583.027266851101</v>
      </c>
      <c r="W252" s="12">
        <f t="shared" si="271"/>
        <v>7.70236923027975</v>
      </c>
      <c r="X252" s="12">
        <f t="shared" si="272"/>
        <v>60.6484553192228</v>
      </c>
      <c r="Y252" s="16">
        <v>90</v>
      </c>
      <c r="Z252" s="16">
        <f t="shared" si="287"/>
        <v>23.9624651945193</v>
      </c>
      <c r="AA252" s="16">
        <f t="shared" si="288"/>
        <v>0.999130358601184</v>
      </c>
      <c r="AB252" s="16">
        <f t="shared" si="289"/>
        <v>583.027266851101</v>
      </c>
      <c r="AC252" s="16">
        <f t="shared" si="277"/>
        <v>7.46242563958499</v>
      </c>
      <c r="AD252" s="16">
        <f t="shared" si="278"/>
        <v>66.8633337306816</v>
      </c>
      <c r="AE252" s="12">
        <v>90</v>
      </c>
      <c r="AF252" s="12">
        <f t="shared" si="290"/>
        <v>23.9624651945193</v>
      </c>
      <c r="AG252" s="12">
        <f t="shared" si="291"/>
        <v>0.999130358601184</v>
      </c>
      <c r="AH252" s="12">
        <f t="shared" si="292"/>
        <v>583.027266851101</v>
      </c>
      <c r="AI252" s="12">
        <f t="shared" si="293"/>
        <v>6.66622783333073</v>
      </c>
      <c r="AJ252" s="12">
        <f t="shared" si="294"/>
        <v>48.7301254616477</v>
      </c>
      <c r="AK252" s="16">
        <v>90</v>
      </c>
      <c r="AL252" s="16">
        <f t="shared" si="295"/>
        <v>23.9624651945193</v>
      </c>
      <c r="AM252" s="16">
        <f t="shared" si="296"/>
        <v>0.999130358601184</v>
      </c>
      <c r="AN252" s="16">
        <f t="shared" si="297"/>
        <v>583.027266851101</v>
      </c>
      <c r="AO252" s="16">
        <f t="shared" si="298"/>
        <v>6.20615158462385</v>
      </c>
      <c r="AP252" s="16">
        <f t="shared" si="299"/>
        <v>119.77872558324</v>
      </c>
      <c r="AQ252" s="18">
        <v>90</v>
      </c>
      <c r="AR252" s="18">
        <f t="shared" si="300"/>
        <v>23.9624651945193</v>
      </c>
      <c r="AS252" s="18">
        <f t="shared" si="301"/>
        <v>0.999130358601184</v>
      </c>
      <c r="AT252" s="18">
        <f t="shared" si="302"/>
        <v>583.027266851101</v>
      </c>
      <c r="AU252" s="18">
        <f t="shared" si="303"/>
        <v>6.06793764120145</v>
      </c>
      <c r="AV252" s="12">
        <f t="shared" si="304"/>
        <v>68.8710922276364</v>
      </c>
    </row>
    <row r="253" spans="1:48">
      <c r="A253" s="8">
        <v>91</v>
      </c>
      <c r="B253" s="8">
        <f t="shared" si="279"/>
        <v>24.2287148077917</v>
      </c>
      <c r="C253" s="8">
        <f t="shared" si="305"/>
        <v>0.999149342335516</v>
      </c>
      <c r="D253" s="8">
        <f t="shared" si="270"/>
        <v>596.012543716804</v>
      </c>
      <c r="E253" s="8">
        <f t="shared" si="280"/>
        <v>8.38258399464802</v>
      </c>
      <c r="F253" s="8">
        <f t="shared" si="281"/>
        <v>19.8667240673158</v>
      </c>
      <c r="G253" s="12">
        <v>91</v>
      </c>
      <c r="H253" s="12">
        <f t="shared" si="282"/>
        <v>24.2287148077917</v>
      </c>
      <c r="I253" s="12">
        <f t="shared" si="273"/>
        <v>0.999149342335516</v>
      </c>
      <c r="J253" s="12">
        <f t="shared" si="283"/>
        <v>596.012543716804</v>
      </c>
      <c r="K253" s="12">
        <f t="shared" si="284"/>
        <v>9.11419678173475</v>
      </c>
      <c r="L253" s="12">
        <f t="shared" si="275"/>
        <v>18.2283935634695</v>
      </c>
      <c r="M253" s="16">
        <v>91.0000000000002</v>
      </c>
      <c r="N253" s="16">
        <f t="shared" si="265"/>
        <v>24.2287148077918</v>
      </c>
      <c r="O253" s="16">
        <f t="shared" si="266"/>
        <v>0.999149342335516</v>
      </c>
      <c r="P253" s="16">
        <f t="shared" si="267"/>
        <v>584.50639835684</v>
      </c>
      <c r="Q253" s="16">
        <f t="shared" si="268"/>
        <v>8.36414735834051</v>
      </c>
      <c r="R253" s="16">
        <f t="shared" si="269"/>
        <v>22.574833720161</v>
      </c>
      <c r="S253" s="12">
        <v>91</v>
      </c>
      <c r="T253" s="12">
        <f t="shared" si="285"/>
        <v>24.2287148077917</v>
      </c>
      <c r="U253" s="12">
        <f t="shared" si="286"/>
        <v>0.999149342335516</v>
      </c>
      <c r="V253" s="12">
        <f t="shared" si="276"/>
        <v>596.012543716804</v>
      </c>
      <c r="W253" s="12">
        <f t="shared" si="271"/>
        <v>7.71465782690476</v>
      </c>
      <c r="X253" s="12">
        <f t="shared" si="272"/>
        <v>60.745215729048</v>
      </c>
      <c r="Y253" s="16">
        <v>91</v>
      </c>
      <c r="Z253" s="16">
        <f t="shared" si="287"/>
        <v>24.2287148077917</v>
      </c>
      <c r="AA253" s="16">
        <f t="shared" si="288"/>
        <v>0.999149342335516</v>
      </c>
      <c r="AB253" s="16">
        <f t="shared" si="289"/>
        <v>596.012543716804</v>
      </c>
      <c r="AC253" s="16">
        <f t="shared" si="277"/>
        <v>7.47442091925997</v>
      </c>
      <c r="AD253" s="16">
        <f t="shared" si="278"/>
        <v>66.9708114365694</v>
      </c>
      <c r="AE253" s="12">
        <v>91</v>
      </c>
      <c r="AF253" s="12">
        <f t="shared" si="290"/>
        <v>24.2287148077917</v>
      </c>
      <c r="AG253" s="12">
        <f t="shared" si="291"/>
        <v>0.999149342335516</v>
      </c>
      <c r="AH253" s="12">
        <f t="shared" si="292"/>
        <v>596.012543716804</v>
      </c>
      <c r="AI253" s="12">
        <f t="shared" si="293"/>
        <v>6.67736029627937</v>
      </c>
      <c r="AJ253" s="12">
        <f t="shared" si="294"/>
        <v>48.8115037658022</v>
      </c>
      <c r="AK253" s="16">
        <v>91</v>
      </c>
      <c r="AL253" s="16">
        <f t="shared" si="295"/>
        <v>24.2287148077917</v>
      </c>
      <c r="AM253" s="16">
        <f t="shared" si="296"/>
        <v>0.999149342335516</v>
      </c>
      <c r="AN253" s="16">
        <f t="shared" si="297"/>
        <v>596.012543716804</v>
      </c>
      <c r="AO253" s="16">
        <f t="shared" si="298"/>
        <v>6.21681392198337</v>
      </c>
      <c r="AP253" s="16">
        <f t="shared" si="299"/>
        <v>119.984508694279</v>
      </c>
      <c r="AQ253" s="18">
        <v>91</v>
      </c>
      <c r="AR253" s="18">
        <f t="shared" si="300"/>
        <v>24.2287148077917</v>
      </c>
      <c r="AS253" s="18">
        <f t="shared" si="301"/>
        <v>0.999149342335516</v>
      </c>
      <c r="AT253" s="18">
        <f t="shared" si="302"/>
        <v>596.012543716804</v>
      </c>
      <c r="AU253" s="18">
        <f t="shared" si="303"/>
        <v>6.07844159446226</v>
      </c>
      <c r="AV253" s="12">
        <f t="shared" si="304"/>
        <v>68.9903120971466</v>
      </c>
    </row>
    <row r="254" spans="1:48">
      <c r="A254" s="8">
        <v>92</v>
      </c>
      <c r="B254" s="8">
        <f t="shared" si="279"/>
        <v>24.4949644210642</v>
      </c>
      <c r="C254" s="8">
        <f t="shared" si="305"/>
        <v>0.999167711435602</v>
      </c>
      <c r="D254" s="8">
        <f t="shared" si="270"/>
        <v>609.139888961136</v>
      </c>
      <c r="E254" s="8">
        <f t="shared" si="280"/>
        <v>8.39445828874722</v>
      </c>
      <c r="F254" s="8">
        <f t="shared" si="281"/>
        <v>19.8948661443309</v>
      </c>
      <c r="G254" s="12">
        <v>92</v>
      </c>
      <c r="H254" s="12">
        <f t="shared" si="282"/>
        <v>24.4949644210642</v>
      </c>
      <c r="I254" s="12">
        <f t="shared" si="273"/>
        <v>0.999167711435602</v>
      </c>
      <c r="J254" s="12">
        <f t="shared" si="283"/>
        <v>609.139888961136</v>
      </c>
      <c r="K254" s="12">
        <f t="shared" si="284"/>
        <v>9.12726242643929</v>
      </c>
      <c r="L254" s="12">
        <f t="shared" si="275"/>
        <v>18.2545248528786</v>
      </c>
      <c r="M254" s="16">
        <v>92.0000000000003</v>
      </c>
      <c r="N254" s="16">
        <f t="shared" si="265"/>
        <v>24.4949644210642</v>
      </c>
      <c r="O254" s="16">
        <f t="shared" si="266"/>
        <v>0.999167711435602</v>
      </c>
      <c r="P254" s="16">
        <f t="shared" si="267"/>
        <v>597.254667099537</v>
      </c>
      <c r="Q254" s="16">
        <f t="shared" si="268"/>
        <v>8.37668195498901</v>
      </c>
      <c r="R254" s="16">
        <f t="shared" si="269"/>
        <v>22.6086645965153</v>
      </c>
      <c r="S254" s="12">
        <v>92</v>
      </c>
      <c r="T254" s="12">
        <f t="shared" si="285"/>
        <v>24.4949644210642</v>
      </c>
      <c r="U254" s="12">
        <f t="shared" si="286"/>
        <v>0.999167711435602</v>
      </c>
      <c r="V254" s="12">
        <f t="shared" si="276"/>
        <v>609.139888961136</v>
      </c>
      <c r="W254" s="12">
        <f t="shared" si="271"/>
        <v>7.72681773338438</v>
      </c>
      <c r="X254" s="12">
        <f t="shared" si="272"/>
        <v>60.8409628326686</v>
      </c>
      <c r="Y254" s="16">
        <v>92</v>
      </c>
      <c r="Z254" s="16">
        <f t="shared" si="287"/>
        <v>24.4949644210642</v>
      </c>
      <c r="AA254" s="16">
        <f t="shared" si="288"/>
        <v>0.999167711435602</v>
      </c>
      <c r="AB254" s="16">
        <f t="shared" si="289"/>
        <v>609.139888961136</v>
      </c>
      <c r="AC254" s="16">
        <f t="shared" si="277"/>
        <v>7.48629053478079</v>
      </c>
      <c r="AD254" s="16">
        <f t="shared" si="278"/>
        <v>67.0771631916359</v>
      </c>
      <c r="AE254" s="12">
        <v>92</v>
      </c>
      <c r="AF254" s="12">
        <f t="shared" si="290"/>
        <v>24.4949644210642</v>
      </c>
      <c r="AG254" s="12">
        <f t="shared" si="291"/>
        <v>0.999167711435602</v>
      </c>
      <c r="AH254" s="12">
        <f t="shared" si="292"/>
        <v>609.139888961136</v>
      </c>
      <c r="AI254" s="12">
        <f t="shared" si="293"/>
        <v>6.68837592262064</v>
      </c>
      <c r="AJ254" s="12">
        <f t="shared" si="294"/>
        <v>48.8920279943569</v>
      </c>
      <c r="AK254" s="16">
        <v>92</v>
      </c>
      <c r="AL254" s="16">
        <f t="shared" si="295"/>
        <v>24.4949644210642</v>
      </c>
      <c r="AM254" s="16">
        <f t="shared" si="296"/>
        <v>0.999167711435602</v>
      </c>
      <c r="AN254" s="16">
        <f t="shared" si="297"/>
        <v>609.139888961136</v>
      </c>
      <c r="AO254" s="16">
        <f t="shared" si="298"/>
        <v>6.22736421123431</v>
      </c>
      <c r="AP254" s="16">
        <f t="shared" si="299"/>
        <v>120.188129276822</v>
      </c>
      <c r="AQ254" s="18">
        <v>92</v>
      </c>
      <c r="AR254" s="18">
        <f t="shared" si="300"/>
        <v>24.4949644210642</v>
      </c>
      <c r="AS254" s="18">
        <f t="shared" si="301"/>
        <v>0.999167711435602</v>
      </c>
      <c r="AT254" s="18">
        <f t="shared" si="302"/>
        <v>609.139888961136</v>
      </c>
      <c r="AU254" s="18">
        <f t="shared" si="303"/>
        <v>6.08883512652699</v>
      </c>
      <c r="AV254" s="12">
        <f t="shared" si="304"/>
        <v>69.1082786860813</v>
      </c>
    </row>
    <row r="255" spans="1:48">
      <c r="A255" s="8">
        <v>93</v>
      </c>
      <c r="B255" s="8">
        <f t="shared" ref="B255:B262" si="306">A255*1000/3755.874</f>
        <v>24.7612140343366</v>
      </c>
      <c r="C255" s="8">
        <f t="shared" ref="C255:C262" si="307">A255*1000/SQRT((A255*1000)^2+3755.874^2)</f>
        <v>0.999185492140568</v>
      </c>
      <c r="D255" s="8">
        <f t="shared" si="270"/>
        <v>622.409271912856</v>
      </c>
      <c r="E255" s="8">
        <f t="shared" si="280"/>
        <v>8.40621012280372</v>
      </c>
      <c r="F255" s="8">
        <f t="shared" si="281"/>
        <v>19.9227179910448</v>
      </c>
      <c r="G255" s="12">
        <v>93</v>
      </c>
      <c r="H255" s="12">
        <f t="shared" si="282"/>
        <v>24.7612140343366</v>
      </c>
      <c r="I255" s="12">
        <f t="shared" si="273"/>
        <v>0.999185492140568</v>
      </c>
      <c r="J255" s="12">
        <f t="shared" si="283"/>
        <v>622.409271912856</v>
      </c>
      <c r="K255" s="12">
        <f t="shared" si="284"/>
        <v>9.14019323928795</v>
      </c>
      <c r="L255" s="12">
        <f t="shared" si="275"/>
        <v>18.2803864785759</v>
      </c>
      <c r="M255" s="16">
        <v>93.0000000000003</v>
      </c>
      <c r="N255" s="16">
        <f t="shared" ref="N255:N271" si="308">M255*1000/3755.874</f>
        <v>24.7612140343367</v>
      </c>
      <c r="O255" s="16">
        <f t="shared" ref="O255:O271" si="309">M255*1000/SQRT((M255*1000)^2+3755.874^2)</f>
        <v>0.999185492140568</v>
      </c>
      <c r="P255" s="16">
        <f t="shared" ref="P255:P271" si="310">2*0.511*N255^2/(1+2*N255/O255*0.511/938.272+(0.511/938.272)^2)</f>
        <v>610.136827324315</v>
      </c>
      <c r="Q255" s="16">
        <f t="shared" ref="Q255:Q271" si="311">0.30705*13/27*(2/O255)^2*(1/2*LN(2*0.511*N255^2*P255/(16*13^0.9*10^(-6))^2)-O255^2)</f>
        <v>8.38908625231433</v>
      </c>
      <c r="R255" s="16">
        <f t="shared" ref="R255:R271" si="312">Q255*2.699</f>
        <v>22.6421437949964</v>
      </c>
      <c r="S255" s="12">
        <v>93</v>
      </c>
      <c r="T255" s="12">
        <f t="shared" si="285"/>
        <v>24.7612140343366</v>
      </c>
      <c r="U255" s="12">
        <f t="shared" si="286"/>
        <v>0.999185492140568</v>
      </c>
      <c r="V255" s="12">
        <f t="shared" si="276"/>
        <v>622.409271912856</v>
      </c>
      <c r="W255" s="12">
        <f t="shared" si="271"/>
        <v>7.73885155582682</v>
      </c>
      <c r="X255" s="12">
        <f t="shared" si="272"/>
        <v>60.9357171505804</v>
      </c>
      <c r="Y255" s="16">
        <v>93</v>
      </c>
      <c r="Z255" s="16">
        <f t="shared" si="287"/>
        <v>24.7612140343366</v>
      </c>
      <c r="AA255" s="16">
        <f t="shared" si="288"/>
        <v>0.999185492140568</v>
      </c>
      <c r="AB255" s="16">
        <f t="shared" si="289"/>
        <v>622.409271912856</v>
      </c>
      <c r="AC255" s="16">
        <f t="shared" si="277"/>
        <v>7.49803703249732</v>
      </c>
      <c r="AD255" s="16">
        <f t="shared" si="278"/>
        <v>67.182411811176</v>
      </c>
      <c r="AE255" s="12">
        <v>93</v>
      </c>
      <c r="AF255" s="12">
        <f t="shared" si="290"/>
        <v>24.7612140343366</v>
      </c>
      <c r="AG255" s="12">
        <f t="shared" si="291"/>
        <v>0.999185492140568</v>
      </c>
      <c r="AH255" s="12">
        <f t="shared" si="292"/>
        <v>622.409271912856</v>
      </c>
      <c r="AI255" s="12">
        <f t="shared" si="293"/>
        <v>6.69927708686283</v>
      </c>
      <c r="AJ255" s="12">
        <f t="shared" si="294"/>
        <v>48.9717155049673</v>
      </c>
      <c r="AK255" s="16">
        <v>93</v>
      </c>
      <c r="AL255" s="16">
        <f t="shared" si="295"/>
        <v>24.7612140343366</v>
      </c>
      <c r="AM255" s="16">
        <f t="shared" si="296"/>
        <v>0.999185492140568</v>
      </c>
      <c r="AN255" s="16">
        <f t="shared" si="297"/>
        <v>622.409271912856</v>
      </c>
      <c r="AO255" s="16">
        <f t="shared" si="298"/>
        <v>6.23780473439812</v>
      </c>
      <c r="AP255" s="16">
        <f t="shared" si="299"/>
        <v>120.389631373884</v>
      </c>
      <c r="AQ255" s="18">
        <v>93</v>
      </c>
      <c r="AR255" s="18">
        <f t="shared" si="300"/>
        <v>24.7612140343366</v>
      </c>
      <c r="AS255" s="18">
        <f t="shared" si="301"/>
        <v>0.999185492140568</v>
      </c>
      <c r="AT255" s="18">
        <f t="shared" si="302"/>
        <v>622.409271912856</v>
      </c>
      <c r="AU255" s="18">
        <f t="shared" si="303"/>
        <v>6.09912048752635</v>
      </c>
      <c r="AV255" s="12">
        <f t="shared" si="304"/>
        <v>69.2250175334241</v>
      </c>
    </row>
    <row r="256" spans="1:48">
      <c r="A256" s="8">
        <v>94</v>
      </c>
      <c r="B256" s="8">
        <f t="shared" si="306"/>
        <v>25.0274636476091</v>
      </c>
      <c r="C256" s="8">
        <f t="shared" si="307"/>
        <v>0.999202709304678</v>
      </c>
      <c r="D256" s="8">
        <f t="shared" si="270"/>
        <v>635.820661909549</v>
      </c>
      <c r="E256" s="8">
        <f t="shared" si="280"/>
        <v>8.41784193192699</v>
      </c>
      <c r="F256" s="8">
        <f t="shared" si="281"/>
        <v>19.950285378667</v>
      </c>
      <c r="G256" s="12">
        <v>94</v>
      </c>
      <c r="H256" s="12">
        <f t="shared" si="282"/>
        <v>25.0274636476091</v>
      </c>
      <c r="I256" s="12">
        <f t="shared" si="273"/>
        <v>0.999202709304678</v>
      </c>
      <c r="J256" s="12">
        <f t="shared" si="283"/>
        <v>635.820661909549</v>
      </c>
      <c r="K256" s="12">
        <f t="shared" si="284"/>
        <v>9.15299190422619</v>
      </c>
      <c r="L256" s="12">
        <f t="shared" si="275"/>
        <v>18.3059838084524</v>
      </c>
      <c r="M256" s="16">
        <v>94.0000000000003</v>
      </c>
      <c r="N256" s="16">
        <f t="shared" si="308"/>
        <v>25.0274636476091</v>
      </c>
      <c r="O256" s="16">
        <f t="shared" si="309"/>
        <v>0.999202709304678</v>
      </c>
      <c r="P256" s="16">
        <f t="shared" si="310"/>
        <v>623.152765633305</v>
      </c>
      <c r="Q256" s="16">
        <f t="shared" si="311"/>
        <v>8.40136285526329</v>
      </c>
      <c r="R256" s="16">
        <f t="shared" si="312"/>
        <v>22.6752783463556</v>
      </c>
      <c r="S256" s="12">
        <v>94</v>
      </c>
      <c r="T256" s="12">
        <f t="shared" si="285"/>
        <v>25.0274636476091</v>
      </c>
      <c r="U256" s="12">
        <f t="shared" si="286"/>
        <v>0.999202709304678</v>
      </c>
      <c r="V256" s="12">
        <f t="shared" si="276"/>
        <v>635.820661909549</v>
      </c>
      <c r="W256" s="12">
        <f t="shared" si="271"/>
        <v>7.75076182384219</v>
      </c>
      <c r="X256" s="12">
        <f t="shared" si="272"/>
        <v>61.0294986009334</v>
      </c>
      <c r="Y256" s="16">
        <v>94</v>
      </c>
      <c r="Z256" s="16">
        <f t="shared" si="287"/>
        <v>25.0274636476091</v>
      </c>
      <c r="AA256" s="16">
        <f t="shared" si="288"/>
        <v>0.999202709304678</v>
      </c>
      <c r="AB256" s="16">
        <f t="shared" si="289"/>
        <v>635.820661909549</v>
      </c>
      <c r="AC256" s="16">
        <f t="shared" si="277"/>
        <v>7.5096628839474</v>
      </c>
      <c r="AD256" s="16">
        <f t="shared" si="278"/>
        <v>67.2865794401687</v>
      </c>
      <c r="AE256" s="12">
        <v>94</v>
      </c>
      <c r="AF256" s="12">
        <f t="shared" si="290"/>
        <v>25.0274636476091</v>
      </c>
      <c r="AG256" s="12">
        <f t="shared" si="291"/>
        <v>0.999202709304678</v>
      </c>
      <c r="AH256" s="12">
        <f t="shared" si="292"/>
        <v>635.820661909549</v>
      </c>
      <c r="AI256" s="12">
        <f t="shared" si="293"/>
        <v>6.71006609343659</v>
      </c>
      <c r="AJ256" s="12">
        <f t="shared" si="294"/>
        <v>49.0505831430215</v>
      </c>
      <c r="AK256" s="16">
        <v>94</v>
      </c>
      <c r="AL256" s="16">
        <f t="shared" si="295"/>
        <v>25.0274636476091</v>
      </c>
      <c r="AM256" s="16">
        <f t="shared" si="296"/>
        <v>0.999202709304678</v>
      </c>
      <c r="AN256" s="16">
        <f t="shared" si="297"/>
        <v>635.820661909549</v>
      </c>
      <c r="AO256" s="16">
        <f t="shared" si="298"/>
        <v>6.24813770593284</v>
      </c>
      <c r="AP256" s="16">
        <f t="shared" si="299"/>
        <v>120.589057724504</v>
      </c>
      <c r="AQ256" s="18">
        <v>94</v>
      </c>
      <c r="AR256" s="18">
        <f t="shared" si="300"/>
        <v>25.0274636476091</v>
      </c>
      <c r="AS256" s="18">
        <f t="shared" si="301"/>
        <v>0.999202709304678</v>
      </c>
      <c r="AT256" s="18">
        <f t="shared" si="302"/>
        <v>635.820661909549</v>
      </c>
      <c r="AU256" s="18">
        <f t="shared" si="303"/>
        <v>6.10929986091653</v>
      </c>
      <c r="AV256" s="12">
        <f t="shared" si="304"/>
        <v>69.3405534214026</v>
      </c>
    </row>
    <row r="257" spans="1:48">
      <c r="A257" s="8">
        <v>95</v>
      </c>
      <c r="B257" s="8">
        <f t="shared" si="306"/>
        <v>25.2937132608815</v>
      </c>
      <c r="C257" s="8">
        <f t="shared" si="307"/>
        <v>0.999219386484096</v>
      </c>
      <c r="D257" s="8">
        <f t="shared" si="270"/>
        <v>649.374028297625</v>
      </c>
      <c r="E257" s="8">
        <f t="shared" si="280"/>
        <v>8.42935608132191</v>
      </c>
      <c r="F257" s="8">
        <f t="shared" si="281"/>
        <v>19.9775739127329</v>
      </c>
      <c r="G257" s="12">
        <v>95</v>
      </c>
      <c r="H257" s="12">
        <f t="shared" si="282"/>
        <v>25.2937132608815</v>
      </c>
      <c r="I257" s="12">
        <f t="shared" ref="I257:I271" si="313">G257*1000/SQRT((G257*1000)^2+3755.874^2)</f>
        <v>0.999219386484096</v>
      </c>
      <c r="J257" s="12">
        <f t="shared" si="283"/>
        <v>649.374028297625</v>
      </c>
      <c r="K257" s="12">
        <f t="shared" si="284"/>
        <v>9.16566102802555</v>
      </c>
      <c r="L257" s="12">
        <f t="shared" si="275"/>
        <v>18.3313220560511</v>
      </c>
      <c r="M257" s="16">
        <v>95.0000000000003</v>
      </c>
      <c r="N257" s="16">
        <f t="shared" si="308"/>
        <v>25.2937132608816</v>
      </c>
      <c r="O257" s="16">
        <f t="shared" si="309"/>
        <v>0.999219386484097</v>
      </c>
      <c r="P257" s="16">
        <f t="shared" si="310"/>
        <v>636.302368756661</v>
      </c>
      <c r="Q257" s="16">
        <f t="shared" si="311"/>
        <v>8.41351429339924</v>
      </c>
      <c r="R257" s="16">
        <f t="shared" si="312"/>
        <v>22.7080750778845</v>
      </c>
      <c r="S257" s="12">
        <v>95</v>
      </c>
      <c r="T257" s="12">
        <f t="shared" si="285"/>
        <v>25.2937132608815</v>
      </c>
      <c r="U257" s="12">
        <f t="shared" si="286"/>
        <v>0.999219386484096</v>
      </c>
      <c r="V257" s="12">
        <f t="shared" si="276"/>
        <v>649.374028297625</v>
      </c>
      <c r="W257" s="12">
        <f t="shared" si="271"/>
        <v>7.76255099342245</v>
      </c>
      <c r="X257" s="12">
        <f t="shared" si="272"/>
        <v>61.1223265222083</v>
      </c>
      <c r="Y257" s="16">
        <v>95</v>
      </c>
      <c r="Z257" s="16">
        <f t="shared" si="287"/>
        <v>25.2937132608815</v>
      </c>
      <c r="AA257" s="16">
        <f t="shared" si="288"/>
        <v>0.999219386484096</v>
      </c>
      <c r="AB257" s="16">
        <f t="shared" si="289"/>
        <v>649.374028297625</v>
      </c>
      <c r="AC257" s="16">
        <f t="shared" si="277"/>
        <v>7.52117048867717</v>
      </c>
      <c r="AD257" s="16">
        <f t="shared" si="278"/>
        <v>67.3896875785475</v>
      </c>
      <c r="AE257" s="12">
        <v>95</v>
      </c>
      <c r="AF257" s="12">
        <f t="shared" si="290"/>
        <v>25.2937132608815</v>
      </c>
      <c r="AG257" s="12">
        <f t="shared" si="291"/>
        <v>0.999219386484096</v>
      </c>
      <c r="AH257" s="12">
        <f t="shared" si="292"/>
        <v>649.374028297625</v>
      </c>
      <c r="AI257" s="12">
        <f t="shared" si="293"/>
        <v>6.7207451793545</v>
      </c>
      <c r="AJ257" s="12">
        <f t="shared" si="294"/>
        <v>49.1286472610814</v>
      </c>
      <c r="AK257" s="16">
        <v>95</v>
      </c>
      <c r="AL257" s="16">
        <f t="shared" si="295"/>
        <v>25.2937132608815</v>
      </c>
      <c r="AM257" s="16">
        <f t="shared" si="296"/>
        <v>0.999219386484096</v>
      </c>
      <c r="AN257" s="16">
        <f t="shared" si="297"/>
        <v>649.374028297625</v>
      </c>
      <c r="AO257" s="16">
        <f t="shared" si="298"/>
        <v>6.25836527530932</v>
      </c>
      <c r="AP257" s="16">
        <f t="shared" si="299"/>
        <v>120.78644981347</v>
      </c>
      <c r="AQ257" s="18">
        <v>95</v>
      </c>
      <c r="AR257" s="18">
        <f t="shared" si="300"/>
        <v>25.2937132608815</v>
      </c>
      <c r="AS257" s="18">
        <f t="shared" si="301"/>
        <v>0.999219386484096</v>
      </c>
      <c r="AT257" s="18">
        <f t="shared" si="302"/>
        <v>649.374028297625</v>
      </c>
      <c r="AU257" s="18">
        <f t="shared" si="303"/>
        <v>6.11937536602458</v>
      </c>
      <c r="AV257" s="12">
        <f t="shared" si="304"/>
        <v>69.454910404379</v>
      </c>
    </row>
    <row r="258" spans="1:48">
      <c r="A258" s="8">
        <v>96</v>
      </c>
      <c r="B258" s="8">
        <f t="shared" si="306"/>
        <v>25.5599628741539</v>
      </c>
      <c r="C258" s="8">
        <f t="shared" si="307"/>
        <v>0.999235546017372</v>
      </c>
      <c r="D258" s="8">
        <f t="shared" si="270"/>
        <v>663.069340432319</v>
      </c>
      <c r="E258" s="8">
        <f t="shared" si="280"/>
        <v>8.44075486884671</v>
      </c>
      <c r="F258" s="8">
        <f t="shared" si="281"/>
        <v>20.0045890391667</v>
      </c>
      <c r="G258" s="12">
        <v>96</v>
      </c>
      <c r="H258" s="12">
        <f t="shared" si="282"/>
        <v>25.5599628741539</v>
      </c>
      <c r="I258" s="12">
        <f t="shared" si="313"/>
        <v>0.999235546017372</v>
      </c>
      <c r="J258" s="12">
        <f t="shared" si="283"/>
        <v>663.069340432319</v>
      </c>
      <c r="K258" s="12">
        <f t="shared" si="284"/>
        <v>9.17820314311487</v>
      </c>
      <c r="L258" s="12">
        <f t="shared" si="275"/>
        <v>18.3564062862297</v>
      </c>
      <c r="M258" s="16">
        <v>96.0000000000003</v>
      </c>
      <c r="N258" s="16">
        <f t="shared" si="308"/>
        <v>25.559962874154</v>
      </c>
      <c r="O258" s="16">
        <f t="shared" si="309"/>
        <v>0.999235546017371</v>
      </c>
      <c r="P258" s="16">
        <f t="shared" si="310"/>
        <v>649.585523552375</v>
      </c>
      <c r="Q258" s="16">
        <f t="shared" si="311"/>
        <v>8.42554302369471</v>
      </c>
      <c r="R258" s="16">
        <f t="shared" si="312"/>
        <v>22.740540620952</v>
      </c>
      <c r="S258" s="12">
        <v>96</v>
      </c>
      <c r="T258" s="12">
        <f t="shared" si="285"/>
        <v>25.5599628741539</v>
      </c>
      <c r="U258" s="12">
        <f t="shared" si="286"/>
        <v>0.999235546017372</v>
      </c>
      <c r="V258" s="12">
        <f t="shared" si="276"/>
        <v>663.069340432319</v>
      </c>
      <c r="W258" s="12">
        <f t="shared" si="271"/>
        <v>7.77422144969198</v>
      </c>
      <c r="X258" s="12">
        <f t="shared" si="272"/>
        <v>61.2142196948747</v>
      </c>
      <c r="Y258" s="16">
        <v>96</v>
      </c>
      <c r="Z258" s="16">
        <f t="shared" si="287"/>
        <v>25.5599628741539</v>
      </c>
      <c r="AA258" s="16">
        <f t="shared" si="288"/>
        <v>0.999235546017372</v>
      </c>
      <c r="AB258" s="16">
        <f t="shared" si="289"/>
        <v>663.069340432319</v>
      </c>
      <c r="AC258" s="16">
        <f t="shared" si="277"/>
        <v>7.53256217693446</v>
      </c>
      <c r="AD258" s="16">
        <f t="shared" si="278"/>
        <v>67.4917571053328</v>
      </c>
      <c r="AE258" s="12">
        <v>96</v>
      </c>
      <c r="AF258" s="12">
        <f t="shared" si="290"/>
        <v>25.5599628741539</v>
      </c>
      <c r="AG258" s="12">
        <f t="shared" si="291"/>
        <v>0.999235546017372</v>
      </c>
      <c r="AH258" s="12">
        <f t="shared" si="292"/>
        <v>663.069340432319</v>
      </c>
      <c r="AI258" s="12">
        <f t="shared" si="293"/>
        <v>6.73131651674981</v>
      </c>
      <c r="AJ258" s="12">
        <f t="shared" si="294"/>
        <v>49.2059237374411</v>
      </c>
      <c r="AK258" s="16">
        <v>96</v>
      </c>
      <c r="AL258" s="16">
        <f t="shared" si="295"/>
        <v>25.5599628741539</v>
      </c>
      <c r="AM258" s="16">
        <f t="shared" si="296"/>
        <v>0.999235546017372</v>
      </c>
      <c r="AN258" s="16">
        <f t="shared" si="297"/>
        <v>663.069340432319</v>
      </c>
      <c r="AO258" s="16">
        <f t="shared" si="298"/>
        <v>6.26848952946957</v>
      </c>
      <c r="AP258" s="16">
        <f t="shared" si="299"/>
        <v>120.981847918763</v>
      </c>
      <c r="AQ258" s="18">
        <v>96</v>
      </c>
      <c r="AR258" s="18">
        <f t="shared" si="300"/>
        <v>25.5599628741539</v>
      </c>
      <c r="AS258" s="18">
        <f t="shared" si="301"/>
        <v>0.999235546017372</v>
      </c>
      <c r="AT258" s="18">
        <f t="shared" si="302"/>
        <v>663.069340432319</v>
      </c>
      <c r="AU258" s="18">
        <f t="shared" si="303"/>
        <v>6.12934906047725</v>
      </c>
      <c r="AV258" s="12">
        <f t="shared" si="304"/>
        <v>69.5681118364167</v>
      </c>
    </row>
    <row r="259" spans="1:48">
      <c r="A259" s="8">
        <v>97</v>
      </c>
      <c r="B259" s="8">
        <f t="shared" si="306"/>
        <v>25.8262124874264</v>
      </c>
      <c r="C259" s="8">
        <f t="shared" si="307"/>
        <v>0.99925120910016</v>
      </c>
      <c r="D259" s="8">
        <f t="shared" si="270"/>
        <v>676.906567677683</v>
      </c>
      <c r="E259" s="8">
        <f t="shared" si="280"/>
        <v>8.4520405274607</v>
      </c>
      <c r="F259" s="8">
        <f t="shared" si="281"/>
        <v>20.0313360500819</v>
      </c>
      <c r="G259" s="12">
        <v>97</v>
      </c>
      <c r="H259" s="12">
        <f t="shared" si="282"/>
        <v>25.8262124874264</v>
      </c>
      <c r="I259" s="12">
        <f t="shared" si="313"/>
        <v>0.99925120910016</v>
      </c>
      <c r="J259" s="12">
        <f t="shared" si="283"/>
        <v>676.906567677683</v>
      </c>
      <c r="K259" s="12">
        <f t="shared" si="284"/>
        <v>9.19062071028878</v>
      </c>
      <c r="L259" s="12">
        <f t="shared" si="275"/>
        <v>18.3812414205776</v>
      </c>
      <c r="M259" s="16">
        <v>97.0000000000003</v>
      </c>
      <c r="N259" s="16">
        <f t="shared" si="308"/>
        <v>25.8262124874264</v>
      </c>
      <c r="O259" s="16">
        <f t="shared" si="309"/>
        <v>0.99925120910016</v>
      </c>
      <c r="P259" s="16">
        <f t="shared" si="310"/>
        <v>663.0021170061</v>
      </c>
      <c r="Q259" s="16">
        <f t="shared" si="311"/>
        <v>8.43745143320113</v>
      </c>
      <c r="R259" s="16">
        <f t="shared" si="312"/>
        <v>22.7726814182098</v>
      </c>
      <c r="S259" s="12">
        <v>97</v>
      </c>
      <c r="T259" s="12">
        <f t="shared" si="285"/>
        <v>25.8262124874264</v>
      </c>
      <c r="U259" s="12">
        <f t="shared" si="286"/>
        <v>0.99925120910016</v>
      </c>
      <c r="V259" s="12">
        <f t="shared" si="276"/>
        <v>676.906567677683</v>
      </c>
      <c r="W259" s="12">
        <f t="shared" si="271"/>
        <v>7.78577550953557</v>
      </c>
      <c r="X259" s="12">
        <f t="shared" si="272"/>
        <v>61.3051963620831</v>
      </c>
      <c r="Y259" s="16">
        <v>97</v>
      </c>
      <c r="Z259" s="16">
        <f t="shared" si="287"/>
        <v>25.8262124874264</v>
      </c>
      <c r="AA259" s="16">
        <f t="shared" si="288"/>
        <v>0.99925120910016</v>
      </c>
      <c r="AB259" s="16">
        <f t="shared" si="289"/>
        <v>676.906567677683</v>
      </c>
      <c r="AC259" s="16">
        <f t="shared" si="277"/>
        <v>7.54384021224176</v>
      </c>
      <c r="AD259" s="16">
        <f t="shared" si="278"/>
        <v>67.5928083016862</v>
      </c>
      <c r="AE259" s="12">
        <v>97</v>
      </c>
      <c r="AF259" s="12">
        <f t="shared" si="290"/>
        <v>25.8262124874264</v>
      </c>
      <c r="AG259" s="12">
        <f t="shared" si="291"/>
        <v>0.99925120910016</v>
      </c>
      <c r="AH259" s="12">
        <f t="shared" si="292"/>
        <v>676.906567677683</v>
      </c>
      <c r="AI259" s="12">
        <f t="shared" si="293"/>
        <v>6.74178221530046</v>
      </c>
      <c r="AJ259" s="12">
        <f t="shared" si="294"/>
        <v>49.2824279938464</v>
      </c>
      <c r="AK259" s="16">
        <v>97</v>
      </c>
      <c r="AL259" s="16">
        <f t="shared" si="295"/>
        <v>25.8262124874264</v>
      </c>
      <c r="AM259" s="16">
        <f t="shared" si="296"/>
        <v>0.99925120910016</v>
      </c>
      <c r="AN259" s="16">
        <f t="shared" si="297"/>
        <v>676.906567677683</v>
      </c>
      <c r="AO259" s="16">
        <f t="shared" si="298"/>
        <v>6.27851249517342</v>
      </c>
      <c r="AP259" s="16">
        <f t="shared" si="299"/>
        <v>121.175291156847</v>
      </c>
      <c r="AQ259" s="18">
        <v>97</v>
      </c>
      <c r="AR259" s="18">
        <f t="shared" si="300"/>
        <v>25.8262124874264</v>
      </c>
      <c r="AS259" s="18">
        <f t="shared" si="301"/>
        <v>0.99925120910016</v>
      </c>
      <c r="AT259" s="18">
        <f t="shared" si="302"/>
        <v>676.906567677683</v>
      </c>
      <c r="AU259" s="18">
        <f t="shared" si="303"/>
        <v>6.13922294251908</v>
      </c>
      <c r="AV259" s="12">
        <f t="shared" si="304"/>
        <v>69.6801803975916</v>
      </c>
    </row>
    <row r="260" spans="1:48">
      <c r="A260" s="8">
        <v>98</v>
      </c>
      <c r="B260" s="8">
        <f t="shared" si="306"/>
        <v>26.0924621006988</v>
      </c>
      <c r="C260" s="8">
        <f t="shared" si="307"/>
        <v>0.999266395854658</v>
      </c>
      <c r="D260" s="8">
        <f t="shared" si="270"/>
        <v>690.885679406584</v>
      </c>
      <c r="E260" s="8">
        <f t="shared" si="280"/>
        <v>8.4632152275665</v>
      </c>
      <c r="F260" s="8">
        <f t="shared" si="281"/>
        <v>20.0578200893326</v>
      </c>
      <c r="G260" s="12">
        <v>98</v>
      </c>
      <c r="H260" s="12">
        <f t="shared" si="282"/>
        <v>26.0924621006988</v>
      </c>
      <c r="I260" s="12">
        <f t="shared" si="313"/>
        <v>0.999266395854658</v>
      </c>
      <c r="J260" s="12">
        <f t="shared" si="283"/>
        <v>690.885679406584</v>
      </c>
      <c r="K260" s="12">
        <f t="shared" si="284"/>
        <v>9.20291612129916</v>
      </c>
      <c r="L260" s="12">
        <f t="shared" si="275"/>
        <v>18.4058322425983</v>
      </c>
      <c r="M260" s="16">
        <v>98.0000000000003</v>
      </c>
      <c r="N260" s="16">
        <f t="shared" si="308"/>
        <v>26.0924621006989</v>
      </c>
      <c r="O260" s="16">
        <f t="shared" si="309"/>
        <v>0.999266395854658</v>
      </c>
      <c r="P260" s="16">
        <f t="shared" si="310"/>
        <v>676.552036230965</v>
      </c>
      <c r="Q260" s="16">
        <f t="shared" si="311"/>
        <v>8.44924184160163</v>
      </c>
      <c r="R260" s="16">
        <f t="shared" si="312"/>
        <v>22.8045037304828</v>
      </c>
      <c r="S260" s="12">
        <v>98</v>
      </c>
      <c r="T260" s="12">
        <f t="shared" si="285"/>
        <v>26.0924621006988</v>
      </c>
      <c r="U260" s="12">
        <f t="shared" si="286"/>
        <v>0.999266395854658</v>
      </c>
      <c r="V260" s="12">
        <f t="shared" si="276"/>
        <v>690.885679406584</v>
      </c>
      <c r="W260" s="12">
        <f t="shared" si="271"/>
        <v>7.79721542410964</v>
      </c>
      <c r="X260" s="12">
        <f t="shared" si="272"/>
        <v>61.3952742494393</v>
      </c>
      <c r="Y260" s="16">
        <v>98</v>
      </c>
      <c r="Z260" s="16">
        <f t="shared" si="287"/>
        <v>26.0924621006988</v>
      </c>
      <c r="AA260" s="16">
        <f t="shared" si="288"/>
        <v>0.999266395854658</v>
      </c>
      <c r="AB260" s="16">
        <f t="shared" si="289"/>
        <v>690.885679406584</v>
      </c>
      <c r="AC260" s="16">
        <f t="shared" si="277"/>
        <v>7.55500679385489</v>
      </c>
      <c r="AD260" s="16">
        <f t="shared" si="278"/>
        <v>67.6928608729398</v>
      </c>
      <c r="AE260" s="12">
        <v>98</v>
      </c>
      <c r="AF260" s="12">
        <f t="shared" si="290"/>
        <v>26.0924621006988</v>
      </c>
      <c r="AG260" s="12">
        <f t="shared" si="291"/>
        <v>0.999266395854658</v>
      </c>
      <c r="AH260" s="12">
        <f t="shared" si="292"/>
        <v>690.885679406584</v>
      </c>
      <c r="AI260" s="12">
        <f t="shared" si="293"/>
        <v>6.75214432454446</v>
      </c>
      <c r="AJ260" s="12">
        <f t="shared" si="294"/>
        <v>49.35817501242</v>
      </c>
      <c r="AK260" s="16">
        <v>98</v>
      </c>
      <c r="AL260" s="16">
        <f t="shared" si="295"/>
        <v>26.0924621006988</v>
      </c>
      <c r="AM260" s="16">
        <f t="shared" si="296"/>
        <v>0.999266395854658</v>
      </c>
      <c r="AN260" s="16">
        <f t="shared" si="297"/>
        <v>690.885679406584</v>
      </c>
      <c r="AO260" s="16">
        <f t="shared" si="298"/>
        <v>6.28843614123908</v>
      </c>
      <c r="AP260" s="16">
        <f t="shared" si="299"/>
        <v>121.366817525914</v>
      </c>
      <c r="AQ260" s="18">
        <v>98</v>
      </c>
      <c r="AR260" s="18">
        <f t="shared" si="300"/>
        <v>26.0924621006988</v>
      </c>
      <c r="AS260" s="18">
        <f t="shared" si="301"/>
        <v>0.999266395854658</v>
      </c>
      <c r="AT260" s="18">
        <f t="shared" si="302"/>
        <v>690.885679406584</v>
      </c>
      <c r="AU260" s="18">
        <f t="shared" si="303"/>
        <v>6.14899895322575</v>
      </c>
      <c r="AV260" s="12">
        <f t="shared" si="304"/>
        <v>69.7911381191123</v>
      </c>
    </row>
    <row r="261" spans="1:48">
      <c r="A261" s="8">
        <v>99</v>
      </c>
      <c r="B261" s="8">
        <f t="shared" si="306"/>
        <v>26.3587117139712</v>
      </c>
      <c r="C261" s="8">
        <f t="shared" si="307"/>
        <v>0.999281125394165</v>
      </c>
      <c r="D261" s="8">
        <f t="shared" si="270"/>
        <v>705.006645000706</v>
      </c>
      <c r="E261" s="8">
        <f t="shared" si="280"/>
        <v>8.47428107925233</v>
      </c>
      <c r="F261" s="8">
        <f t="shared" si="281"/>
        <v>20.084046157828</v>
      </c>
      <c r="G261" s="12">
        <v>99</v>
      </c>
      <c r="H261" s="12">
        <f t="shared" si="282"/>
        <v>26.3587117139712</v>
      </c>
      <c r="I261" s="12">
        <f t="shared" si="313"/>
        <v>0.999281125394165</v>
      </c>
      <c r="J261" s="12">
        <f t="shared" si="283"/>
        <v>705.006645000706</v>
      </c>
      <c r="K261" s="12">
        <f t="shared" si="284"/>
        <v>9.21509170133551</v>
      </c>
      <c r="L261" s="12">
        <f t="shared" si="275"/>
        <v>18.430183402671</v>
      </c>
      <c r="M261" s="16">
        <v>99.0000000000003</v>
      </c>
      <c r="N261" s="16">
        <f t="shared" si="308"/>
        <v>26.3587117139713</v>
      </c>
      <c r="O261" s="16">
        <f t="shared" si="309"/>
        <v>0.999281125394165</v>
      </c>
      <c r="P261" s="16">
        <f t="shared" si="310"/>
        <v>690.235168467402</v>
      </c>
      <c r="Q261" s="16">
        <f t="shared" si="311"/>
        <v>8.46091650365266</v>
      </c>
      <c r="R261" s="16">
        <f t="shared" si="312"/>
        <v>22.8360136433585</v>
      </c>
      <c r="S261" s="12">
        <v>99</v>
      </c>
      <c r="T261" s="12">
        <f t="shared" si="285"/>
        <v>26.3587117139712</v>
      </c>
      <c r="U261" s="12">
        <f t="shared" si="286"/>
        <v>0.999281125394165</v>
      </c>
      <c r="V261" s="12">
        <f t="shared" si="276"/>
        <v>705.006645000706</v>
      </c>
      <c r="W261" s="12">
        <f t="shared" si="271"/>
        <v>7.80854338124296</v>
      </c>
      <c r="X261" s="12">
        <f t="shared" si="272"/>
        <v>61.4844705839071</v>
      </c>
      <c r="Y261" s="16">
        <v>99</v>
      </c>
      <c r="Z261" s="16">
        <f t="shared" si="287"/>
        <v>26.3587117139712</v>
      </c>
      <c r="AA261" s="16">
        <f t="shared" si="288"/>
        <v>0.999281125394165</v>
      </c>
      <c r="AB261" s="16">
        <f t="shared" si="289"/>
        <v>705.006645000706</v>
      </c>
      <c r="AC261" s="16">
        <f t="shared" si="277"/>
        <v>7.56606405911305</v>
      </c>
      <c r="AD261" s="16">
        <f t="shared" si="278"/>
        <v>67.791933969653</v>
      </c>
      <c r="AE261" s="12">
        <v>99</v>
      </c>
      <c r="AF261" s="12">
        <f t="shared" si="290"/>
        <v>26.3587117139712</v>
      </c>
      <c r="AG261" s="12">
        <f t="shared" si="291"/>
        <v>0.999281125394165</v>
      </c>
      <c r="AH261" s="12">
        <f t="shared" si="292"/>
        <v>705.006645000706</v>
      </c>
      <c r="AI261" s="12">
        <f t="shared" si="293"/>
        <v>6.76240483609203</v>
      </c>
      <c r="AJ261" s="12">
        <f t="shared" si="294"/>
        <v>49.4331793518327</v>
      </c>
      <c r="AK261" s="16">
        <v>99</v>
      </c>
      <c r="AL261" s="16">
        <f t="shared" si="295"/>
        <v>26.3587117139712</v>
      </c>
      <c r="AM261" s="16">
        <f t="shared" si="296"/>
        <v>0.999281125394165</v>
      </c>
      <c r="AN261" s="16">
        <f t="shared" si="297"/>
        <v>705.006645000706</v>
      </c>
      <c r="AO261" s="16">
        <f t="shared" si="298"/>
        <v>6.29826238068334</v>
      </c>
      <c r="AP261" s="16">
        <f t="shared" si="299"/>
        <v>121.556463947189</v>
      </c>
      <c r="AQ261" s="18">
        <v>99</v>
      </c>
      <c r="AR261" s="18">
        <f t="shared" si="300"/>
        <v>26.3587117139712</v>
      </c>
      <c r="AS261" s="18">
        <f t="shared" si="301"/>
        <v>0.999281125394165</v>
      </c>
      <c r="AT261" s="18">
        <f t="shared" si="302"/>
        <v>705.006645000706</v>
      </c>
      <c r="AU261" s="18">
        <f t="shared" si="303"/>
        <v>6.15867897861798</v>
      </c>
      <c r="AV261" s="12">
        <f t="shared" si="304"/>
        <v>69.9010064073141</v>
      </c>
    </row>
    <row r="262" spans="1:48">
      <c r="A262" s="8">
        <v>100</v>
      </c>
      <c r="B262" s="8">
        <f t="shared" si="306"/>
        <v>26.6249613272437</v>
      </c>
      <c r="C262" s="8">
        <f t="shared" si="307"/>
        <v>0.999295415883155</v>
      </c>
      <c r="D262" s="8">
        <f t="shared" si="270"/>
        <v>719.269433850537</v>
      </c>
      <c r="E262" s="8">
        <f t="shared" si="280"/>
        <v>8.48524013443868</v>
      </c>
      <c r="F262" s="8">
        <f t="shared" si="281"/>
        <v>20.1100191186197</v>
      </c>
      <c r="G262" s="12">
        <v>100</v>
      </c>
      <c r="H262" s="12">
        <f t="shared" si="282"/>
        <v>26.6249613272437</v>
      </c>
      <c r="I262" s="12">
        <f t="shared" si="313"/>
        <v>0.999295415883155</v>
      </c>
      <c r="J262" s="12">
        <f t="shared" si="283"/>
        <v>719.269433850537</v>
      </c>
      <c r="K262" s="12">
        <f t="shared" si="284"/>
        <v>9.22714971139925</v>
      </c>
      <c r="L262" s="12">
        <f t="shared" si="275"/>
        <v>18.4542994227985</v>
      </c>
      <c r="M262" s="16">
        <v>100</v>
      </c>
      <c r="N262" s="16">
        <f t="shared" si="308"/>
        <v>26.6249613272437</v>
      </c>
      <c r="O262" s="16">
        <f t="shared" si="309"/>
        <v>0.999295415883155</v>
      </c>
      <c r="P262" s="16">
        <f t="shared" si="310"/>
        <v>704.051401082956</v>
      </c>
      <c r="Q262" s="16">
        <f t="shared" si="311"/>
        <v>8.47247761151983</v>
      </c>
      <c r="R262" s="16">
        <f t="shared" si="312"/>
        <v>22.867217073492</v>
      </c>
      <c r="S262" s="12">
        <v>100</v>
      </c>
      <c r="T262" s="12">
        <f t="shared" si="285"/>
        <v>26.6249613272437</v>
      </c>
      <c r="U262" s="12">
        <f t="shared" si="286"/>
        <v>0.999295415883155</v>
      </c>
      <c r="V262" s="12">
        <f t="shared" si="276"/>
        <v>719.269433850537</v>
      </c>
      <c r="W262" s="12">
        <f t="shared" si="271"/>
        <v>7.81976150773212</v>
      </c>
      <c r="X262" s="12">
        <f t="shared" si="272"/>
        <v>61.5728021118827</v>
      </c>
      <c r="Y262" s="16">
        <v>100</v>
      </c>
      <c r="Z262" s="16">
        <f t="shared" si="287"/>
        <v>26.6249613272437</v>
      </c>
      <c r="AA262" s="16">
        <f t="shared" si="288"/>
        <v>0.999295415883155</v>
      </c>
      <c r="AB262" s="16">
        <f t="shared" si="289"/>
        <v>719.269433850537</v>
      </c>
      <c r="AC262" s="16">
        <f t="shared" si="277"/>
        <v>7.57701408568579</v>
      </c>
      <c r="AD262" s="16">
        <f t="shared" si="278"/>
        <v>67.8900462077447</v>
      </c>
      <c r="AE262" s="12">
        <v>100</v>
      </c>
      <c r="AF262" s="12">
        <f t="shared" si="290"/>
        <v>26.6249613272437</v>
      </c>
      <c r="AG262" s="12">
        <f t="shared" si="291"/>
        <v>0.999295415883155</v>
      </c>
      <c r="AH262" s="12">
        <f t="shared" si="292"/>
        <v>719.269433850537</v>
      </c>
      <c r="AI262" s="12">
        <f t="shared" si="293"/>
        <v>6.77256568573984</v>
      </c>
      <c r="AJ262" s="12">
        <f t="shared" si="294"/>
        <v>49.5074551627582</v>
      </c>
      <c r="AK262" s="16">
        <v>100</v>
      </c>
      <c r="AL262" s="16">
        <f t="shared" si="295"/>
        <v>26.6249613272437</v>
      </c>
      <c r="AM262" s="16">
        <f t="shared" si="296"/>
        <v>0.999295415883155</v>
      </c>
      <c r="AN262" s="16">
        <f t="shared" si="297"/>
        <v>719.269433850537</v>
      </c>
      <c r="AO262" s="16">
        <f t="shared" si="298"/>
        <v>6.30799307276647</v>
      </c>
      <c r="AP262" s="16">
        <f t="shared" si="299"/>
        <v>121.744266304393</v>
      </c>
      <c r="AQ262" s="18">
        <v>100</v>
      </c>
      <c r="AR262" s="18">
        <f t="shared" si="300"/>
        <v>26.6249613272437</v>
      </c>
      <c r="AS262" s="18">
        <f t="shared" si="301"/>
        <v>0.999295415883155</v>
      </c>
      <c r="AT262" s="18">
        <f t="shared" si="302"/>
        <v>719.269433850537</v>
      </c>
      <c r="AU262" s="18">
        <f t="shared" si="303"/>
        <v>6.1682648516811</v>
      </c>
      <c r="AV262" s="12">
        <f t="shared" si="304"/>
        <v>70.0098060665805</v>
      </c>
    </row>
    <row r="263" spans="1:48">
      <c r="A263" s="8">
        <v>200</v>
      </c>
      <c r="B263" s="8">
        <f t="shared" ref="B263:B271" si="314">A263*1000/3755.874</f>
        <v>53.2499226544873</v>
      </c>
      <c r="C263" s="8">
        <f t="shared" ref="C263:C271" si="315">A263*1000/SQRT((A263*1000)^2+3755.874^2)</f>
        <v>0.999823714257155</v>
      </c>
      <c r="D263" s="8">
        <f t="shared" ref="D263:D271" si="316">2*0.511*B263^2/(1+2*B263/C263*0.511/3755.874+(0.511/3755.874)^2)</f>
        <v>2856.538766643</v>
      </c>
      <c r="E263" s="8">
        <f t="shared" ref="E263:E271" si="317">0.30705*5/11*(2/C263)^2*(1/2*LN(2*0.511*B263^2*D263/(16*5^0.9*10^(-6))^2)-C263^2)</f>
        <v>9.24788834089258</v>
      </c>
      <c r="F263" s="8">
        <f t="shared" si="281"/>
        <v>21.9174953679154</v>
      </c>
      <c r="G263" s="12">
        <v>200</v>
      </c>
      <c r="H263" s="12">
        <f t="shared" si="282"/>
        <v>53.2499226544873</v>
      </c>
      <c r="I263" s="12">
        <f t="shared" si="313"/>
        <v>0.999823714257155</v>
      </c>
      <c r="J263" s="12">
        <f t="shared" si="283"/>
        <v>2856.538766643</v>
      </c>
      <c r="K263" s="12">
        <f t="shared" si="284"/>
        <v>10.0661753770607</v>
      </c>
      <c r="L263" s="12">
        <f t="shared" si="275"/>
        <v>20.1323507541215</v>
      </c>
      <c r="M263" s="16">
        <v>200</v>
      </c>
      <c r="N263" s="16">
        <f t="shared" si="308"/>
        <v>53.2499226544873</v>
      </c>
      <c r="O263" s="16">
        <f t="shared" si="309"/>
        <v>0.999823714257155</v>
      </c>
      <c r="P263" s="16">
        <f t="shared" si="310"/>
        <v>2739.03859241256</v>
      </c>
      <c r="Q263" s="16">
        <f t="shared" si="311"/>
        <v>9.27476576972327</v>
      </c>
      <c r="R263" s="16">
        <f t="shared" si="312"/>
        <v>25.0325928124831</v>
      </c>
      <c r="S263" s="12">
        <v>200</v>
      </c>
      <c r="T263" s="12">
        <f t="shared" si="285"/>
        <v>53.2499226544873</v>
      </c>
      <c r="U263" s="12">
        <f t="shared" si="286"/>
        <v>0.999823714257155</v>
      </c>
      <c r="V263" s="12">
        <f t="shared" si="276"/>
        <v>2856.538766643</v>
      </c>
      <c r="W263" s="12">
        <f t="shared" si="271"/>
        <v>8.59964735695665</v>
      </c>
      <c r="X263" s="12">
        <f t="shared" si="272"/>
        <v>67.7136232886766</v>
      </c>
      <c r="Y263" s="16">
        <v>200</v>
      </c>
      <c r="Z263" s="16">
        <f t="shared" si="287"/>
        <v>53.2499226544873</v>
      </c>
      <c r="AA263" s="16">
        <f t="shared" si="288"/>
        <v>0.999823714257155</v>
      </c>
      <c r="AB263" s="16">
        <f t="shared" si="289"/>
        <v>2856.538766643</v>
      </c>
      <c r="AC263" s="16">
        <f t="shared" si="277"/>
        <v>8.33821054615561</v>
      </c>
      <c r="AD263" s="16">
        <f t="shared" si="278"/>
        <v>74.7103664935543</v>
      </c>
      <c r="AE263" s="12">
        <v>200</v>
      </c>
      <c r="AF263" s="12">
        <f t="shared" si="290"/>
        <v>53.2499226544873</v>
      </c>
      <c r="AG263" s="12">
        <f t="shared" si="291"/>
        <v>0.999823714257155</v>
      </c>
      <c r="AH263" s="12">
        <f t="shared" si="292"/>
        <v>2856.538766643</v>
      </c>
      <c r="AI263" s="12">
        <f t="shared" si="293"/>
        <v>7.47866606154088</v>
      </c>
      <c r="AJ263" s="12">
        <f t="shared" si="294"/>
        <v>54.6690489098638</v>
      </c>
      <c r="AK263" s="16">
        <v>200</v>
      </c>
      <c r="AL263" s="16">
        <f t="shared" si="295"/>
        <v>53.2499226544873</v>
      </c>
      <c r="AM263" s="16">
        <f t="shared" si="296"/>
        <v>0.999823714257155</v>
      </c>
      <c r="AN263" s="16">
        <f t="shared" si="297"/>
        <v>2856.538766643</v>
      </c>
      <c r="AO263" s="16">
        <f t="shared" si="298"/>
        <v>6.9840383242228</v>
      </c>
      <c r="AP263" s="16">
        <f t="shared" si="299"/>
        <v>134.7919396575</v>
      </c>
      <c r="AQ263" s="18">
        <v>200</v>
      </c>
      <c r="AR263" s="18">
        <f t="shared" si="300"/>
        <v>53.2499226544873</v>
      </c>
      <c r="AS263" s="18">
        <f t="shared" si="301"/>
        <v>0.999823714257155</v>
      </c>
      <c r="AT263" s="18">
        <f t="shared" si="302"/>
        <v>2856.538766643</v>
      </c>
      <c r="AU263" s="18">
        <f t="shared" si="303"/>
        <v>6.83420683058849</v>
      </c>
      <c r="AV263" s="12">
        <f t="shared" si="304"/>
        <v>77.5682475271794</v>
      </c>
    </row>
    <row r="264" spans="1:48">
      <c r="A264" s="8">
        <v>300</v>
      </c>
      <c r="B264" s="8">
        <f t="shared" si="314"/>
        <v>79.874883981731</v>
      </c>
      <c r="C264" s="8">
        <f t="shared" si="315"/>
        <v>0.99992163926988</v>
      </c>
      <c r="D264" s="8">
        <f t="shared" si="316"/>
        <v>6381.64404730252</v>
      </c>
      <c r="E264" s="8">
        <f t="shared" si="317"/>
        <v>9.69677252611898</v>
      </c>
      <c r="F264" s="8">
        <f t="shared" si="281"/>
        <v>22.981350886902</v>
      </c>
      <c r="G264" s="12">
        <v>300</v>
      </c>
      <c r="H264" s="12">
        <f t="shared" si="282"/>
        <v>79.874883981731</v>
      </c>
      <c r="I264" s="12">
        <f t="shared" si="313"/>
        <v>0.99992163926988</v>
      </c>
      <c r="J264" s="12">
        <f t="shared" si="283"/>
        <v>6381.64404730252</v>
      </c>
      <c r="K264" s="12">
        <f t="shared" si="284"/>
        <v>10.5599688398028</v>
      </c>
      <c r="L264" s="12">
        <f t="shared" si="275"/>
        <v>21.1199376796056</v>
      </c>
      <c r="M264" s="16">
        <v>300</v>
      </c>
      <c r="N264" s="16">
        <f t="shared" si="308"/>
        <v>79.874883981731</v>
      </c>
      <c r="O264" s="16">
        <f t="shared" si="309"/>
        <v>0.99992163926988</v>
      </c>
      <c r="P264" s="16">
        <f t="shared" si="310"/>
        <v>5998.43475197793</v>
      </c>
      <c r="Q264" s="16">
        <f t="shared" si="311"/>
        <v>9.74446070879592</v>
      </c>
      <c r="R264" s="16">
        <f t="shared" si="312"/>
        <v>26.3002994530402</v>
      </c>
      <c r="S264" s="12">
        <v>300</v>
      </c>
      <c r="T264" s="12">
        <f t="shared" si="285"/>
        <v>79.874883981731</v>
      </c>
      <c r="U264" s="12">
        <f t="shared" si="286"/>
        <v>0.99992163926988</v>
      </c>
      <c r="V264" s="12">
        <f t="shared" si="276"/>
        <v>6381.64404730252</v>
      </c>
      <c r="W264" s="12">
        <f t="shared" si="271"/>
        <v>9.05831626330633</v>
      </c>
      <c r="X264" s="12">
        <f t="shared" si="272"/>
        <v>71.325182257274</v>
      </c>
      <c r="Y264" s="16">
        <v>300</v>
      </c>
      <c r="Z264" s="16">
        <f t="shared" si="287"/>
        <v>79.874883981731</v>
      </c>
      <c r="AA264" s="16">
        <f t="shared" si="288"/>
        <v>0.99992163926988</v>
      </c>
      <c r="AB264" s="16">
        <f t="shared" si="289"/>
        <v>6381.64404730252</v>
      </c>
      <c r="AC264" s="16">
        <f t="shared" si="277"/>
        <v>8.78586447379598</v>
      </c>
      <c r="AD264" s="16">
        <f t="shared" si="278"/>
        <v>78.721345685212</v>
      </c>
      <c r="AE264" s="12">
        <v>300</v>
      </c>
      <c r="AF264" s="12">
        <f t="shared" si="290"/>
        <v>79.874883981731</v>
      </c>
      <c r="AG264" s="12">
        <f t="shared" si="291"/>
        <v>0.99992163926988</v>
      </c>
      <c r="AH264" s="12">
        <f t="shared" si="292"/>
        <v>6381.64404730252</v>
      </c>
      <c r="AI264" s="12">
        <f t="shared" si="293"/>
        <v>7.89381054961258</v>
      </c>
      <c r="AJ264" s="12">
        <f t="shared" si="294"/>
        <v>57.703755117668</v>
      </c>
      <c r="AK264" s="16">
        <v>300</v>
      </c>
      <c r="AL264" s="16">
        <f t="shared" si="295"/>
        <v>79.874883981731</v>
      </c>
      <c r="AM264" s="16">
        <f t="shared" si="296"/>
        <v>0.99992163926988</v>
      </c>
      <c r="AN264" s="16">
        <f t="shared" si="297"/>
        <v>6381.64404730252</v>
      </c>
      <c r="AO264" s="16">
        <f t="shared" si="298"/>
        <v>7.38143794496909</v>
      </c>
      <c r="AP264" s="16">
        <f t="shared" si="299"/>
        <v>142.461752337903</v>
      </c>
      <c r="AQ264" s="18">
        <v>300</v>
      </c>
      <c r="AR264" s="18">
        <f t="shared" si="300"/>
        <v>79.874883981731</v>
      </c>
      <c r="AS264" s="18">
        <f t="shared" si="301"/>
        <v>0.99992163926988</v>
      </c>
      <c r="AT264" s="18">
        <f t="shared" si="302"/>
        <v>6381.64404730252</v>
      </c>
      <c r="AU264" s="18">
        <f t="shared" si="303"/>
        <v>7.22564829692389</v>
      </c>
      <c r="AV264" s="12">
        <f t="shared" si="304"/>
        <v>82.0111081700861</v>
      </c>
    </row>
    <row r="265" spans="1:48">
      <c r="A265" s="8">
        <v>400</v>
      </c>
      <c r="B265" s="8">
        <f t="shared" si="314"/>
        <v>106.499845308975</v>
      </c>
      <c r="C265" s="8">
        <f t="shared" si="315"/>
        <v>0.999955919822565</v>
      </c>
      <c r="D265" s="8">
        <f t="shared" si="316"/>
        <v>11265.2708358858</v>
      </c>
      <c r="E265" s="8">
        <f t="shared" si="317"/>
        <v>10.0153354894643</v>
      </c>
      <c r="F265" s="8">
        <f t="shared" si="281"/>
        <v>23.7363451100304</v>
      </c>
      <c r="G265" s="12">
        <v>400</v>
      </c>
      <c r="H265" s="12">
        <f t="shared" si="282"/>
        <v>106.499845308975</v>
      </c>
      <c r="I265" s="12">
        <f t="shared" si="313"/>
        <v>0.999955919822565</v>
      </c>
      <c r="J265" s="12">
        <f t="shared" si="283"/>
        <v>11265.2708358858</v>
      </c>
      <c r="K265" s="12">
        <f t="shared" si="284"/>
        <v>10.9103954001302</v>
      </c>
      <c r="L265" s="12">
        <f t="shared" si="275"/>
        <v>21.8207908002604</v>
      </c>
      <c r="M265" s="16">
        <v>400</v>
      </c>
      <c r="N265" s="16">
        <f t="shared" si="308"/>
        <v>106.499845308975</v>
      </c>
      <c r="O265" s="16">
        <f t="shared" si="309"/>
        <v>0.999955919822565</v>
      </c>
      <c r="P265" s="16">
        <f t="shared" si="310"/>
        <v>10386.7860311596</v>
      </c>
      <c r="Q265" s="16">
        <f t="shared" si="311"/>
        <v>10.0762414623717</v>
      </c>
      <c r="R265" s="16">
        <f t="shared" si="312"/>
        <v>27.1957757069413</v>
      </c>
      <c r="S265" s="12">
        <v>400</v>
      </c>
      <c r="T265" s="12">
        <f t="shared" si="285"/>
        <v>106.499845308975</v>
      </c>
      <c r="U265" s="12">
        <f t="shared" si="286"/>
        <v>0.999955919822565</v>
      </c>
      <c r="V265" s="12">
        <f t="shared" si="276"/>
        <v>11265.2708358858</v>
      </c>
      <c r="W265" s="12">
        <f t="shared" si="271"/>
        <v>9.38376359687012</v>
      </c>
      <c r="X265" s="12">
        <f t="shared" si="272"/>
        <v>73.8877545617553</v>
      </c>
      <c r="Y265" s="16">
        <v>400</v>
      </c>
      <c r="Z265" s="16">
        <f t="shared" si="287"/>
        <v>106.499845308975</v>
      </c>
      <c r="AA265" s="16">
        <f t="shared" si="288"/>
        <v>0.999955919822565</v>
      </c>
      <c r="AB265" s="16">
        <f t="shared" si="289"/>
        <v>11265.2708358858</v>
      </c>
      <c r="AC265" s="16">
        <f t="shared" si="277"/>
        <v>9.10349230480331</v>
      </c>
      <c r="AD265" s="16">
        <f t="shared" si="278"/>
        <v>81.5672910510377</v>
      </c>
      <c r="AE265" s="12">
        <v>400</v>
      </c>
      <c r="AF265" s="12">
        <f t="shared" si="290"/>
        <v>106.499845308975</v>
      </c>
      <c r="AG265" s="12">
        <f t="shared" si="291"/>
        <v>0.999955919822565</v>
      </c>
      <c r="AH265" s="12">
        <f t="shared" si="292"/>
        <v>11265.2708358858</v>
      </c>
      <c r="AI265" s="12">
        <f t="shared" si="293"/>
        <v>8.18835385015841</v>
      </c>
      <c r="AJ265" s="12">
        <f t="shared" si="294"/>
        <v>59.856866644658</v>
      </c>
      <c r="AK265" s="16">
        <v>400</v>
      </c>
      <c r="AL265" s="16">
        <f t="shared" si="295"/>
        <v>106.499845308975</v>
      </c>
      <c r="AM265" s="16">
        <f t="shared" si="296"/>
        <v>0.999955919822565</v>
      </c>
      <c r="AN265" s="16">
        <f t="shared" si="297"/>
        <v>11265.2708358858</v>
      </c>
      <c r="AO265" s="16">
        <f t="shared" si="298"/>
        <v>7.66337905983037</v>
      </c>
      <c r="AP265" s="16">
        <f t="shared" si="299"/>
        <v>147.903215854726</v>
      </c>
      <c r="AQ265" s="18">
        <v>400</v>
      </c>
      <c r="AR265" s="18">
        <f t="shared" si="300"/>
        <v>106.499845308975</v>
      </c>
      <c r="AS265" s="18">
        <f t="shared" si="301"/>
        <v>0.999955919822565</v>
      </c>
      <c r="AT265" s="18">
        <f t="shared" si="302"/>
        <v>11265.2708358858</v>
      </c>
      <c r="AU265" s="18">
        <f t="shared" si="303"/>
        <v>7.50335914411373</v>
      </c>
      <c r="AV265" s="12">
        <f t="shared" si="304"/>
        <v>85.1631262856908</v>
      </c>
    </row>
    <row r="266" spans="1:48">
      <c r="A266" s="8">
        <v>500</v>
      </c>
      <c r="B266" s="8">
        <f t="shared" si="314"/>
        <v>133.124806636218</v>
      </c>
      <c r="C266" s="8">
        <f t="shared" si="315"/>
        <v>0.999971788014911</v>
      </c>
      <c r="D266" s="8">
        <f t="shared" si="316"/>
        <v>17478.9245093511</v>
      </c>
      <c r="E266" s="8">
        <f t="shared" si="317"/>
        <v>10.2622053942006</v>
      </c>
      <c r="F266" s="8">
        <f t="shared" si="281"/>
        <v>24.3214267842554</v>
      </c>
      <c r="G266" s="12">
        <v>500</v>
      </c>
      <c r="H266" s="12">
        <f t="shared" si="282"/>
        <v>133.124806636218</v>
      </c>
      <c r="I266" s="12">
        <f t="shared" si="313"/>
        <v>0.999971788014911</v>
      </c>
      <c r="J266" s="12">
        <f t="shared" si="283"/>
        <v>17478.9245093511</v>
      </c>
      <c r="K266" s="12">
        <f t="shared" si="284"/>
        <v>11.181955674497</v>
      </c>
      <c r="L266" s="12">
        <f t="shared" si="275"/>
        <v>22.3639113489939</v>
      </c>
      <c r="M266" s="16">
        <v>500</v>
      </c>
      <c r="N266" s="16">
        <f t="shared" si="308"/>
        <v>133.124806636218</v>
      </c>
      <c r="O266" s="16">
        <f t="shared" si="309"/>
        <v>0.999971788014911</v>
      </c>
      <c r="P266" s="16">
        <f t="shared" si="310"/>
        <v>15818.3092736169</v>
      </c>
      <c r="Q266" s="16">
        <f t="shared" si="311"/>
        <v>10.3322465727389</v>
      </c>
      <c r="R266" s="16">
        <f t="shared" si="312"/>
        <v>27.8867334998222</v>
      </c>
      <c r="S266" s="12">
        <v>500</v>
      </c>
      <c r="T266" s="12">
        <f t="shared" si="285"/>
        <v>133.124806636218</v>
      </c>
      <c r="U266" s="12">
        <f t="shared" si="286"/>
        <v>0.999971788014911</v>
      </c>
      <c r="V266" s="12">
        <f t="shared" si="276"/>
        <v>17478.9245093511</v>
      </c>
      <c r="W266" s="12">
        <f t="shared" si="271"/>
        <v>9.63595042642973</v>
      </c>
      <c r="X266" s="12">
        <f t="shared" si="272"/>
        <v>75.8734736577077</v>
      </c>
      <c r="Y266" s="16">
        <v>500</v>
      </c>
      <c r="Z266" s="16">
        <f t="shared" si="287"/>
        <v>133.124806636218</v>
      </c>
      <c r="AA266" s="16">
        <f t="shared" si="288"/>
        <v>0.999971788014911</v>
      </c>
      <c r="AB266" s="16">
        <f t="shared" si="289"/>
        <v>17478.9245093511</v>
      </c>
      <c r="AC266" s="16">
        <f t="shared" si="277"/>
        <v>9.34961868697713</v>
      </c>
      <c r="AD266" s="16">
        <f t="shared" si="278"/>
        <v>83.7725834353151</v>
      </c>
      <c r="AE266" s="12">
        <v>500</v>
      </c>
      <c r="AF266" s="12">
        <f t="shared" si="290"/>
        <v>133.124806636218</v>
      </c>
      <c r="AG266" s="12">
        <f t="shared" si="291"/>
        <v>0.999971788014911</v>
      </c>
      <c r="AH266" s="12">
        <f t="shared" si="292"/>
        <v>17478.9245093511</v>
      </c>
      <c r="AI266" s="12">
        <f t="shared" si="293"/>
        <v>8.41658686512735</v>
      </c>
      <c r="AJ266" s="12">
        <f t="shared" si="294"/>
        <v>61.5252499840809</v>
      </c>
      <c r="AK266" s="16">
        <v>500</v>
      </c>
      <c r="AL266" s="16">
        <f t="shared" si="295"/>
        <v>133.124806636218</v>
      </c>
      <c r="AM266" s="16">
        <f t="shared" si="296"/>
        <v>0.999971788014911</v>
      </c>
      <c r="AN266" s="16">
        <f t="shared" si="297"/>
        <v>17478.9245093511</v>
      </c>
      <c r="AO266" s="16">
        <f t="shared" si="298"/>
        <v>7.88184327960638</v>
      </c>
      <c r="AP266" s="16">
        <f t="shared" si="299"/>
        <v>152.119575296403</v>
      </c>
      <c r="AQ266" s="18">
        <v>500</v>
      </c>
      <c r="AR266" s="18">
        <f t="shared" si="300"/>
        <v>133.124806636218</v>
      </c>
      <c r="AS266" s="18">
        <f t="shared" si="301"/>
        <v>0.999971788014911</v>
      </c>
      <c r="AT266" s="18">
        <f t="shared" si="302"/>
        <v>17478.9245093511</v>
      </c>
      <c r="AU266" s="18">
        <f t="shared" si="303"/>
        <v>7.71854454706113</v>
      </c>
      <c r="AV266" s="12">
        <f t="shared" si="304"/>
        <v>87.6054806091439</v>
      </c>
    </row>
    <row r="267" spans="1:48">
      <c r="A267" s="8">
        <v>600</v>
      </c>
      <c r="B267" s="8">
        <f t="shared" si="314"/>
        <v>159.749767963462</v>
      </c>
      <c r="C267" s="8">
        <f t="shared" si="315"/>
        <v>0.999980408090357</v>
      </c>
      <c r="D267" s="8">
        <f t="shared" si="316"/>
        <v>24994.9018012667</v>
      </c>
      <c r="E267" s="8">
        <f t="shared" si="317"/>
        <v>10.4636522858068</v>
      </c>
      <c r="F267" s="8">
        <f t="shared" si="281"/>
        <v>24.7988559173622</v>
      </c>
      <c r="G267" s="12">
        <v>600</v>
      </c>
      <c r="H267" s="12">
        <f t="shared" si="282"/>
        <v>159.749767963462</v>
      </c>
      <c r="I267" s="12">
        <f t="shared" si="313"/>
        <v>0.999980408090357</v>
      </c>
      <c r="J267" s="12">
        <f t="shared" si="283"/>
        <v>24994.9018012667</v>
      </c>
      <c r="K267" s="12">
        <f t="shared" si="284"/>
        <v>11.4035490908552</v>
      </c>
      <c r="L267" s="12">
        <f t="shared" si="275"/>
        <v>22.8070981817104</v>
      </c>
      <c r="M267" s="16">
        <v>600</v>
      </c>
      <c r="N267" s="16">
        <f t="shared" si="308"/>
        <v>159.749767963462</v>
      </c>
      <c r="O267" s="16">
        <f t="shared" si="309"/>
        <v>0.999980408090357</v>
      </c>
      <c r="P267" s="16">
        <f t="shared" si="310"/>
        <v>22215.6975623858</v>
      </c>
      <c r="Q267" s="16">
        <f t="shared" si="311"/>
        <v>10.5403046254945</v>
      </c>
      <c r="R267" s="16">
        <f t="shared" si="312"/>
        <v>28.4482821842097</v>
      </c>
      <c r="S267" s="12">
        <v>600</v>
      </c>
      <c r="T267" s="12">
        <f t="shared" si="285"/>
        <v>159.749767963462</v>
      </c>
      <c r="U267" s="12">
        <f t="shared" si="286"/>
        <v>0.999980408090357</v>
      </c>
      <c r="V267" s="12">
        <f t="shared" si="276"/>
        <v>24994.9018012667</v>
      </c>
      <c r="W267" s="12">
        <f t="shared" si="271"/>
        <v>9.84172862527997</v>
      </c>
      <c r="X267" s="12">
        <f t="shared" si="272"/>
        <v>77.4937711954545</v>
      </c>
      <c r="Y267" s="16">
        <v>600</v>
      </c>
      <c r="Z267" s="16">
        <f t="shared" si="287"/>
        <v>159.749767963462</v>
      </c>
      <c r="AA267" s="16">
        <f t="shared" si="288"/>
        <v>0.999980408090357</v>
      </c>
      <c r="AB267" s="16">
        <f t="shared" si="289"/>
        <v>24994.9018012667</v>
      </c>
      <c r="AC267" s="16">
        <f t="shared" si="277"/>
        <v>9.55045123753048</v>
      </c>
      <c r="AD267" s="16">
        <f t="shared" si="278"/>
        <v>85.5720430882731</v>
      </c>
      <c r="AE267" s="12">
        <v>600</v>
      </c>
      <c r="AF267" s="12">
        <f t="shared" si="290"/>
        <v>159.749767963462</v>
      </c>
      <c r="AG267" s="12">
        <f t="shared" si="291"/>
        <v>0.999980408090357</v>
      </c>
      <c r="AH267" s="12">
        <f t="shared" si="292"/>
        <v>24994.9018012667</v>
      </c>
      <c r="AI267" s="12">
        <f t="shared" si="293"/>
        <v>8.60281671590704</v>
      </c>
      <c r="AJ267" s="12">
        <f t="shared" si="294"/>
        <v>62.8865901932805</v>
      </c>
      <c r="AK267" s="16">
        <v>600</v>
      </c>
      <c r="AL267" s="16">
        <f t="shared" si="295"/>
        <v>159.749767963462</v>
      </c>
      <c r="AM267" s="16">
        <f t="shared" si="296"/>
        <v>0.999980408090357</v>
      </c>
      <c r="AN267" s="16">
        <f t="shared" si="297"/>
        <v>24994.9018012667</v>
      </c>
      <c r="AO267" s="16">
        <f t="shared" si="298"/>
        <v>8.06010063950526</v>
      </c>
      <c r="AP267" s="16">
        <f t="shared" si="299"/>
        <v>155.559942342452</v>
      </c>
      <c r="AQ267" s="18">
        <v>600</v>
      </c>
      <c r="AR267" s="18">
        <f t="shared" si="300"/>
        <v>159.749767963462</v>
      </c>
      <c r="AS267" s="18">
        <f t="shared" si="301"/>
        <v>0.999980408090357</v>
      </c>
      <c r="AT267" s="18">
        <f t="shared" si="302"/>
        <v>24994.9018012667</v>
      </c>
      <c r="AU267" s="18">
        <f t="shared" si="303"/>
        <v>7.89412614502842</v>
      </c>
      <c r="AV267" s="12">
        <f t="shared" si="304"/>
        <v>89.5983317460725</v>
      </c>
    </row>
    <row r="268" spans="1:48">
      <c r="A268" s="8">
        <v>700</v>
      </c>
      <c r="B268" s="8">
        <f t="shared" si="314"/>
        <v>186.374729290706</v>
      </c>
      <c r="C268" s="8">
        <f t="shared" si="315"/>
        <v>0.999985605831708</v>
      </c>
      <c r="D268" s="8">
        <f t="shared" si="316"/>
        <v>33786.2635191256</v>
      </c>
      <c r="E268" s="8">
        <f t="shared" si="317"/>
        <v>10.633727524196</v>
      </c>
      <c r="F268" s="8">
        <f t="shared" si="281"/>
        <v>25.2019342323444</v>
      </c>
      <c r="G268" s="12">
        <v>700</v>
      </c>
      <c r="H268" s="12">
        <f t="shared" si="282"/>
        <v>186.374729290706</v>
      </c>
      <c r="I268" s="12">
        <f t="shared" si="313"/>
        <v>0.999985605831708</v>
      </c>
      <c r="J268" s="12">
        <f t="shared" si="283"/>
        <v>33786.2635191256</v>
      </c>
      <c r="K268" s="12">
        <f t="shared" si="284"/>
        <v>11.590632959887</v>
      </c>
      <c r="L268" s="12">
        <f t="shared" si="275"/>
        <v>23.1812659197739</v>
      </c>
      <c r="M268" s="16">
        <v>699.999999999999</v>
      </c>
      <c r="N268" s="16">
        <f t="shared" si="308"/>
        <v>186.374729290705</v>
      </c>
      <c r="O268" s="16">
        <f t="shared" si="309"/>
        <v>0.999985605831708</v>
      </c>
      <c r="P268" s="16">
        <f t="shared" si="310"/>
        <v>29509.0985357404</v>
      </c>
      <c r="Q268" s="16">
        <f t="shared" si="311"/>
        <v>10.7152945815733</v>
      </c>
      <c r="R268" s="16">
        <f t="shared" si="312"/>
        <v>28.9205800756663</v>
      </c>
      <c r="S268" s="12">
        <v>700</v>
      </c>
      <c r="T268" s="12">
        <f t="shared" si="285"/>
        <v>186.374729290706</v>
      </c>
      <c r="U268" s="12">
        <f t="shared" si="286"/>
        <v>0.999985605831708</v>
      </c>
      <c r="V268" s="12">
        <f t="shared" si="276"/>
        <v>33786.2635191256</v>
      </c>
      <c r="W268" s="12">
        <f t="shared" si="271"/>
        <v>10.0154571292503</v>
      </c>
      <c r="X268" s="12">
        <f t="shared" si="272"/>
        <v>78.8617094357171</v>
      </c>
      <c r="Y268" s="16">
        <v>700</v>
      </c>
      <c r="Z268" s="16">
        <f t="shared" si="287"/>
        <v>186.374729290706</v>
      </c>
      <c r="AA268" s="16">
        <f t="shared" si="288"/>
        <v>0.999985605831708</v>
      </c>
      <c r="AB268" s="16">
        <f t="shared" si="289"/>
        <v>33786.2635191256</v>
      </c>
      <c r="AC268" s="16">
        <f t="shared" si="277"/>
        <v>9.72000414415231</v>
      </c>
      <c r="AD268" s="16">
        <f t="shared" si="278"/>
        <v>87.0912371316047</v>
      </c>
      <c r="AE268" s="12">
        <v>700</v>
      </c>
      <c r="AF268" s="12">
        <f t="shared" si="290"/>
        <v>186.374729290706</v>
      </c>
      <c r="AG268" s="12">
        <f t="shared" si="291"/>
        <v>0.999985605831708</v>
      </c>
      <c r="AH268" s="12">
        <f t="shared" si="292"/>
        <v>33786.2635191256</v>
      </c>
      <c r="AI268" s="12">
        <f t="shared" si="293"/>
        <v>8.76004023889658</v>
      </c>
      <c r="AJ268" s="12">
        <f t="shared" si="294"/>
        <v>64.035894146334</v>
      </c>
      <c r="AK268" s="16">
        <v>700</v>
      </c>
      <c r="AL268" s="16">
        <f t="shared" si="295"/>
        <v>186.374729290706</v>
      </c>
      <c r="AM268" s="16">
        <f t="shared" si="296"/>
        <v>0.999985605831708</v>
      </c>
      <c r="AN268" s="16">
        <f t="shared" si="297"/>
        <v>33786.2635191256</v>
      </c>
      <c r="AO268" s="16">
        <f t="shared" si="298"/>
        <v>8.21059270608913</v>
      </c>
      <c r="AP268" s="16">
        <f t="shared" si="299"/>
        <v>158.46443922752</v>
      </c>
      <c r="AQ268" s="18">
        <v>700</v>
      </c>
      <c r="AR268" s="18">
        <f t="shared" si="300"/>
        <v>186.374729290706</v>
      </c>
      <c r="AS268" s="18">
        <f t="shared" si="301"/>
        <v>0.999985605831708</v>
      </c>
      <c r="AT268" s="18">
        <f t="shared" si="302"/>
        <v>33786.2635191256</v>
      </c>
      <c r="AU268" s="18">
        <f t="shared" si="303"/>
        <v>8.04235903827574</v>
      </c>
      <c r="AV268" s="12">
        <f t="shared" si="304"/>
        <v>91.2807750844297</v>
      </c>
    </row>
    <row r="269" spans="1:48">
      <c r="A269" s="8">
        <v>800</v>
      </c>
      <c r="B269" s="8">
        <f t="shared" si="314"/>
        <v>212.999690617949</v>
      </c>
      <c r="C269" s="8">
        <f t="shared" si="315"/>
        <v>0.999988979409133</v>
      </c>
      <c r="D269" s="8">
        <f t="shared" si="316"/>
        <v>43826.8083826638</v>
      </c>
      <c r="E269" s="8">
        <f t="shared" si="317"/>
        <v>10.780831063311</v>
      </c>
      <c r="F269" s="8">
        <f t="shared" si="281"/>
        <v>25.550569620047</v>
      </c>
      <c r="G269" s="12">
        <v>800</v>
      </c>
      <c r="H269" s="12">
        <f t="shared" si="282"/>
        <v>212.999690617949</v>
      </c>
      <c r="I269" s="12">
        <f t="shared" si="313"/>
        <v>0.999988979409133</v>
      </c>
      <c r="J269" s="12">
        <f t="shared" si="283"/>
        <v>43826.8083826638</v>
      </c>
      <c r="K269" s="12">
        <f t="shared" si="284"/>
        <v>11.7524475712717</v>
      </c>
      <c r="L269" s="12">
        <f t="shared" si="275"/>
        <v>23.5048951425434</v>
      </c>
      <c r="M269" s="16">
        <v>799.999999999999</v>
      </c>
      <c r="N269" s="16">
        <f t="shared" si="308"/>
        <v>212.999690617949</v>
      </c>
      <c r="O269" s="16">
        <f t="shared" si="309"/>
        <v>0.999988979409133</v>
      </c>
      <c r="P269" s="16">
        <f t="shared" si="310"/>
        <v>37635.2370030039</v>
      </c>
      <c r="Q269" s="16">
        <f t="shared" si="311"/>
        <v>10.8661074407926</v>
      </c>
      <c r="R269" s="16">
        <f t="shared" si="312"/>
        <v>29.3276239826992</v>
      </c>
      <c r="S269" s="12">
        <v>800</v>
      </c>
      <c r="T269" s="12">
        <f t="shared" si="285"/>
        <v>212.999690617949</v>
      </c>
      <c r="U269" s="12">
        <f t="shared" si="286"/>
        <v>0.999988979409133</v>
      </c>
      <c r="V269" s="12">
        <f t="shared" si="276"/>
        <v>43826.8083826638</v>
      </c>
      <c r="W269" s="12">
        <f t="shared" si="271"/>
        <v>10.1657185961245</v>
      </c>
      <c r="X269" s="12">
        <f t="shared" si="272"/>
        <v>80.0448682258842</v>
      </c>
      <c r="Y269" s="16">
        <v>800</v>
      </c>
      <c r="Z269" s="16">
        <f t="shared" si="287"/>
        <v>212.999690617949</v>
      </c>
      <c r="AA269" s="16">
        <f t="shared" si="288"/>
        <v>0.999988979409133</v>
      </c>
      <c r="AB269" s="16">
        <f t="shared" si="289"/>
        <v>43826.8083826638</v>
      </c>
      <c r="AC269" s="16">
        <f t="shared" si="277"/>
        <v>9.86665392558556</v>
      </c>
      <c r="AD269" s="16">
        <f t="shared" si="278"/>
        <v>88.4052191732466</v>
      </c>
      <c r="AE269" s="12">
        <v>800</v>
      </c>
      <c r="AF269" s="12">
        <f t="shared" si="290"/>
        <v>212.999690617949</v>
      </c>
      <c r="AG269" s="12">
        <f t="shared" si="291"/>
        <v>0.999988979409133</v>
      </c>
      <c r="AH269" s="12">
        <f t="shared" si="292"/>
        <v>43826.8083826638</v>
      </c>
      <c r="AI269" s="12">
        <f t="shared" si="293"/>
        <v>8.89602551611461</v>
      </c>
      <c r="AJ269" s="12">
        <f t="shared" si="294"/>
        <v>65.0299465227978</v>
      </c>
      <c r="AK269" s="16">
        <v>800</v>
      </c>
      <c r="AL269" s="16">
        <f t="shared" si="295"/>
        <v>212.999690617949</v>
      </c>
      <c r="AM269" s="16">
        <f t="shared" si="296"/>
        <v>0.999988979409133</v>
      </c>
      <c r="AN269" s="16">
        <f t="shared" si="297"/>
        <v>43826.8083826638</v>
      </c>
      <c r="AO269" s="16">
        <f t="shared" si="298"/>
        <v>8.34075544196799</v>
      </c>
      <c r="AP269" s="16">
        <f t="shared" si="299"/>
        <v>160.976580029982</v>
      </c>
      <c r="AQ269" s="18">
        <v>800</v>
      </c>
      <c r="AR269" s="18">
        <f t="shared" si="300"/>
        <v>212.999690617949</v>
      </c>
      <c r="AS269" s="18">
        <f t="shared" si="301"/>
        <v>0.999988979409133</v>
      </c>
      <c r="AT269" s="18">
        <f t="shared" si="302"/>
        <v>43826.8083826638</v>
      </c>
      <c r="AU269" s="18">
        <f t="shared" si="303"/>
        <v>8.17056768201852</v>
      </c>
      <c r="AV269" s="12">
        <f t="shared" si="304"/>
        <v>92.7359431909102</v>
      </c>
    </row>
    <row r="270" spans="1:48">
      <c r="A270" s="8">
        <v>900</v>
      </c>
      <c r="B270" s="8">
        <f t="shared" si="314"/>
        <v>239.624651945193</v>
      </c>
      <c r="C270" s="8">
        <f t="shared" si="315"/>
        <v>0.999991292342438</v>
      </c>
      <c r="D270" s="8">
        <f t="shared" si="316"/>
        <v>55091.0479297955</v>
      </c>
      <c r="E270" s="8">
        <f t="shared" si="317"/>
        <v>10.9103860050425</v>
      </c>
      <c r="F270" s="8">
        <f t="shared" si="281"/>
        <v>25.8576148319506</v>
      </c>
      <c r="G270" s="12">
        <v>900</v>
      </c>
      <c r="H270" s="12">
        <f t="shared" si="282"/>
        <v>239.624651945193</v>
      </c>
      <c r="I270" s="12">
        <f t="shared" si="313"/>
        <v>0.999991292342438</v>
      </c>
      <c r="J270" s="12">
        <f t="shared" si="283"/>
        <v>55091.0479297955</v>
      </c>
      <c r="K270" s="12">
        <f t="shared" si="284"/>
        <v>11.8949584996803</v>
      </c>
      <c r="L270" s="12">
        <f t="shared" si="275"/>
        <v>23.7899169993606</v>
      </c>
      <c r="M270" s="16">
        <v>899.999999999999</v>
      </c>
      <c r="N270" s="16">
        <f t="shared" si="308"/>
        <v>239.624651945193</v>
      </c>
      <c r="O270" s="16">
        <f t="shared" si="309"/>
        <v>0.999991292342437</v>
      </c>
      <c r="P270" s="16">
        <f t="shared" si="310"/>
        <v>46536.6586298007</v>
      </c>
      <c r="Q270" s="16">
        <f t="shared" si="311"/>
        <v>10.9984806705221</v>
      </c>
      <c r="R270" s="16">
        <f t="shared" si="312"/>
        <v>29.684899329739</v>
      </c>
      <c r="S270" s="12">
        <v>900</v>
      </c>
      <c r="T270" s="12">
        <f t="shared" si="285"/>
        <v>239.624651945193</v>
      </c>
      <c r="U270" s="12">
        <f t="shared" si="286"/>
        <v>0.999991292342438</v>
      </c>
      <c r="V270" s="12">
        <f t="shared" si="276"/>
        <v>55091.0479297955</v>
      </c>
      <c r="W270" s="12">
        <f t="shared" si="271"/>
        <v>10.2980536292941</v>
      </c>
      <c r="X270" s="12">
        <f t="shared" si="272"/>
        <v>81.086874277062</v>
      </c>
      <c r="Y270" s="16">
        <v>900</v>
      </c>
      <c r="Z270" s="16">
        <f t="shared" si="287"/>
        <v>239.624651945193</v>
      </c>
      <c r="AA270" s="16">
        <f t="shared" si="288"/>
        <v>0.999991292342438</v>
      </c>
      <c r="AB270" s="16">
        <f t="shared" si="289"/>
        <v>55091.0479297955</v>
      </c>
      <c r="AC270" s="16">
        <f t="shared" si="277"/>
        <v>9.99580808117048</v>
      </c>
      <c r="AD270" s="16">
        <f t="shared" si="278"/>
        <v>89.5624404072875</v>
      </c>
      <c r="AE270" s="12">
        <v>900</v>
      </c>
      <c r="AF270" s="12">
        <f t="shared" si="290"/>
        <v>239.624651945193</v>
      </c>
      <c r="AG270" s="12">
        <f t="shared" si="291"/>
        <v>0.999991292342438</v>
      </c>
      <c r="AH270" s="12">
        <f t="shared" si="292"/>
        <v>55091.0479297955</v>
      </c>
      <c r="AI270" s="12">
        <f t="shared" si="293"/>
        <v>9.01578713210583</v>
      </c>
      <c r="AJ270" s="12">
        <f t="shared" si="294"/>
        <v>65.9054039356936</v>
      </c>
      <c r="AK270" s="16">
        <v>900</v>
      </c>
      <c r="AL270" s="16">
        <f t="shared" si="295"/>
        <v>239.624651945193</v>
      </c>
      <c r="AM270" s="16">
        <f t="shared" si="296"/>
        <v>0.999991292342438</v>
      </c>
      <c r="AN270" s="16">
        <f t="shared" si="297"/>
        <v>55091.0479297955</v>
      </c>
      <c r="AO270" s="16">
        <f t="shared" si="298"/>
        <v>8.45538894281837</v>
      </c>
      <c r="AP270" s="16">
        <f t="shared" si="299"/>
        <v>163.189006596395</v>
      </c>
      <c r="AQ270" s="18">
        <v>900</v>
      </c>
      <c r="AR270" s="18">
        <f t="shared" si="300"/>
        <v>239.624651945193</v>
      </c>
      <c r="AS270" s="18">
        <f t="shared" si="301"/>
        <v>0.999991292342438</v>
      </c>
      <c r="AT270" s="18">
        <f t="shared" si="302"/>
        <v>55091.0479297955</v>
      </c>
      <c r="AU270" s="18">
        <f t="shared" si="303"/>
        <v>8.2834801670722</v>
      </c>
      <c r="AV270" s="12">
        <f t="shared" si="304"/>
        <v>94.0174998962694</v>
      </c>
    </row>
    <row r="271" spans="1:48">
      <c r="A271" s="8">
        <v>1000</v>
      </c>
      <c r="B271" s="8">
        <f t="shared" si="314"/>
        <v>266.249613272437</v>
      </c>
      <c r="C271" s="8">
        <f t="shared" si="315"/>
        <v>0.999992946779871</v>
      </c>
      <c r="D271" s="8">
        <f t="shared" si="316"/>
        <v>67554.182439675</v>
      </c>
      <c r="E271" s="8">
        <f t="shared" si="317"/>
        <v>11.0260974279775</v>
      </c>
      <c r="F271" s="8">
        <f t="shared" si="281"/>
        <v>26.1318509043066</v>
      </c>
      <c r="G271" s="12">
        <v>1000</v>
      </c>
      <c r="H271" s="12">
        <f t="shared" si="282"/>
        <v>266.249613272437</v>
      </c>
      <c r="I271" s="12">
        <f t="shared" si="313"/>
        <v>0.999992946779871</v>
      </c>
      <c r="J271" s="12">
        <f t="shared" si="283"/>
        <v>67554.182439675</v>
      </c>
      <c r="K271" s="12">
        <f t="shared" si="284"/>
        <v>12.022241417194</v>
      </c>
      <c r="L271" s="12">
        <f t="shared" si="275"/>
        <v>24.0444828343881</v>
      </c>
      <c r="M271" s="16">
        <v>999.999999999999</v>
      </c>
      <c r="N271" s="16">
        <f t="shared" si="308"/>
        <v>266.249613272436</v>
      </c>
      <c r="O271" s="16">
        <f t="shared" si="309"/>
        <v>0.999992946779871</v>
      </c>
      <c r="P271" s="16">
        <f t="shared" si="310"/>
        <v>56161.0756402741</v>
      </c>
      <c r="Q271" s="16">
        <f t="shared" si="311"/>
        <v>11.1163320694565</v>
      </c>
      <c r="R271" s="16">
        <f t="shared" si="312"/>
        <v>30.002980255463</v>
      </c>
      <c r="S271" s="12">
        <v>1000</v>
      </c>
      <c r="T271" s="12">
        <f t="shared" si="285"/>
        <v>266.249613272437</v>
      </c>
      <c r="U271" s="12">
        <f t="shared" si="286"/>
        <v>0.999992946779871</v>
      </c>
      <c r="V271" s="12">
        <f t="shared" si="276"/>
        <v>67554.182439675</v>
      </c>
      <c r="W271" s="12">
        <f t="shared" si="271"/>
        <v>10.4162473824643</v>
      </c>
      <c r="X271" s="12">
        <f t="shared" si="272"/>
        <v>82.0175318895238</v>
      </c>
      <c r="Y271" s="16">
        <v>1000</v>
      </c>
      <c r="Z271" s="16">
        <f t="shared" si="287"/>
        <v>266.249613272437</v>
      </c>
      <c r="AA271" s="16">
        <f t="shared" si="288"/>
        <v>0.999992946779871</v>
      </c>
      <c r="AB271" s="16">
        <f t="shared" si="289"/>
        <v>67554.182439675</v>
      </c>
      <c r="AC271" s="16">
        <f t="shared" si="277"/>
        <v>10.1111608193349</v>
      </c>
      <c r="AD271" s="16">
        <f t="shared" si="278"/>
        <v>90.5960009412409</v>
      </c>
      <c r="AE271" s="12">
        <v>1000</v>
      </c>
      <c r="AF271" s="12">
        <f t="shared" si="290"/>
        <v>266.249613272437</v>
      </c>
      <c r="AG271" s="12">
        <f t="shared" si="291"/>
        <v>0.999992946779871</v>
      </c>
      <c r="AH271" s="12">
        <f t="shared" si="292"/>
        <v>67554.182439675</v>
      </c>
      <c r="AI271" s="12">
        <f t="shared" si="293"/>
        <v>9.1227508096305</v>
      </c>
      <c r="AJ271" s="12">
        <f t="shared" si="294"/>
        <v>66.6873084183989</v>
      </c>
      <c r="AK271" s="16">
        <v>1000</v>
      </c>
      <c r="AL271" s="16">
        <f t="shared" si="295"/>
        <v>266.249613272437</v>
      </c>
      <c r="AM271" s="16">
        <f t="shared" si="296"/>
        <v>0.999992946779871</v>
      </c>
      <c r="AN271" s="16">
        <f t="shared" si="297"/>
        <v>67554.182439675</v>
      </c>
      <c r="AO271" s="16">
        <f t="shared" si="298"/>
        <v>8.55777236128665</v>
      </c>
      <c r="AP271" s="16">
        <f t="shared" si="299"/>
        <v>165.165006572832</v>
      </c>
      <c r="AQ271" s="18">
        <v>1000</v>
      </c>
      <c r="AR271" s="18">
        <f t="shared" si="300"/>
        <v>266.249613272437</v>
      </c>
      <c r="AS271" s="18">
        <f t="shared" si="301"/>
        <v>0.999992946779871</v>
      </c>
      <c r="AT271" s="18">
        <f t="shared" si="302"/>
        <v>67554.182439675</v>
      </c>
      <c r="AU271" s="18">
        <f t="shared" si="303"/>
        <v>8.38432644571299</v>
      </c>
      <c r="AV271" s="12">
        <f t="shared" si="304"/>
        <v>95.1621051588424</v>
      </c>
    </row>
    <row r="272" spans="1:36">
      <c r="A272" s="8">
        <v>2000</v>
      </c>
      <c r="B272" s="8">
        <f t="shared" ref="B272:B290" si="318">A272*1000/3755.874</f>
        <v>532.499226544874</v>
      </c>
      <c r="C272" s="8">
        <f t="shared" ref="C272:C290" si="319">A272*1000/SQRT((A272*1000)^2+3755.874^2)</f>
        <v>0.999998236680976</v>
      </c>
      <c r="D272" s="8">
        <f t="shared" ref="D272:D290" si="320">2*0.511*B272^2/(1+2*B272/C272*0.511/3755.874+(0.511/3755.874)^2)</f>
        <v>253117.635156927</v>
      </c>
      <c r="E272" s="8">
        <f t="shared" ref="E272:E290" si="321">0.30705*5/11*(2/C272)^2*(1/2*LN(2*0.511*B272^2*D272/(16*5^0.9*10^(-6))^2)-C272^2)</f>
        <v>11.7816607230063</v>
      </c>
      <c r="F272" s="8">
        <f t="shared" ref="F272:F290" si="322">E272*2.37</f>
        <v>27.9225359135249</v>
      </c>
      <c r="G272" s="12">
        <v>2000</v>
      </c>
      <c r="H272" s="12">
        <f t="shared" ref="H272:H290" si="323">G272*1000/3755.874</f>
        <v>532.499226544874</v>
      </c>
      <c r="I272" s="12">
        <f t="shared" ref="I272:I290" si="324">G272*1000/SQRT((G272*1000)^2+3755.874^2)</f>
        <v>0.999998236680976</v>
      </c>
      <c r="J272" s="12">
        <f t="shared" ref="J272:J290" si="325">2*0.511*H272^2/(1+2*H272/I272*0.511/3755.874+(0.511/3755.874)^2)</f>
        <v>253117.635156927</v>
      </c>
      <c r="K272" s="12">
        <f t="shared" ref="K272:K290" si="326">0.30705*6/12*(2/I272)^2*(1/2*LN(2*0.511*H272^2*J272/(81*10^(-6))^2)-I272^2)</f>
        <v>12.8533621681114</v>
      </c>
      <c r="L272" s="12">
        <f t="shared" ref="L272:L290" si="327">K272*2</f>
        <v>25.7067243362227</v>
      </c>
      <c r="M272" s="16">
        <v>2000</v>
      </c>
      <c r="N272" s="16">
        <f t="shared" ref="N272:N290" si="328">M272*1000/3755.874</f>
        <v>532.499226544874</v>
      </c>
      <c r="O272" s="16">
        <f t="shared" ref="O272:O290" si="329">M272*1000/SQRT((M272*1000)^2+3755.874^2)</f>
        <v>0.999998236680976</v>
      </c>
      <c r="P272" s="16">
        <f t="shared" ref="P272:P290" si="330">2*0.511*N272^2/(1+2*N272/O272*0.511/938.272+(0.511/938.272)^2)</f>
        <v>183411.511481769</v>
      </c>
      <c r="Q272" s="16">
        <f t="shared" ref="Q272:Q290" si="331">0.30705*13/27*(2/O272)^2*(1/2*LN(2*0.511*N272^2*P272/(16*13^0.9*10^(-6))^2)-O272^2)</f>
        <v>11.8760444575702</v>
      </c>
      <c r="R272" s="16">
        <f t="shared" ref="R272:R290" si="332">Q272*2.699</f>
        <v>32.0534439909821</v>
      </c>
      <c r="S272" s="12">
        <v>2000</v>
      </c>
      <c r="T272" s="12">
        <f t="shared" ref="T272:T290" si="333">S272*1000/3755.874</f>
        <v>532.499226544874</v>
      </c>
      <c r="U272" s="12">
        <f t="shared" ref="U272:U290" si="334">S272*1000/SQRT((S272*1000)^2+3755.874^2)</f>
        <v>0.999998236680976</v>
      </c>
      <c r="V272" s="12">
        <f t="shared" ref="V272:V290" si="335">2*0.511*T272^2/(1+2*T272/U272*0.511/3755.874+(0.511/3755.874)^2)</f>
        <v>253117.635156927</v>
      </c>
      <c r="W272" s="12">
        <f t="shared" ref="W272:W290" si="336">0.30705*26/56*(2/U272)^2*(1/2*LN(2*0.511*T272^2*V272/(16*26^0.9*10^(-6))^2)-U272^2)</f>
        <v>11.1880102713415</v>
      </c>
      <c r="X272" s="12">
        <f t="shared" ref="X272:X290" si="337">W272*7.874</f>
        <v>88.0943928765427</v>
      </c>
      <c r="Y272" s="16">
        <v>2000</v>
      </c>
      <c r="Z272" s="16">
        <f t="shared" ref="Z272:Z290" si="338">Y272*1000/3755.874</f>
        <v>532.499226544874</v>
      </c>
      <c r="AA272" s="16">
        <f t="shared" ref="AA272:AA290" si="339">Y272*1000/SQRT((Y272*1000)^2+3755.874^2)</f>
        <v>0.999998236680976</v>
      </c>
      <c r="AB272" s="16">
        <f t="shared" ref="AB272:AB290" si="340">2*0.511*Z272^2/(1+2*Z272/AA272*0.511/3755.874+(0.511/3755.874)^2)</f>
        <v>253117.635156927</v>
      </c>
      <c r="AC272" s="16">
        <f t="shared" ref="AC272:AC290" si="341">0.30705*29/64*(2/AA272)^2*(1/2*LN(2*0.511*Z272^2*AB272/(16*29^0.9*10^(-6))^2)-AA272^2)</f>
        <v>10.8643722943634</v>
      </c>
      <c r="AD272" s="16">
        <f t="shared" ref="AD272:AD290" si="342">AC272*8.96</f>
        <v>97.3447757574959</v>
      </c>
      <c r="AE272" s="12">
        <v>2000</v>
      </c>
      <c r="AF272" s="12">
        <f t="shared" ref="AF272:AF290" si="343">AE272*1000/3755.874</f>
        <v>532.499226544874</v>
      </c>
      <c r="AG272" s="12">
        <f t="shared" ref="AG272:AG290" si="344">AE272*1000/SQRT((AE272*1000)^2+3755.874^2)</f>
        <v>0.999998236680976</v>
      </c>
      <c r="AH272" s="12">
        <f t="shared" ref="AH272:AH290" si="345">2*0.511*AF272^2/(1+2*AF272/AG272*0.511/3755.874+(0.511/3755.874)^2)</f>
        <v>253117.635156927</v>
      </c>
      <c r="AI272" s="12">
        <f t="shared" ref="AI272:AI290" si="346">0.30705*50/119*(2/AG272)^2*(1/2*LN(2*0.511*AF272^2*AH272/(16*50^0.9*10^(-6))^2)-AG272^2)</f>
        <v>9.8211819766328</v>
      </c>
      <c r="AJ272" s="12">
        <f t="shared" ref="AJ272:AJ290" si="347">AI272*7.31</f>
        <v>71.7928402491858</v>
      </c>
    </row>
    <row r="273" spans="1:36">
      <c r="A273" s="8">
        <v>3000</v>
      </c>
      <c r="B273" s="8">
        <f t="shared" si="318"/>
        <v>798.74883981731</v>
      </c>
      <c r="C273" s="8">
        <f t="shared" si="319"/>
        <v>0.999999216301504</v>
      </c>
      <c r="D273" s="8">
        <f t="shared" si="320"/>
        <v>535620.942378001</v>
      </c>
      <c r="E273" s="8">
        <f t="shared" si="321"/>
        <v>12.2172302467828</v>
      </c>
      <c r="F273" s="8">
        <f t="shared" si="322"/>
        <v>28.9548356848753</v>
      </c>
      <c r="G273" s="12">
        <v>3000</v>
      </c>
      <c r="H273" s="12">
        <f t="shared" si="323"/>
        <v>798.74883981731</v>
      </c>
      <c r="I273" s="12">
        <f t="shared" si="324"/>
        <v>0.999999216301504</v>
      </c>
      <c r="J273" s="12">
        <f t="shared" si="325"/>
        <v>535620.942378001</v>
      </c>
      <c r="K273" s="12">
        <f t="shared" si="326"/>
        <v>13.3324888528555</v>
      </c>
      <c r="L273" s="12">
        <f t="shared" si="327"/>
        <v>26.6649777057109</v>
      </c>
      <c r="M273" s="16">
        <v>3000</v>
      </c>
      <c r="N273" s="16">
        <f t="shared" si="328"/>
        <v>798.74883981731</v>
      </c>
      <c r="O273" s="16">
        <f t="shared" si="329"/>
        <v>0.999999216301504</v>
      </c>
      <c r="P273" s="16">
        <f t="shared" si="330"/>
        <v>348677.108117422</v>
      </c>
      <c r="Q273" s="16">
        <f t="shared" si="331"/>
        <v>12.3057422859747</v>
      </c>
      <c r="R273" s="16">
        <f t="shared" si="332"/>
        <v>33.2131984298458</v>
      </c>
      <c r="S273" s="12">
        <v>3000</v>
      </c>
      <c r="T273" s="12">
        <f t="shared" si="333"/>
        <v>798.74883981731</v>
      </c>
      <c r="U273" s="12">
        <f t="shared" si="334"/>
        <v>0.999999216301504</v>
      </c>
      <c r="V273" s="12">
        <f t="shared" si="335"/>
        <v>535620.942378001</v>
      </c>
      <c r="W273" s="12">
        <f t="shared" si="336"/>
        <v>11.6329150855133</v>
      </c>
      <c r="X273" s="12">
        <f t="shared" si="337"/>
        <v>91.5975733833319</v>
      </c>
      <c r="Y273" s="16">
        <v>3000</v>
      </c>
      <c r="Z273" s="16">
        <f t="shared" si="338"/>
        <v>798.74883981731</v>
      </c>
      <c r="AA273" s="16">
        <f t="shared" si="339"/>
        <v>0.999999216301504</v>
      </c>
      <c r="AB273" s="16">
        <f t="shared" si="340"/>
        <v>535620.942378001</v>
      </c>
      <c r="AC273" s="16">
        <f t="shared" si="341"/>
        <v>11.298582388433</v>
      </c>
      <c r="AD273" s="16">
        <f t="shared" si="342"/>
        <v>101.23529820036</v>
      </c>
      <c r="AE273" s="12">
        <v>3000</v>
      </c>
      <c r="AF273" s="12">
        <f t="shared" si="343"/>
        <v>798.74883981731</v>
      </c>
      <c r="AG273" s="12">
        <f t="shared" si="344"/>
        <v>0.999999216301504</v>
      </c>
      <c r="AH273" s="12">
        <f t="shared" si="345"/>
        <v>535620.942378001</v>
      </c>
      <c r="AI273" s="12">
        <f t="shared" si="346"/>
        <v>10.223811362788</v>
      </c>
      <c r="AJ273" s="12">
        <f t="shared" si="347"/>
        <v>74.7360610619806</v>
      </c>
    </row>
    <row r="274" spans="1:36">
      <c r="A274" s="8">
        <v>4000</v>
      </c>
      <c r="B274" s="8">
        <f t="shared" si="318"/>
        <v>1064.99845308975</v>
      </c>
      <c r="C274" s="8">
        <f t="shared" si="319"/>
        <v>0.99999955916937</v>
      </c>
      <c r="D274" s="8">
        <f t="shared" si="320"/>
        <v>898728.610624936</v>
      </c>
      <c r="E274" s="8">
        <f t="shared" si="321"/>
        <v>12.5222950623617</v>
      </c>
      <c r="F274" s="8">
        <f t="shared" si="322"/>
        <v>29.6778392977972</v>
      </c>
      <c r="G274" s="12">
        <v>4000</v>
      </c>
      <c r="H274" s="12">
        <f t="shared" si="323"/>
        <v>1064.99845308975</v>
      </c>
      <c r="I274" s="12">
        <f t="shared" si="324"/>
        <v>0.99999955916937</v>
      </c>
      <c r="J274" s="12">
        <f t="shared" si="325"/>
        <v>898728.610624936</v>
      </c>
      <c r="K274" s="12">
        <f t="shared" si="326"/>
        <v>13.6680602229987</v>
      </c>
      <c r="L274" s="12">
        <f t="shared" si="327"/>
        <v>27.3361204459973</v>
      </c>
      <c r="M274" s="16">
        <v>4000</v>
      </c>
      <c r="N274" s="16">
        <f t="shared" si="328"/>
        <v>1064.99845308975</v>
      </c>
      <c r="O274" s="16">
        <f t="shared" si="329"/>
        <v>0.999999559169369</v>
      </c>
      <c r="P274" s="16">
        <f t="shared" si="330"/>
        <v>536645.987189601</v>
      </c>
      <c r="Q274" s="16">
        <f t="shared" si="331"/>
        <v>12.6033500869845</v>
      </c>
      <c r="R274" s="16">
        <f t="shared" si="332"/>
        <v>34.0164418847711</v>
      </c>
      <c r="S274" s="12">
        <v>4000</v>
      </c>
      <c r="T274" s="12">
        <f t="shared" si="333"/>
        <v>1064.99845308975</v>
      </c>
      <c r="U274" s="12">
        <f t="shared" si="334"/>
        <v>0.99999955916937</v>
      </c>
      <c r="V274" s="12">
        <f t="shared" si="335"/>
        <v>898728.610624936</v>
      </c>
      <c r="W274" s="12">
        <f t="shared" si="336"/>
        <v>11.9445175844932</v>
      </c>
      <c r="X274" s="12">
        <f t="shared" si="337"/>
        <v>94.0511314602993</v>
      </c>
      <c r="Y274" s="16">
        <v>4000</v>
      </c>
      <c r="Z274" s="16">
        <f t="shared" si="338"/>
        <v>1064.99845308975</v>
      </c>
      <c r="AA274" s="16">
        <f t="shared" si="339"/>
        <v>0.99999955916937</v>
      </c>
      <c r="AB274" s="16">
        <f t="shared" si="340"/>
        <v>898728.610624936</v>
      </c>
      <c r="AC274" s="16">
        <f t="shared" si="341"/>
        <v>11.6026944802324</v>
      </c>
      <c r="AD274" s="16">
        <f t="shared" si="342"/>
        <v>103.960142542883</v>
      </c>
      <c r="AE274" s="12">
        <v>4000</v>
      </c>
      <c r="AF274" s="12">
        <f t="shared" si="343"/>
        <v>1064.99845308975</v>
      </c>
      <c r="AG274" s="12">
        <f t="shared" si="344"/>
        <v>0.99999955916937</v>
      </c>
      <c r="AH274" s="12">
        <f t="shared" si="345"/>
        <v>898728.610624936</v>
      </c>
      <c r="AI274" s="12">
        <f t="shared" si="346"/>
        <v>10.5058047828019</v>
      </c>
      <c r="AJ274" s="12">
        <f t="shared" si="347"/>
        <v>76.7974329622815</v>
      </c>
    </row>
    <row r="275" spans="1:36">
      <c r="A275" s="8">
        <v>5000</v>
      </c>
      <c r="B275" s="8">
        <f t="shared" si="318"/>
        <v>1331.24806636218</v>
      </c>
      <c r="C275" s="8">
        <f t="shared" si="319"/>
        <v>0.999999717868329</v>
      </c>
      <c r="D275" s="8">
        <f t="shared" si="320"/>
        <v>1329580.24267617</v>
      </c>
      <c r="E275" s="8">
        <f t="shared" si="321"/>
        <v>12.756186256519</v>
      </c>
      <c r="F275" s="8">
        <f t="shared" si="322"/>
        <v>30.23216142795</v>
      </c>
      <c r="G275" s="12">
        <v>5000</v>
      </c>
      <c r="H275" s="12">
        <f t="shared" si="323"/>
        <v>1331.24806636218</v>
      </c>
      <c r="I275" s="12">
        <f t="shared" si="324"/>
        <v>0.999999717868329</v>
      </c>
      <c r="J275" s="12">
        <f t="shared" si="325"/>
        <v>1329580.24267617</v>
      </c>
      <c r="K275" s="12">
        <f t="shared" si="326"/>
        <v>13.9253405703633</v>
      </c>
      <c r="L275" s="12">
        <f t="shared" si="327"/>
        <v>27.8506811407266</v>
      </c>
      <c r="M275" s="16">
        <v>5000</v>
      </c>
      <c r="N275" s="16">
        <f t="shared" si="328"/>
        <v>1331.24806636218</v>
      </c>
      <c r="O275" s="16">
        <f t="shared" si="329"/>
        <v>0.999999717868329</v>
      </c>
      <c r="P275" s="16">
        <f t="shared" si="330"/>
        <v>739256.066332122</v>
      </c>
      <c r="Q275" s="16">
        <f t="shared" si="331"/>
        <v>12.830010491939</v>
      </c>
      <c r="R275" s="16">
        <f t="shared" si="332"/>
        <v>34.6281983177432</v>
      </c>
      <c r="S275" s="12">
        <v>5000</v>
      </c>
      <c r="T275" s="12">
        <f t="shared" si="333"/>
        <v>1331.24806636218</v>
      </c>
      <c r="U275" s="12">
        <f t="shared" si="334"/>
        <v>0.999999717868329</v>
      </c>
      <c r="V275" s="12">
        <f t="shared" si="335"/>
        <v>1329580.24267617</v>
      </c>
      <c r="W275" s="12">
        <f t="shared" si="336"/>
        <v>12.1834210013654</v>
      </c>
      <c r="X275" s="12">
        <f t="shared" si="337"/>
        <v>95.9322569647511</v>
      </c>
      <c r="Y275" s="16">
        <v>5000</v>
      </c>
      <c r="Z275" s="16">
        <f t="shared" si="338"/>
        <v>1331.24806636218</v>
      </c>
      <c r="AA275" s="16">
        <f t="shared" si="339"/>
        <v>0.999999717868329</v>
      </c>
      <c r="AB275" s="16">
        <f t="shared" si="340"/>
        <v>1329580.24267617</v>
      </c>
      <c r="AC275" s="16">
        <f t="shared" si="341"/>
        <v>11.8358550438669</v>
      </c>
      <c r="AD275" s="16">
        <f t="shared" si="342"/>
        <v>106.049261193048</v>
      </c>
      <c r="AE275" s="12">
        <v>5000</v>
      </c>
      <c r="AF275" s="12">
        <f t="shared" si="343"/>
        <v>1331.24806636218</v>
      </c>
      <c r="AG275" s="12">
        <f t="shared" si="344"/>
        <v>0.999999717868329</v>
      </c>
      <c r="AH275" s="12">
        <f t="shared" si="345"/>
        <v>1329580.24267617</v>
      </c>
      <c r="AI275" s="12">
        <f t="shared" si="346"/>
        <v>10.7220070664145</v>
      </c>
      <c r="AJ275" s="12">
        <f t="shared" si="347"/>
        <v>78.3778716554903</v>
      </c>
    </row>
    <row r="276" spans="1:36">
      <c r="A276" s="8">
        <v>5100</v>
      </c>
      <c r="B276" s="8">
        <f t="shared" si="318"/>
        <v>1357.87302768943</v>
      </c>
      <c r="C276" s="8">
        <f t="shared" si="319"/>
        <v>0.999999728823842</v>
      </c>
      <c r="D276" s="8">
        <f t="shared" si="320"/>
        <v>1375977.39705842</v>
      </c>
      <c r="E276" s="8">
        <f t="shared" si="321"/>
        <v>12.7768159067825</v>
      </c>
      <c r="F276" s="8">
        <f t="shared" si="322"/>
        <v>30.2810536990745</v>
      </c>
      <c r="G276" s="12">
        <v>5100</v>
      </c>
      <c r="H276" s="12">
        <f t="shared" si="323"/>
        <v>1357.87302768943</v>
      </c>
      <c r="I276" s="12">
        <f t="shared" si="324"/>
        <v>0.999999728823842</v>
      </c>
      <c r="J276" s="12">
        <f t="shared" si="325"/>
        <v>1375977.39705842</v>
      </c>
      <c r="K276" s="12">
        <f t="shared" si="326"/>
        <v>13.9480331879859</v>
      </c>
      <c r="L276" s="12">
        <f t="shared" si="327"/>
        <v>27.8960663759717</v>
      </c>
      <c r="M276" s="16">
        <v>5100</v>
      </c>
      <c r="N276" s="16">
        <f t="shared" si="328"/>
        <v>1357.87302768943</v>
      </c>
      <c r="O276" s="16">
        <f t="shared" si="329"/>
        <v>0.999999728823842</v>
      </c>
      <c r="P276" s="16">
        <f t="shared" si="330"/>
        <v>760124.51328994</v>
      </c>
      <c r="Q276" s="16">
        <f t="shared" si="331"/>
        <v>12.8499516473174</v>
      </c>
      <c r="R276" s="16">
        <f t="shared" si="332"/>
        <v>34.6820194961095</v>
      </c>
      <c r="S276" s="12">
        <v>5100</v>
      </c>
      <c r="T276" s="12">
        <f t="shared" si="333"/>
        <v>1357.87302768943</v>
      </c>
      <c r="U276" s="12">
        <f t="shared" si="334"/>
        <v>0.999999728823842</v>
      </c>
      <c r="V276" s="12">
        <f t="shared" si="335"/>
        <v>1375977.39705842</v>
      </c>
      <c r="W276" s="12">
        <f t="shared" si="336"/>
        <v>12.2044927341023</v>
      </c>
      <c r="X276" s="12">
        <f t="shared" si="337"/>
        <v>96.0981757883213</v>
      </c>
      <c r="Y276" s="16">
        <v>5100</v>
      </c>
      <c r="Z276" s="16">
        <f t="shared" si="338"/>
        <v>1357.87302768943</v>
      </c>
      <c r="AA276" s="16">
        <f t="shared" si="339"/>
        <v>0.999999728823842</v>
      </c>
      <c r="AB276" s="16">
        <f t="shared" si="340"/>
        <v>1375977.39705842</v>
      </c>
      <c r="AC276" s="16">
        <f t="shared" si="341"/>
        <v>11.8564202457653</v>
      </c>
      <c r="AD276" s="16">
        <f t="shared" si="342"/>
        <v>106.233525402057</v>
      </c>
      <c r="AE276" s="12">
        <v>5100</v>
      </c>
      <c r="AF276" s="12">
        <f t="shared" si="343"/>
        <v>1357.87302768943</v>
      </c>
      <c r="AG276" s="12">
        <f t="shared" si="344"/>
        <v>0.999999728823842</v>
      </c>
      <c r="AH276" s="12">
        <f t="shared" si="345"/>
        <v>1375977.39705842</v>
      </c>
      <c r="AI276" s="12">
        <f t="shared" si="346"/>
        <v>10.74107651446</v>
      </c>
      <c r="AJ276" s="12">
        <f t="shared" si="347"/>
        <v>78.517269320703</v>
      </c>
    </row>
    <row r="277" spans="1:36">
      <c r="A277" s="8">
        <v>5200</v>
      </c>
      <c r="B277" s="8">
        <f t="shared" si="318"/>
        <v>1384.49798901667</v>
      </c>
      <c r="C277" s="8">
        <f t="shared" si="319"/>
        <v>0.999999739153403</v>
      </c>
      <c r="D277" s="8">
        <f t="shared" si="320"/>
        <v>1422938.70507401</v>
      </c>
      <c r="E277" s="8">
        <f t="shared" si="321"/>
        <v>12.797024026665</v>
      </c>
      <c r="F277" s="8">
        <f t="shared" si="322"/>
        <v>30.328946943196</v>
      </c>
      <c r="G277" s="12">
        <v>5200</v>
      </c>
      <c r="H277" s="12">
        <f t="shared" si="323"/>
        <v>1384.49798901667</v>
      </c>
      <c r="I277" s="12">
        <f t="shared" si="324"/>
        <v>0.999999739153403</v>
      </c>
      <c r="J277" s="12">
        <f t="shared" si="325"/>
        <v>1422938.70507401</v>
      </c>
      <c r="K277" s="12">
        <f t="shared" si="326"/>
        <v>13.9702621220561</v>
      </c>
      <c r="L277" s="12">
        <f t="shared" si="327"/>
        <v>27.9405242441122</v>
      </c>
      <c r="M277" s="16">
        <v>5200</v>
      </c>
      <c r="N277" s="16">
        <f t="shared" si="328"/>
        <v>1384.49798901667</v>
      </c>
      <c r="O277" s="16">
        <f t="shared" si="329"/>
        <v>0.999999739153403</v>
      </c>
      <c r="P277" s="16">
        <f t="shared" si="330"/>
        <v>781088.078832754</v>
      </c>
      <c r="Q277" s="16">
        <f t="shared" si="331"/>
        <v>12.8694784840302</v>
      </c>
      <c r="R277" s="16">
        <f t="shared" si="332"/>
        <v>34.7347224283974</v>
      </c>
      <c r="S277" s="12">
        <v>5200</v>
      </c>
      <c r="T277" s="12">
        <f t="shared" si="333"/>
        <v>1384.49798901667</v>
      </c>
      <c r="U277" s="12">
        <f t="shared" si="334"/>
        <v>0.999999739153403</v>
      </c>
      <c r="V277" s="12">
        <f t="shared" si="335"/>
        <v>1422938.70507401</v>
      </c>
      <c r="W277" s="12">
        <f t="shared" si="336"/>
        <v>12.225133902605</v>
      </c>
      <c r="X277" s="12">
        <f t="shared" si="337"/>
        <v>96.2607043491121</v>
      </c>
      <c r="Y277" s="16">
        <v>5200</v>
      </c>
      <c r="Z277" s="16">
        <f t="shared" si="338"/>
        <v>1384.49798901667</v>
      </c>
      <c r="AA277" s="16">
        <f t="shared" si="339"/>
        <v>0.999999739153403</v>
      </c>
      <c r="AB277" s="16">
        <f t="shared" si="340"/>
        <v>1422938.70507401</v>
      </c>
      <c r="AC277" s="16">
        <f t="shared" si="341"/>
        <v>11.8765652334628</v>
      </c>
      <c r="AD277" s="16">
        <f t="shared" si="342"/>
        <v>106.414024491827</v>
      </c>
      <c r="AE277" s="12">
        <v>5200</v>
      </c>
      <c r="AF277" s="12">
        <f t="shared" si="343"/>
        <v>1384.49798901667</v>
      </c>
      <c r="AG277" s="12">
        <f t="shared" si="344"/>
        <v>0.999999739153403</v>
      </c>
      <c r="AH277" s="12">
        <f t="shared" si="345"/>
        <v>1422938.70507401</v>
      </c>
      <c r="AI277" s="12">
        <f t="shared" si="346"/>
        <v>10.7597563112347</v>
      </c>
      <c r="AJ277" s="12">
        <f t="shared" si="347"/>
        <v>78.653818635126</v>
      </c>
    </row>
    <row r="278" spans="1:36">
      <c r="A278" s="8">
        <v>5300</v>
      </c>
      <c r="B278" s="8">
        <f t="shared" si="318"/>
        <v>1411.12295034391</v>
      </c>
      <c r="C278" s="8">
        <f t="shared" si="319"/>
        <v>0.999999748903806</v>
      </c>
      <c r="D278" s="8">
        <f t="shared" si="320"/>
        <v>1470455.30702784</v>
      </c>
      <c r="E278" s="8">
        <f t="shared" si="321"/>
        <v>12.81682689103</v>
      </c>
      <c r="F278" s="8">
        <f t="shared" si="322"/>
        <v>30.3758797317412</v>
      </c>
      <c r="G278" s="12">
        <v>5300</v>
      </c>
      <c r="H278" s="12">
        <f t="shared" si="323"/>
        <v>1411.12295034391</v>
      </c>
      <c r="I278" s="12">
        <f t="shared" si="324"/>
        <v>0.999999748903806</v>
      </c>
      <c r="J278" s="12">
        <f t="shared" si="325"/>
        <v>1470455.30702784</v>
      </c>
      <c r="K278" s="12">
        <f t="shared" si="326"/>
        <v>13.9920452749338</v>
      </c>
      <c r="L278" s="12">
        <f t="shared" si="327"/>
        <v>27.9840905498675</v>
      </c>
      <c r="M278" s="16">
        <v>5299.99999999999</v>
      </c>
      <c r="N278" s="16">
        <f t="shared" si="328"/>
        <v>1411.12295034391</v>
      </c>
      <c r="O278" s="16">
        <f t="shared" si="329"/>
        <v>0.999999748903806</v>
      </c>
      <c r="P278" s="16">
        <f t="shared" si="330"/>
        <v>802143.501069962</v>
      </c>
      <c r="Q278" s="16">
        <f t="shared" si="331"/>
        <v>12.8886073977948</v>
      </c>
      <c r="R278" s="16">
        <f t="shared" si="332"/>
        <v>34.7863513666482</v>
      </c>
      <c r="S278" s="12">
        <v>5300</v>
      </c>
      <c r="T278" s="12">
        <f t="shared" si="333"/>
        <v>1411.12295034391</v>
      </c>
      <c r="U278" s="12">
        <f t="shared" si="334"/>
        <v>0.999999748903806</v>
      </c>
      <c r="V278" s="12">
        <f t="shared" si="335"/>
        <v>1470455.30702784</v>
      </c>
      <c r="W278" s="12">
        <f t="shared" si="336"/>
        <v>12.2453611305635</v>
      </c>
      <c r="X278" s="12">
        <f t="shared" si="337"/>
        <v>96.419973542057</v>
      </c>
      <c r="Y278" s="16">
        <v>5300</v>
      </c>
      <c r="Z278" s="16">
        <f t="shared" si="338"/>
        <v>1411.12295034391</v>
      </c>
      <c r="AA278" s="16">
        <f t="shared" si="339"/>
        <v>0.999999748903806</v>
      </c>
      <c r="AB278" s="16">
        <f t="shared" si="340"/>
        <v>1470455.30702784</v>
      </c>
      <c r="AC278" s="16">
        <f t="shared" si="341"/>
        <v>11.8963062310466</v>
      </c>
      <c r="AD278" s="16">
        <f t="shared" si="342"/>
        <v>106.590903830178</v>
      </c>
      <c r="AE278" s="12">
        <v>5300</v>
      </c>
      <c r="AF278" s="12">
        <f t="shared" si="343"/>
        <v>1411.12295034391</v>
      </c>
      <c r="AG278" s="12">
        <f t="shared" si="344"/>
        <v>0.999999748903806</v>
      </c>
      <c r="AH278" s="12">
        <f t="shared" si="345"/>
        <v>1470455.30702784</v>
      </c>
      <c r="AI278" s="12">
        <f t="shared" si="346"/>
        <v>10.7780615008302</v>
      </c>
      <c r="AJ278" s="12">
        <f t="shared" si="347"/>
        <v>78.7876295710689</v>
      </c>
    </row>
    <row r="279" spans="1:36">
      <c r="A279" s="8">
        <v>5400</v>
      </c>
      <c r="B279" s="8">
        <f t="shared" si="318"/>
        <v>1437.74791167116</v>
      </c>
      <c r="C279" s="8">
        <f t="shared" si="319"/>
        <v>0.999999758117552</v>
      </c>
      <c r="D279" s="8">
        <f t="shared" si="320"/>
        <v>1518518.52777368</v>
      </c>
      <c r="E279" s="8">
        <f t="shared" si="321"/>
        <v>12.836239858747</v>
      </c>
      <c r="F279" s="8">
        <f t="shared" si="322"/>
        <v>30.4218884652304</v>
      </c>
      <c r="G279" s="12">
        <v>5400</v>
      </c>
      <c r="H279" s="12">
        <f t="shared" si="323"/>
        <v>1437.74791167116</v>
      </c>
      <c r="I279" s="12">
        <f t="shared" si="324"/>
        <v>0.999999758117552</v>
      </c>
      <c r="J279" s="12">
        <f t="shared" si="325"/>
        <v>1518518.52777368</v>
      </c>
      <c r="K279" s="12">
        <f t="shared" si="326"/>
        <v>14.0133995413844</v>
      </c>
      <c r="L279" s="12">
        <f t="shared" si="327"/>
        <v>28.0267990827687</v>
      </c>
      <c r="M279" s="16">
        <v>5399.99999999999</v>
      </c>
      <c r="N279" s="16">
        <f t="shared" si="328"/>
        <v>1437.74791167116</v>
      </c>
      <c r="O279" s="16">
        <f t="shared" si="329"/>
        <v>0.999999758117552</v>
      </c>
      <c r="P279" s="16">
        <f t="shared" si="330"/>
        <v>823287.665571527</v>
      </c>
      <c r="Q279" s="16">
        <f t="shared" si="331"/>
        <v>12.9073538444175</v>
      </c>
      <c r="R279" s="16">
        <f t="shared" si="332"/>
        <v>34.8369480260828</v>
      </c>
      <c r="S279" s="12">
        <v>5400</v>
      </c>
      <c r="T279" s="12">
        <f t="shared" si="333"/>
        <v>1437.74791167116</v>
      </c>
      <c r="U279" s="12">
        <f t="shared" si="334"/>
        <v>0.999999758117552</v>
      </c>
      <c r="V279" s="12">
        <f t="shared" si="335"/>
        <v>1518518.52777368</v>
      </c>
      <c r="W279" s="12">
        <f t="shared" si="336"/>
        <v>12.2651901060376</v>
      </c>
      <c r="X279" s="12">
        <f t="shared" si="337"/>
        <v>96.5761068949401</v>
      </c>
      <c r="Y279" s="16">
        <v>5400</v>
      </c>
      <c r="Z279" s="16">
        <f t="shared" si="338"/>
        <v>1437.74791167116</v>
      </c>
      <c r="AA279" s="16">
        <f t="shared" si="339"/>
        <v>0.999999758117552</v>
      </c>
      <c r="AB279" s="16">
        <f t="shared" si="340"/>
        <v>1518518.52777368</v>
      </c>
      <c r="AC279" s="16">
        <f t="shared" si="341"/>
        <v>11.9156585494643</v>
      </c>
      <c r="AD279" s="16">
        <f t="shared" si="342"/>
        <v>106.7643006032</v>
      </c>
      <c r="AE279" s="12">
        <v>5400</v>
      </c>
      <c r="AF279" s="12">
        <f t="shared" si="343"/>
        <v>1437.74791167116</v>
      </c>
      <c r="AG279" s="12">
        <f t="shared" si="344"/>
        <v>0.999999758117552</v>
      </c>
      <c r="AH279" s="12">
        <f t="shared" si="345"/>
        <v>1518518.52777368</v>
      </c>
      <c r="AI279" s="12">
        <f t="shared" si="346"/>
        <v>10.7960062806116</v>
      </c>
      <c r="AJ279" s="12">
        <f t="shared" si="347"/>
        <v>78.9188059112708</v>
      </c>
    </row>
    <row r="280" spans="1:36">
      <c r="A280" s="8">
        <v>5500</v>
      </c>
      <c r="B280" s="8">
        <f t="shared" si="318"/>
        <v>1464.3728729984</v>
      </c>
      <c r="C280" s="8">
        <f t="shared" si="319"/>
        <v>0.999999766833313</v>
      </c>
      <c r="D280" s="8">
        <f t="shared" si="320"/>
        <v>1567119.87193383</v>
      </c>
      <c r="E280" s="8">
        <f t="shared" si="321"/>
        <v>12.8552774399942</v>
      </c>
      <c r="F280" s="8">
        <f t="shared" si="322"/>
        <v>30.4670075327862</v>
      </c>
      <c r="G280" s="12">
        <v>5500</v>
      </c>
      <c r="H280" s="12">
        <f t="shared" si="323"/>
        <v>1464.3728729984</v>
      </c>
      <c r="I280" s="12">
        <f t="shared" si="324"/>
        <v>0.999999766833313</v>
      </c>
      <c r="J280" s="12">
        <f t="shared" si="325"/>
        <v>1567119.87193383</v>
      </c>
      <c r="K280" s="12">
        <f t="shared" si="326"/>
        <v>14.0343408826121</v>
      </c>
      <c r="L280" s="12">
        <f t="shared" si="327"/>
        <v>28.0686817652241</v>
      </c>
      <c r="M280" s="16">
        <v>5499.99999999999</v>
      </c>
      <c r="N280" s="16">
        <f t="shared" si="328"/>
        <v>1464.3728729984</v>
      </c>
      <c r="O280" s="16">
        <f t="shared" si="329"/>
        <v>0.999999766833313</v>
      </c>
      <c r="P280" s="16">
        <f t="shared" si="330"/>
        <v>844517.597128274</v>
      </c>
      <c r="Q280" s="16">
        <f t="shared" si="331"/>
        <v>12.9257324096866</v>
      </c>
      <c r="R280" s="16">
        <f t="shared" si="332"/>
        <v>34.8865517737442</v>
      </c>
      <c r="S280" s="12">
        <v>5500</v>
      </c>
      <c r="T280" s="12">
        <f t="shared" si="333"/>
        <v>1464.3728729984</v>
      </c>
      <c r="U280" s="12">
        <f t="shared" si="334"/>
        <v>0.999999766833313</v>
      </c>
      <c r="V280" s="12">
        <f t="shared" si="335"/>
        <v>1567119.87193383</v>
      </c>
      <c r="W280" s="12">
        <f t="shared" si="336"/>
        <v>12.2846356502034</v>
      </c>
      <c r="X280" s="12">
        <f t="shared" si="337"/>
        <v>96.7292211097013</v>
      </c>
      <c r="Y280" s="16">
        <v>5500</v>
      </c>
      <c r="Z280" s="16">
        <f t="shared" si="338"/>
        <v>1464.3728729984</v>
      </c>
      <c r="AA280" s="16">
        <f t="shared" si="339"/>
        <v>0.999999766833313</v>
      </c>
      <c r="AB280" s="16">
        <f t="shared" si="340"/>
        <v>1567119.87193383</v>
      </c>
      <c r="AC280" s="16">
        <f t="shared" si="341"/>
        <v>11.934636653618</v>
      </c>
      <c r="AD280" s="16">
        <f t="shared" si="342"/>
        <v>106.934344416417</v>
      </c>
      <c r="AE280" s="12">
        <v>5500</v>
      </c>
      <c r="AF280" s="12">
        <f t="shared" si="343"/>
        <v>1464.3728729984</v>
      </c>
      <c r="AG280" s="12">
        <f t="shared" si="344"/>
        <v>0.999999766833313</v>
      </c>
      <c r="AH280" s="12">
        <f t="shared" si="345"/>
        <v>1567119.87193383</v>
      </c>
      <c r="AI280" s="12">
        <f t="shared" si="346"/>
        <v>10.8136040634314</v>
      </c>
      <c r="AJ280" s="12">
        <f t="shared" si="347"/>
        <v>79.0474457036832</v>
      </c>
    </row>
    <row r="281" spans="1:36">
      <c r="A281" s="8">
        <v>5600</v>
      </c>
      <c r="B281" s="8">
        <f t="shared" si="318"/>
        <v>1490.99783432565</v>
      </c>
      <c r="C281" s="8">
        <f t="shared" si="319"/>
        <v>0.99999977508634</v>
      </c>
      <c r="D281" s="8">
        <f t="shared" si="320"/>
        <v>1616251.01926663</v>
      </c>
      <c r="E281" s="8">
        <f t="shared" si="321"/>
        <v>12.8739533574957</v>
      </c>
      <c r="F281" s="8">
        <f t="shared" si="322"/>
        <v>30.5112694572647</v>
      </c>
      <c r="G281" s="12">
        <v>5600</v>
      </c>
      <c r="H281" s="12">
        <f t="shared" si="323"/>
        <v>1490.99783432565</v>
      </c>
      <c r="I281" s="12">
        <f t="shared" si="324"/>
        <v>0.99999977508634</v>
      </c>
      <c r="J281" s="12">
        <f t="shared" si="325"/>
        <v>1616251.01926663</v>
      </c>
      <c r="K281" s="12">
        <f t="shared" si="326"/>
        <v>14.054884393621</v>
      </c>
      <c r="L281" s="12">
        <f t="shared" si="327"/>
        <v>28.109768787242</v>
      </c>
      <c r="M281" s="16">
        <v>5599.99999999999</v>
      </c>
      <c r="N281" s="16">
        <f t="shared" si="328"/>
        <v>1490.99783432564</v>
      </c>
      <c r="O281" s="16">
        <f t="shared" si="329"/>
        <v>0.99999977508634</v>
      </c>
      <c r="P281" s="16">
        <f t="shared" si="330"/>
        <v>865830.452058574</v>
      </c>
      <c r="Q281" s="16">
        <f t="shared" si="331"/>
        <v>12.9437568729199</v>
      </c>
      <c r="R281" s="16">
        <f t="shared" si="332"/>
        <v>34.9351998000109</v>
      </c>
      <c r="S281" s="12">
        <v>5600</v>
      </c>
      <c r="T281" s="12">
        <f t="shared" si="333"/>
        <v>1490.99783432565</v>
      </c>
      <c r="U281" s="12">
        <f t="shared" si="334"/>
        <v>0.99999977508634</v>
      </c>
      <c r="V281" s="12">
        <f t="shared" si="335"/>
        <v>1616251.01926663</v>
      </c>
      <c r="W281" s="12">
        <f t="shared" si="336"/>
        <v>12.303711779903</v>
      </c>
      <c r="X281" s="12">
        <f t="shared" si="337"/>
        <v>96.8794265549561</v>
      </c>
      <c r="Y281" s="16">
        <v>5600</v>
      </c>
      <c r="Z281" s="16">
        <f t="shared" si="338"/>
        <v>1490.99783432565</v>
      </c>
      <c r="AA281" s="16">
        <f t="shared" si="339"/>
        <v>0.99999977508634</v>
      </c>
      <c r="AB281" s="16">
        <f t="shared" si="340"/>
        <v>1616251.01926663</v>
      </c>
      <c r="AC281" s="16">
        <f t="shared" si="341"/>
        <v>11.9532542234103</v>
      </c>
      <c r="AD281" s="16">
        <f t="shared" si="342"/>
        <v>107.101157841756</v>
      </c>
      <c r="AE281" s="12">
        <v>5600</v>
      </c>
      <c r="AF281" s="12">
        <f t="shared" si="343"/>
        <v>1490.99783432565</v>
      </c>
      <c r="AG281" s="12">
        <f t="shared" si="344"/>
        <v>0.99999977508634</v>
      </c>
      <c r="AH281" s="12">
        <f t="shared" si="345"/>
        <v>1616251.01926663</v>
      </c>
      <c r="AI281" s="12">
        <f t="shared" si="346"/>
        <v>10.830867534236</v>
      </c>
      <c r="AJ281" s="12">
        <f t="shared" si="347"/>
        <v>79.173641675265</v>
      </c>
    </row>
    <row r="282" spans="1:36">
      <c r="A282" s="8">
        <v>5700</v>
      </c>
      <c r="B282" s="8">
        <f t="shared" si="318"/>
        <v>1517.62279565289</v>
      </c>
      <c r="C282" s="8">
        <f t="shared" si="319"/>
        <v>0.99999978290882</v>
      </c>
      <c r="D282" s="8">
        <f t="shared" si="320"/>
        <v>1665903.82017643</v>
      </c>
      <c r="E282" s="8">
        <f t="shared" si="321"/>
        <v>12.8922806023374</v>
      </c>
      <c r="F282" s="8">
        <f t="shared" si="322"/>
        <v>30.5547050275396</v>
      </c>
      <c r="G282" s="12">
        <v>5700</v>
      </c>
      <c r="H282" s="12">
        <f t="shared" si="323"/>
        <v>1517.62279565289</v>
      </c>
      <c r="I282" s="12">
        <f t="shared" si="324"/>
        <v>0.99999978290882</v>
      </c>
      <c r="J282" s="12">
        <f t="shared" si="325"/>
        <v>1665903.82017643</v>
      </c>
      <c r="K282" s="12">
        <f t="shared" si="326"/>
        <v>14.0750443646125</v>
      </c>
      <c r="L282" s="12">
        <f t="shared" si="327"/>
        <v>28.150088729225</v>
      </c>
      <c r="M282" s="16">
        <v>5699.99999999998</v>
      </c>
      <c r="N282" s="16">
        <f t="shared" si="328"/>
        <v>1517.62279565288</v>
      </c>
      <c r="O282" s="16">
        <f t="shared" si="329"/>
        <v>0.99999978290882</v>
      </c>
      <c r="P282" s="16">
        <f t="shared" si="330"/>
        <v>887223.511019605</v>
      </c>
      <c r="Q282" s="16">
        <f t="shared" si="331"/>
        <v>12.9614402648418</v>
      </c>
      <c r="R282" s="16">
        <f t="shared" si="332"/>
        <v>34.982927274808</v>
      </c>
      <c r="S282" s="12">
        <v>5700</v>
      </c>
      <c r="T282" s="12">
        <f t="shared" si="333"/>
        <v>1517.62279565289</v>
      </c>
      <c r="U282" s="12">
        <f t="shared" si="334"/>
        <v>0.99999978290882</v>
      </c>
      <c r="V282" s="12">
        <f t="shared" si="335"/>
        <v>1665903.82017643</v>
      </c>
      <c r="W282" s="12">
        <f t="shared" si="336"/>
        <v>12.3224317646573</v>
      </c>
      <c r="X282" s="12">
        <f t="shared" si="337"/>
        <v>97.0268277149113</v>
      </c>
      <c r="Y282" s="16">
        <v>5700</v>
      </c>
      <c r="Z282" s="16">
        <f t="shared" si="338"/>
        <v>1517.62279565289</v>
      </c>
      <c r="AA282" s="16">
        <f t="shared" si="339"/>
        <v>0.99999978290882</v>
      </c>
      <c r="AB282" s="16">
        <f t="shared" si="340"/>
        <v>1665903.82017643</v>
      </c>
      <c r="AC282" s="16">
        <f t="shared" si="341"/>
        <v>11.9715242093868</v>
      </c>
      <c r="AD282" s="16">
        <f t="shared" si="342"/>
        <v>107.264856916106</v>
      </c>
      <c r="AE282" s="12">
        <v>5700</v>
      </c>
      <c r="AF282" s="12">
        <f t="shared" si="343"/>
        <v>1517.62279565289</v>
      </c>
      <c r="AG282" s="12">
        <f t="shared" si="344"/>
        <v>0.99999978290882</v>
      </c>
      <c r="AH282" s="12">
        <f t="shared" si="345"/>
        <v>1665903.82017643</v>
      </c>
      <c r="AI282" s="12">
        <f t="shared" si="346"/>
        <v>10.8478087016611</v>
      </c>
      <c r="AJ282" s="12">
        <f t="shared" si="347"/>
        <v>79.2974816091428</v>
      </c>
    </row>
    <row r="283" spans="1:36">
      <c r="A283" s="8">
        <v>5800</v>
      </c>
      <c r="B283" s="8">
        <f t="shared" si="318"/>
        <v>1544.24775698013</v>
      </c>
      <c r="C283" s="8">
        <f t="shared" si="319"/>
        <v>0.999999790330186</v>
      </c>
      <c r="D283" s="8">
        <f t="shared" si="320"/>
        <v>1716070.29136104</v>
      </c>
      <c r="E283" s="8">
        <f t="shared" si="321"/>
        <v>12.9102714849271</v>
      </c>
      <c r="F283" s="8">
        <f t="shared" si="322"/>
        <v>30.5973434192773</v>
      </c>
      <c r="G283" s="12">
        <v>5800</v>
      </c>
      <c r="H283" s="12">
        <f t="shared" si="323"/>
        <v>1544.24775698013</v>
      </c>
      <c r="I283" s="12">
        <f t="shared" si="324"/>
        <v>0.999999790330186</v>
      </c>
      <c r="J283" s="12">
        <f t="shared" si="325"/>
        <v>1716070.29136104</v>
      </c>
      <c r="K283" s="12">
        <f t="shared" si="326"/>
        <v>14.0948343370414</v>
      </c>
      <c r="L283" s="12">
        <f t="shared" si="327"/>
        <v>28.1896686740829</v>
      </c>
      <c r="M283" s="16">
        <v>5799.99999999998</v>
      </c>
      <c r="N283" s="16">
        <f t="shared" si="328"/>
        <v>1544.24775698013</v>
      </c>
      <c r="O283" s="16">
        <f t="shared" si="329"/>
        <v>0.999999790330186</v>
      </c>
      <c r="P283" s="16">
        <f t="shared" si="330"/>
        <v>908694.172285012</v>
      </c>
      <c r="Q283" s="16">
        <f t="shared" si="331"/>
        <v>12.978794920386</v>
      </c>
      <c r="R283" s="16">
        <f t="shared" si="332"/>
        <v>35.0297674901219</v>
      </c>
      <c r="S283" s="12">
        <v>5800</v>
      </c>
      <c r="T283" s="12">
        <f t="shared" si="333"/>
        <v>1544.24775698013</v>
      </c>
      <c r="U283" s="12">
        <f t="shared" si="334"/>
        <v>0.999999790330186</v>
      </c>
      <c r="V283" s="12">
        <f t="shared" si="335"/>
        <v>1716070.29136104</v>
      </c>
      <c r="W283" s="12">
        <f t="shared" si="336"/>
        <v>12.3408081787183</v>
      </c>
      <c r="X283" s="12">
        <f t="shared" si="337"/>
        <v>97.1715235992277</v>
      </c>
      <c r="Y283" s="16">
        <v>5800</v>
      </c>
      <c r="Z283" s="16">
        <f t="shared" si="338"/>
        <v>1544.24775698013</v>
      </c>
      <c r="AA283" s="16">
        <f t="shared" si="339"/>
        <v>0.999999790330186</v>
      </c>
      <c r="AB283" s="16">
        <f t="shared" si="340"/>
        <v>1716070.29136104</v>
      </c>
      <c r="AC283" s="16">
        <f t="shared" si="341"/>
        <v>11.989458883537</v>
      </c>
      <c r="AD283" s="16">
        <f t="shared" si="342"/>
        <v>107.425551596491</v>
      </c>
      <c r="AE283" s="12">
        <v>5800</v>
      </c>
      <c r="AF283" s="12">
        <f t="shared" si="343"/>
        <v>1544.24775698013</v>
      </c>
      <c r="AG283" s="12">
        <f t="shared" si="344"/>
        <v>0.999999790330186</v>
      </c>
      <c r="AH283" s="12">
        <f t="shared" si="345"/>
        <v>1716070.29136104</v>
      </c>
      <c r="AI283" s="12">
        <f t="shared" si="346"/>
        <v>10.8644389451383</v>
      </c>
      <c r="AJ283" s="12">
        <f t="shared" si="347"/>
        <v>79.4190486889609</v>
      </c>
    </row>
    <row r="284" spans="1:36">
      <c r="A284" s="8">
        <v>5900</v>
      </c>
      <c r="B284" s="8">
        <f t="shared" si="318"/>
        <v>1570.87271830738</v>
      </c>
      <c r="C284" s="8">
        <f t="shared" si="319"/>
        <v>0.999999797377403</v>
      </c>
      <c r="D284" s="8">
        <f t="shared" si="320"/>
        <v>1766742.61159173</v>
      </c>
      <c r="E284" s="8">
        <f t="shared" si="321"/>
        <v>12.9279376815973</v>
      </c>
      <c r="F284" s="8">
        <f t="shared" si="322"/>
        <v>30.6392123053856</v>
      </c>
      <c r="G284" s="12">
        <v>5900</v>
      </c>
      <c r="H284" s="12">
        <f t="shared" si="323"/>
        <v>1570.87271830738</v>
      </c>
      <c r="I284" s="12">
        <f t="shared" si="324"/>
        <v>0.999999797377403</v>
      </c>
      <c r="J284" s="12">
        <f t="shared" si="325"/>
        <v>1766742.61159173</v>
      </c>
      <c r="K284" s="12">
        <f t="shared" si="326"/>
        <v>14.1142671548792</v>
      </c>
      <c r="L284" s="12">
        <f t="shared" si="327"/>
        <v>28.2285343097584</v>
      </c>
      <c r="M284" s="16">
        <v>5899.99999999998</v>
      </c>
      <c r="N284" s="16">
        <f t="shared" si="328"/>
        <v>1570.87271830737</v>
      </c>
      <c r="O284" s="16">
        <f t="shared" si="329"/>
        <v>0.999999797377403</v>
      </c>
      <c r="P284" s="16">
        <f t="shared" si="330"/>
        <v>930239.945454024</v>
      </c>
      <c r="Q284" s="16">
        <f t="shared" si="331"/>
        <v>12.9958325269467</v>
      </c>
      <c r="R284" s="16">
        <f t="shared" si="332"/>
        <v>35.0757519902291</v>
      </c>
      <c r="S284" s="12">
        <v>5900</v>
      </c>
      <c r="T284" s="12">
        <f t="shared" si="333"/>
        <v>1570.87271830738</v>
      </c>
      <c r="U284" s="12">
        <f t="shared" si="334"/>
        <v>0.999999797377403</v>
      </c>
      <c r="V284" s="12">
        <f t="shared" si="335"/>
        <v>1766742.61159173</v>
      </c>
      <c r="W284" s="12">
        <f t="shared" si="336"/>
        <v>12.3588529486712</v>
      </c>
      <c r="X284" s="12">
        <f t="shared" si="337"/>
        <v>97.3136081178367</v>
      </c>
      <c r="Y284" s="16">
        <v>5900</v>
      </c>
      <c r="Z284" s="16">
        <f t="shared" si="338"/>
        <v>1570.87271830738</v>
      </c>
      <c r="AA284" s="16">
        <f t="shared" si="339"/>
        <v>0.999999797377403</v>
      </c>
      <c r="AB284" s="16">
        <f t="shared" si="340"/>
        <v>1766742.61159173</v>
      </c>
      <c r="AC284" s="16">
        <f t="shared" si="341"/>
        <v>12.0070698857523</v>
      </c>
      <c r="AD284" s="16">
        <f t="shared" si="342"/>
        <v>107.583346176341</v>
      </c>
      <c r="AE284" s="12">
        <v>5900</v>
      </c>
      <c r="AF284" s="12">
        <f t="shared" si="343"/>
        <v>1570.87271830738</v>
      </c>
      <c r="AG284" s="12">
        <f t="shared" si="344"/>
        <v>0.999999797377403</v>
      </c>
      <c r="AH284" s="12">
        <f t="shared" si="345"/>
        <v>1766742.61159173</v>
      </c>
      <c r="AI284" s="12">
        <f t="shared" si="346"/>
        <v>10.8807690579736</v>
      </c>
      <c r="AJ284" s="12">
        <f t="shared" si="347"/>
        <v>79.5384218137871</v>
      </c>
    </row>
    <row r="285" spans="1:36">
      <c r="A285" s="8">
        <v>6000</v>
      </c>
      <c r="B285" s="8">
        <f t="shared" si="318"/>
        <v>1597.49767963462</v>
      </c>
      <c r="C285" s="8">
        <f t="shared" si="319"/>
        <v>0.999999804075203</v>
      </c>
      <c r="D285" s="8">
        <f t="shared" si="320"/>
        <v>1817913.11762104</v>
      </c>
      <c r="E285" s="8">
        <f t="shared" si="321"/>
        <v>12.9452902772896</v>
      </c>
      <c r="F285" s="8">
        <f t="shared" si="322"/>
        <v>30.6803379571763</v>
      </c>
      <c r="G285" s="12">
        <v>6000</v>
      </c>
      <c r="H285" s="12">
        <f t="shared" si="323"/>
        <v>1597.49767963462</v>
      </c>
      <c r="I285" s="12">
        <f t="shared" si="324"/>
        <v>0.999999804075203</v>
      </c>
      <c r="J285" s="12">
        <f t="shared" si="325"/>
        <v>1817913.11762104</v>
      </c>
      <c r="K285" s="12">
        <f t="shared" si="326"/>
        <v>14.1333550115669</v>
      </c>
      <c r="L285" s="12">
        <f t="shared" si="327"/>
        <v>28.2667100231337</v>
      </c>
      <c r="M285" s="16">
        <v>5999.99999999998</v>
      </c>
      <c r="N285" s="16">
        <f t="shared" si="328"/>
        <v>1597.49767963461</v>
      </c>
      <c r="O285" s="16">
        <f t="shared" si="329"/>
        <v>0.999999804075203</v>
      </c>
      <c r="P285" s="16">
        <f t="shared" si="330"/>
        <v>951858.445560065</v>
      </c>
      <c r="Q285" s="16">
        <f t="shared" si="331"/>
        <v>13.0125641685389</v>
      </c>
      <c r="R285" s="16">
        <f t="shared" si="332"/>
        <v>35.1209106908864</v>
      </c>
      <c r="S285" s="12">
        <v>6000</v>
      </c>
      <c r="T285" s="12">
        <f t="shared" si="333"/>
        <v>1597.49767963462</v>
      </c>
      <c r="U285" s="12">
        <f t="shared" si="334"/>
        <v>0.999999804075203</v>
      </c>
      <c r="V285" s="12">
        <f t="shared" si="335"/>
        <v>1817913.11762104</v>
      </c>
      <c r="W285" s="12">
        <f t="shared" si="336"/>
        <v>12.3765773970339</v>
      </c>
      <c r="X285" s="12">
        <f t="shared" si="337"/>
        <v>97.4531704242447</v>
      </c>
      <c r="Y285" s="16">
        <v>6000</v>
      </c>
      <c r="Z285" s="16">
        <f t="shared" si="338"/>
        <v>1597.49767963462</v>
      </c>
      <c r="AA285" s="16">
        <f t="shared" si="339"/>
        <v>0.999999804075203</v>
      </c>
      <c r="AB285" s="16">
        <f t="shared" si="340"/>
        <v>1817913.11762104</v>
      </c>
      <c r="AC285" s="16">
        <f t="shared" si="341"/>
        <v>12.0243682663774</v>
      </c>
      <c r="AD285" s="16">
        <f t="shared" si="342"/>
        <v>107.738339666742</v>
      </c>
      <c r="AE285" s="12">
        <v>6000</v>
      </c>
      <c r="AF285" s="12">
        <f t="shared" si="343"/>
        <v>1597.49767963462</v>
      </c>
      <c r="AG285" s="12">
        <f t="shared" si="344"/>
        <v>0.999999804075203</v>
      </c>
      <c r="AH285" s="12">
        <f t="shared" si="345"/>
        <v>1817913.11762104</v>
      </c>
      <c r="AI285" s="12">
        <f t="shared" si="346"/>
        <v>10.8968092868047</v>
      </c>
      <c r="AJ285" s="12">
        <f t="shared" si="347"/>
        <v>79.6556758865421</v>
      </c>
    </row>
    <row r="286" spans="1:36">
      <c r="A286" s="8">
        <v>6100</v>
      </c>
      <c r="B286" s="8">
        <f t="shared" si="318"/>
        <v>1624.12264096186</v>
      </c>
      <c r="C286" s="8">
        <f t="shared" si="319"/>
        <v>0.999999810446312</v>
      </c>
      <c r="D286" s="8">
        <f t="shared" si="320"/>
        <v>1869574.30021401</v>
      </c>
      <c r="E286" s="8">
        <f t="shared" si="321"/>
        <v>12.9623398047102</v>
      </c>
      <c r="F286" s="8">
        <f t="shared" si="322"/>
        <v>30.7207453371631</v>
      </c>
      <c r="G286" s="12">
        <v>6100</v>
      </c>
      <c r="H286" s="12">
        <f t="shared" si="323"/>
        <v>1624.12264096186</v>
      </c>
      <c r="I286" s="12">
        <f t="shared" si="324"/>
        <v>0.999999810446312</v>
      </c>
      <c r="J286" s="12">
        <f t="shared" si="325"/>
        <v>1869574.30021401</v>
      </c>
      <c r="K286" s="12">
        <f t="shared" si="326"/>
        <v>14.1521094930861</v>
      </c>
      <c r="L286" s="12">
        <f t="shared" si="327"/>
        <v>28.3042189861722</v>
      </c>
      <c r="M286" s="16">
        <v>6099.99999999997</v>
      </c>
      <c r="N286" s="16">
        <f t="shared" si="328"/>
        <v>1624.12264096186</v>
      </c>
      <c r="O286" s="16">
        <f t="shared" si="329"/>
        <v>0.999999810446312</v>
      </c>
      <c r="P286" s="16">
        <f t="shared" si="330"/>
        <v>973547.387549593</v>
      </c>
      <c r="Q286" s="16">
        <f t="shared" si="331"/>
        <v>13.0290003662771</v>
      </c>
      <c r="R286" s="16">
        <f t="shared" si="332"/>
        <v>35.1652719885819</v>
      </c>
      <c r="S286" s="12">
        <v>6100</v>
      </c>
      <c r="T286" s="12">
        <f t="shared" si="333"/>
        <v>1624.12264096186</v>
      </c>
      <c r="U286" s="12">
        <f t="shared" si="334"/>
        <v>0.999999810446312</v>
      </c>
      <c r="V286" s="12">
        <f t="shared" si="335"/>
        <v>1869574.30021401</v>
      </c>
      <c r="W286" s="12">
        <f t="shared" si="336"/>
        <v>12.393992282252</v>
      </c>
      <c r="X286" s="12">
        <f t="shared" si="337"/>
        <v>97.5902952304519</v>
      </c>
      <c r="Y286" s="16">
        <v>6100</v>
      </c>
      <c r="Z286" s="16">
        <f t="shared" si="338"/>
        <v>1624.12264096186</v>
      </c>
      <c r="AA286" s="16">
        <f t="shared" si="339"/>
        <v>0.999999810446312</v>
      </c>
      <c r="AB286" s="16">
        <f t="shared" si="340"/>
        <v>1869574.30021401</v>
      </c>
      <c r="AC286" s="16">
        <f t="shared" si="341"/>
        <v>12.0413645252439</v>
      </c>
      <c r="AD286" s="16">
        <f t="shared" si="342"/>
        <v>107.890626146186</v>
      </c>
      <c r="AE286" s="12">
        <v>6100</v>
      </c>
      <c r="AF286" s="12">
        <f t="shared" si="343"/>
        <v>1624.12264096186</v>
      </c>
      <c r="AG286" s="12">
        <f t="shared" si="344"/>
        <v>0.999999810446312</v>
      </c>
      <c r="AH286" s="12">
        <f t="shared" si="345"/>
        <v>1869574.30021401</v>
      </c>
      <c r="AI286" s="12">
        <f t="shared" si="346"/>
        <v>10.9125693677951</v>
      </c>
      <c r="AJ286" s="12">
        <f t="shared" si="347"/>
        <v>79.7708820785821</v>
      </c>
    </row>
    <row r="287" spans="1:36">
      <c r="A287" s="8">
        <v>6200</v>
      </c>
      <c r="B287" s="8">
        <f t="shared" si="318"/>
        <v>1650.74760228911</v>
      </c>
      <c r="C287" s="8">
        <f t="shared" si="319"/>
        <v>0.999999816511633</v>
      </c>
      <c r="D287" s="8">
        <f t="shared" si="320"/>
        <v>1921718.80029839</v>
      </c>
      <c r="E287" s="8">
        <f t="shared" si="321"/>
        <v>12.9790962803003</v>
      </c>
      <c r="F287" s="8">
        <f t="shared" si="322"/>
        <v>30.7604581843118</v>
      </c>
      <c r="G287" s="12">
        <v>6200</v>
      </c>
      <c r="H287" s="12">
        <f t="shared" si="323"/>
        <v>1650.74760228911</v>
      </c>
      <c r="I287" s="12">
        <f t="shared" si="324"/>
        <v>0.999999816511633</v>
      </c>
      <c r="J287" s="12">
        <f t="shared" si="325"/>
        <v>1921718.80029839</v>
      </c>
      <c r="K287" s="12">
        <f t="shared" si="326"/>
        <v>14.1705416175268</v>
      </c>
      <c r="L287" s="12">
        <f t="shared" si="327"/>
        <v>28.3410832350535</v>
      </c>
      <c r="M287" s="16">
        <v>6199.99999999997</v>
      </c>
      <c r="N287" s="16">
        <f t="shared" si="328"/>
        <v>1650.7476022891</v>
      </c>
      <c r="O287" s="16">
        <f t="shared" si="329"/>
        <v>0.999999816511633</v>
      </c>
      <c r="P287" s="16">
        <f t="shared" si="330"/>
        <v>995304.581104264</v>
      </c>
      <c r="Q287" s="16">
        <f t="shared" si="331"/>
        <v>13.0451511155325</v>
      </c>
      <c r="R287" s="16">
        <f t="shared" si="332"/>
        <v>35.2088628608223</v>
      </c>
      <c r="S287" s="12">
        <v>6200</v>
      </c>
      <c r="T287" s="12">
        <f t="shared" si="333"/>
        <v>1650.74760228911</v>
      </c>
      <c r="U287" s="12">
        <f t="shared" si="334"/>
        <v>0.999999816511633</v>
      </c>
      <c r="V287" s="12">
        <f t="shared" si="335"/>
        <v>1921718.80029839</v>
      </c>
      <c r="W287" s="12">
        <f t="shared" si="336"/>
        <v>12.4111078354401</v>
      </c>
      <c r="X287" s="12">
        <f t="shared" si="337"/>
        <v>97.7250630962553</v>
      </c>
      <c r="Y287" s="16">
        <v>6200</v>
      </c>
      <c r="Z287" s="16">
        <f t="shared" si="338"/>
        <v>1650.74760228911</v>
      </c>
      <c r="AA287" s="16">
        <f t="shared" si="339"/>
        <v>0.999999816511633</v>
      </c>
      <c r="AB287" s="16">
        <f t="shared" si="340"/>
        <v>1921718.80029839</v>
      </c>
      <c r="AC287" s="16">
        <f t="shared" si="341"/>
        <v>12.0580686475285</v>
      </c>
      <c r="AD287" s="16">
        <f t="shared" si="342"/>
        <v>108.040295081856</v>
      </c>
      <c r="AE287" s="12">
        <v>6200</v>
      </c>
      <c r="AF287" s="12">
        <f t="shared" si="343"/>
        <v>1650.74760228911</v>
      </c>
      <c r="AG287" s="12">
        <f t="shared" si="344"/>
        <v>0.999999816511633</v>
      </c>
      <c r="AH287" s="12">
        <f t="shared" si="345"/>
        <v>1921718.80029839</v>
      </c>
      <c r="AI287" s="12">
        <f t="shared" si="346"/>
        <v>10.9280585598849</v>
      </c>
      <c r="AJ287" s="12">
        <f t="shared" si="347"/>
        <v>79.8841080727584</v>
      </c>
    </row>
    <row r="288" spans="1:36">
      <c r="A288" s="8">
        <v>6300</v>
      </c>
      <c r="B288" s="8">
        <f t="shared" si="318"/>
        <v>1677.37256361635</v>
      </c>
      <c r="C288" s="8">
        <f t="shared" si="319"/>
        <v>0.999999822290429</v>
      </c>
      <c r="D288" s="8">
        <f t="shared" si="320"/>
        <v>1974339.40522986</v>
      </c>
      <c r="E288" s="8">
        <f t="shared" si="321"/>
        <v>12.9955692373277</v>
      </c>
      <c r="F288" s="8">
        <f t="shared" si="322"/>
        <v>30.7994990924666</v>
      </c>
      <c r="G288" s="12">
        <v>6300</v>
      </c>
      <c r="H288" s="12">
        <f t="shared" si="323"/>
        <v>1677.37256361635</v>
      </c>
      <c r="I288" s="12">
        <f t="shared" si="324"/>
        <v>0.999999822290429</v>
      </c>
      <c r="J288" s="12">
        <f t="shared" si="325"/>
        <v>1974339.40522986</v>
      </c>
      <c r="K288" s="12">
        <f t="shared" si="326"/>
        <v>14.1886618714873</v>
      </c>
      <c r="L288" s="12">
        <f t="shared" si="327"/>
        <v>28.3773237429746</v>
      </c>
      <c r="M288" s="16">
        <v>6299.99999999997</v>
      </c>
      <c r="N288" s="16">
        <f t="shared" si="328"/>
        <v>1677.37256361634</v>
      </c>
      <c r="O288" s="16">
        <f t="shared" si="329"/>
        <v>0.999999822290429</v>
      </c>
      <c r="P288" s="16">
        <f t="shared" si="330"/>
        <v>1017127.92578182</v>
      </c>
      <c r="Q288" s="16">
        <f t="shared" si="331"/>
        <v>13.0610259200899</v>
      </c>
      <c r="R288" s="16">
        <f t="shared" si="332"/>
        <v>35.2517089583226</v>
      </c>
      <c r="S288" s="12">
        <v>6300</v>
      </c>
      <c r="T288" s="12">
        <f t="shared" si="333"/>
        <v>1677.37256361635</v>
      </c>
      <c r="U288" s="12">
        <f t="shared" si="334"/>
        <v>0.999999822290429</v>
      </c>
      <c r="V288" s="12">
        <f t="shared" si="335"/>
        <v>1974339.40522986</v>
      </c>
      <c r="W288" s="12">
        <f t="shared" si="336"/>
        <v>12.4279337941827</v>
      </c>
      <c r="X288" s="12">
        <f t="shared" si="337"/>
        <v>97.8575506953949</v>
      </c>
      <c r="Y288" s="16">
        <v>6300</v>
      </c>
      <c r="Z288" s="16">
        <f t="shared" si="338"/>
        <v>1677.37256361635</v>
      </c>
      <c r="AA288" s="16">
        <f t="shared" si="339"/>
        <v>0.999999822290429</v>
      </c>
      <c r="AB288" s="16">
        <f t="shared" si="340"/>
        <v>1974339.40522986</v>
      </c>
      <c r="AC288" s="16">
        <f t="shared" si="341"/>
        <v>12.0744901367413</v>
      </c>
      <c r="AD288" s="16">
        <f t="shared" si="342"/>
        <v>108.187431625202</v>
      </c>
      <c r="AE288" s="12">
        <v>6300</v>
      </c>
      <c r="AF288" s="12">
        <f t="shared" si="343"/>
        <v>1677.37256361635</v>
      </c>
      <c r="AG288" s="12">
        <f t="shared" si="344"/>
        <v>0.999999822290429</v>
      </c>
      <c r="AH288" s="12">
        <f t="shared" si="345"/>
        <v>1974339.40522986</v>
      </c>
      <c r="AI288" s="12">
        <f t="shared" si="346"/>
        <v>10.9432856753794</v>
      </c>
      <c r="AJ288" s="12">
        <f t="shared" si="347"/>
        <v>79.9954182870232</v>
      </c>
    </row>
    <row r="289" spans="1:36">
      <c r="A289" s="8">
        <v>6400</v>
      </c>
      <c r="B289" s="8">
        <f t="shared" si="318"/>
        <v>1703.9975249436</v>
      </c>
      <c r="C289" s="8">
        <f t="shared" si="319"/>
        <v>0.999999827800466</v>
      </c>
      <c r="D289" s="8">
        <f t="shared" si="320"/>
        <v>2027429.04516804</v>
      </c>
      <c r="E289" s="8">
        <f t="shared" si="321"/>
        <v>13.0117677563704</v>
      </c>
      <c r="F289" s="8">
        <f t="shared" si="322"/>
        <v>30.8378895825979</v>
      </c>
      <c r="G289" s="12">
        <v>6400</v>
      </c>
      <c r="H289" s="12">
        <f t="shared" si="323"/>
        <v>1703.9975249436</v>
      </c>
      <c r="I289" s="12">
        <f t="shared" si="324"/>
        <v>0.999999827800466</v>
      </c>
      <c r="J289" s="12">
        <f t="shared" si="325"/>
        <v>2027429.04516804</v>
      </c>
      <c r="K289" s="12">
        <f t="shared" si="326"/>
        <v>14.2064802436076</v>
      </c>
      <c r="L289" s="12">
        <f t="shared" si="327"/>
        <v>28.4129604872151</v>
      </c>
      <c r="M289" s="16">
        <v>6399.99999999996</v>
      </c>
      <c r="N289" s="16">
        <f t="shared" si="328"/>
        <v>1703.99752494359</v>
      </c>
      <c r="O289" s="16">
        <f t="shared" si="329"/>
        <v>0.999999827800466</v>
      </c>
      <c r="P289" s="16">
        <f t="shared" si="330"/>
        <v>1039015.40645298</v>
      </c>
      <c r="Q289" s="16">
        <f t="shared" si="331"/>
        <v>13.0766338235891</v>
      </c>
      <c r="R289" s="16">
        <f t="shared" si="332"/>
        <v>35.293834689867</v>
      </c>
      <c r="S289" s="12">
        <v>6400</v>
      </c>
      <c r="T289" s="12">
        <f t="shared" si="333"/>
        <v>1703.9975249436</v>
      </c>
      <c r="U289" s="12">
        <f t="shared" si="334"/>
        <v>0.999999827800466</v>
      </c>
      <c r="V289" s="12">
        <f t="shared" si="335"/>
        <v>2027429.04516804</v>
      </c>
      <c r="W289" s="12">
        <f t="shared" si="336"/>
        <v>12.444479433672</v>
      </c>
      <c r="X289" s="12">
        <f t="shared" si="337"/>
        <v>97.9878310607336</v>
      </c>
      <c r="Y289" s="16">
        <v>6400</v>
      </c>
      <c r="Z289" s="16">
        <f t="shared" si="338"/>
        <v>1703.9975249436</v>
      </c>
      <c r="AA289" s="16">
        <f t="shared" si="339"/>
        <v>0.999999827800466</v>
      </c>
      <c r="AB289" s="16">
        <f t="shared" si="340"/>
        <v>2027429.04516804</v>
      </c>
      <c r="AC289" s="16">
        <f t="shared" si="341"/>
        <v>12.0906380451148</v>
      </c>
      <c r="AD289" s="16">
        <f t="shared" si="342"/>
        <v>108.332116884229</v>
      </c>
      <c r="AE289" s="12">
        <v>6400</v>
      </c>
      <c r="AF289" s="12">
        <f t="shared" si="343"/>
        <v>1703.9975249436</v>
      </c>
      <c r="AG289" s="12">
        <f t="shared" si="344"/>
        <v>0.999999827800466</v>
      </c>
      <c r="AH289" s="12">
        <f t="shared" si="345"/>
        <v>2027429.04516804</v>
      </c>
      <c r="AI289" s="12">
        <f t="shared" si="346"/>
        <v>10.9582591081284</v>
      </c>
      <c r="AJ289" s="12">
        <f t="shared" si="347"/>
        <v>80.1048740804185</v>
      </c>
    </row>
    <row r="290" spans="1:36">
      <c r="A290" s="8">
        <v>6500</v>
      </c>
      <c r="B290" s="8">
        <f t="shared" si="318"/>
        <v>1730.62248627084</v>
      </c>
      <c r="C290" s="8">
        <f t="shared" si="319"/>
        <v>0.999999833058154</v>
      </c>
      <c r="D290" s="8">
        <f t="shared" si="320"/>
        <v>2080980.78955968</v>
      </c>
      <c r="E290" s="8">
        <f t="shared" si="321"/>
        <v>13.0277004934372</v>
      </c>
      <c r="F290" s="8">
        <f t="shared" si="322"/>
        <v>30.8756501694462</v>
      </c>
      <c r="G290" s="12">
        <v>6500</v>
      </c>
      <c r="H290" s="12">
        <f t="shared" si="323"/>
        <v>1730.62248627084</v>
      </c>
      <c r="I290" s="12">
        <f t="shared" si="324"/>
        <v>0.999999833058154</v>
      </c>
      <c r="J290" s="12">
        <f t="shared" si="325"/>
        <v>2080980.78955968</v>
      </c>
      <c r="K290" s="12">
        <f t="shared" si="326"/>
        <v>14.2240062555006</v>
      </c>
      <c r="L290" s="12">
        <f t="shared" si="327"/>
        <v>28.4480125110012</v>
      </c>
      <c r="M290" s="16">
        <v>6499.99999999996</v>
      </c>
      <c r="N290" s="16">
        <f t="shared" si="328"/>
        <v>1730.62248627083</v>
      </c>
      <c r="O290" s="16">
        <f t="shared" si="329"/>
        <v>0.999999833058154</v>
      </c>
      <c r="P290" s="16">
        <f t="shared" si="330"/>
        <v>1060965.0890136</v>
      </c>
      <c r="Q290" s="16">
        <f t="shared" si="331"/>
        <v>13.0919834385059</v>
      </c>
      <c r="R290" s="16">
        <f t="shared" si="332"/>
        <v>35.3352633005276</v>
      </c>
      <c r="S290" s="12">
        <v>6500</v>
      </c>
      <c r="T290" s="12">
        <f t="shared" si="333"/>
        <v>1730.62248627084</v>
      </c>
      <c r="U290" s="12">
        <f t="shared" si="334"/>
        <v>0.999999833058154</v>
      </c>
      <c r="V290" s="12">
        <f t="shared" si="335"/>
        <v>2080980.78955968</v>
      </c>
      <c r="W290" s="12">
        <f t="shared" si="336"/>
        <v>12.4607535954303</v>
      </c>
      <c r="X290" s="12">
        <f t="shared" si="337"/>
        <v>98.1159738104184</v>
      </c>
      <c r="Y290" s="16">
        <v>6500</v>
      </c>
      <c r="Z290" s="16">
        <f t="shared" si="338"/>
        <v>1730.62248627084</v>
      </c>
      <c r="AA290" s="16">
        <f t="shared" si="339"/>
        <v>0.999999833058154</v>
      </c>
      <c r="AB290" s="16">
        <f t="shared" si="340"/>
        <v>2080980.78955968</v>
      </c>
      <c r="AC290" s="16">
        <f t="shared" si="341"/>
        <v>12.1065210016367</v>
      </c>
      <c r="AD290" s="16">
        <f t="shared" si="342"/>
        <v>108.474428174665</v>
      </c>
      <c r="AE290" s="12">
        <v>6500</v>
      </c>
      <c r="AF290" s="12">
        <f t="shared" si="343"/>
        <v>1730.62248627084</v>
      </c>
      <c r="AG290" s="12">
        <f t="shared" si="344"/>
        <v>0.999999833058154</v>
      </c>
      <c r="AH290" s="12">
        <f t="shared" si="345"/>
        <v>2080980.78955968</v>
      </c>
      <c r="AI290" s="12">
        <f t="shared" si="346"/>
        <v>10.9729868595196</v>
      </c>
      <c r="AJ290" s="12">
        <f t="shared" si="347"/>
        <v>80.2125339430883</v>
      </c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</sheetData>
  <mergeCells count="16">
    <mergeCell ref="A1:D1"/>
    <mergeCell ref="E1:H1"/>
    <mergeCell ref="I1:L1"/>
    <mergeCell ref="M1:P1"/>
    <mergeCell ref="Q1:T1"/>
    <mergeCell ref="U1:X1"/>
    <mergeCell ref="Y1:AB1"/>
    <mergeCell ref="A25:F25"/>
    <mergeCell ref="A26:F26"/>
    <mergeCell ref="G26:L26"/>
    <mergeCell ref="M26:R26"/>
    <mergeCell ref="S26:X26"/>
    <mergeCell ref="Y26:AD26"/>
    <mergeCell ref="AE26:AJ26"/>
    <mergeCell ref="AK26:AP26"/>
    <mergeCell ref="AQ26:AV26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杏红</cp:lastModifiedBy>
  <dcterms:created xsi:type="dcterms:W3CDTF">2015-06-08T02:19:00Z</dcterms:created>
  <dcterms:modified xsi:type="dcterms:W3CDTF">2021-05-07T14:22:46Z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