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-pc\Desktop\毕设\阻止本领\"/>
    </mc:Choice>
  </mc:AlternateContent>
  <xr:revisionPtr revIDLastSave="0" documentId="13_ncr:1_{04626BA5-91C3-4915-937B-18420387D0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AS118" i="1"/>
  <c r="AR118" i="1"/>
  <c r="AS117" i="1"/>
  <c r="AR117" i="1"/>
  <c r="AS116" i="1"/>
  <c r="AR116" i="1"/>
  <c r="AS115" i="1"/>
  <c r="AR115" i="1"/>
  <c r="AS114" i="1"/>
  <c r="AR114" i="1"/>
  <c r="AS113" i="1"/>
  <c r="AR113" i="1"/>
  <c r="AS112" i="1"/>
  <c r="AR112" i="1"/>
  <c r="AS111" i="1"/>
  <c r="AR111" i="1"/>
  <c r="AS110" i="1"/>
  <c r="AR110" i="1"/>
  <c r="AS109" i="1"/>
  <c r="AR109" i="1"/>
  <c r="AS108" i="1"/>
  <c r="AR108" i="1"/>
  <c r="AS107" i="1"/>
  <c r="AR107" i="1"/>
  <c r="AS106" i="1"/>
  <c r="AR106" i="1"/>
  <c r="AS105" i="1"/>
  <c r="AR105" i="1"/>
  <c r="AS104" i="1"/>
  <c r="AR104" i="1"/>
  <c r="AS103" i="1"/>
  <c r="AR103" i="1"/>
  <c r="AS102" i="1"/>
  <c r="AR102" i="1"/>
  <c r="AS101" i="1"/>
  <c r="AR101" i="1"/>
  <c r="AS100" i="1"/>
  <c r="AR100" i="1"/>
  <c r="AS99" i="1"/>
  <c r="AR99" i="1"/>
  <c r="AS98" i="1"/>
  <c r="AR98" i="1"/>
  <c r="AS97" i="1"/>
  <c r="AR97" i="1"/>
  <c r="AS96" i="1"/>
  <c r="AR96" i="1"/>
  <c r="AS95" i="1"/>
  <c r="AR95" i="1"/>
  <c r="AS94" i="1"/>
  <c r="AR94" i="1"/>
  <c r="AS93" i="1"/>
  <c r="AR93" i="1"/>
  <c r="AS92" i="1"/>
  <c r="AR92" i="1"/>
  <c r="AS91" i="1"/>
  <c r="AR91" i="1"/>
  <c r="AS90" i="1"/>
  <c r="AR90" i="1"/>
  <c r="AS89" i="1"/>
  <c r="AR89" i="1"/>
  <c r="AS88" i="1"/>
  <c r="AR88" i="1"/>
  <c r="AS87" i="1"/>
  <c r="AR87" i="1"/>
  <c r="AS86" i="1"/>
  <c r="AR86" i="1"/>
  <c r="AS85" i="1"/>
  <c r="AR85" i="1"/>
  <c r="AS84" i="1"/>
  <c r="AR84" i="1"/>
  <c r="AS83" i="1"/>
  <c r="AR83" i="1"/>
  <c r="AS82" i="1"/>
  <c r="AR82" i="1"/>
  <c r="AS81" i="1"/>
  <c r="AR81" i="1"/>
  <c r="AS80" i="1"/>
  <c r="AR80" i="1"/>
  <c r="AS79" i="1"/>
  <c r="AR79" i="1"/>
  <c r="AS78" i="1"/>
  <c r="AR78" i="1"/>
  <c r="AS77" i="1"/>
  <c r="AR77" i="1"/>
  <c r="AS76" i="1"/>
  <c r="AR76" i="1"/>
  <c r="AS75" i="1"/>
  <c r="AR75" i="1"/>
  <c r="AS74" i="1"/>
  <c r="AR74" i="1"/>
  <c r="AS73" i="1"/>
  <c r="AR73" i="1"/>
  <c r="AS72" i="1"/>
  <c r="AR72" i="1"/>
  <c r="AS71" i="1"/>
  <c r="AR71" i="1"/>
  <c r="AS70" i="1"/>
  <c r="AR70" i="1"/>
  <c r="AS69" i="1"/>
  <c r="AR69" i="1"/>
  <c r="AS68" i="1"/>
  <c r="AR68" i="1"/>
  <c r="AS67" i="1"/>
  <c r="AR67" i="1"/>
  <c r="AS66" i="1"/>
  <c r="AR66" i="1"/>
  <c r="AS65" i="1"/>
  <c r="AR65" i="1"/>
  <c r="AS64" i="1"/>
  <c r="AR64" i="1"/>
  <c r="AS63" i="1"/>
  <c r="AR63" i="1"/>
  <c r="AS62" i="1"/>
  <c r="AR62" i="1"/>
  <c r="AS61" i="1"/>
  <c r="AR61" i="1"/>
  <c r="AS60" i="1"/>
  <c r="AR60" i="1"/>
  <c r="AS59" i="1"/>
  <c r="AR59" i="1"/>
  <c r="AS58" i="1"/>
  <c r="AR58" i="1"/>
  <c r="AS57" i="1"/>
  <c r="AR57" i="1"/>
  <c r="AS56" i="1"/>
  <c r="AR56" i="1"/>
  <c r="AS55" i="1"/>
  <c r="AR55" i="1"/>
  <c r="AS54" i="1"/>
  <c r="AR54" i="1"/>
  <c r="AS53" i="1"/>
  <c r="AR53" i="1"/>
  <c r="AS52" i="1"/>
  <c r="AR52" i="1"/>
  <c r="AS51" i="1"/>
  <c r="AR51" i="1"/>
  <c r="AS50" i="1"/>
  <c r="AR50" i="1"/>
  <c r="AS49" i="1"/>
  <c r="AR49" i="1"/>
  <c r="AS48" i="1"/>
  <c r="AR48" i="1"/>
  <c r="AS47" i="1"/>
  <c r="AR47" i="1"/>
  <c r="AS46" i="1"/>
  <c r="AR46" i="1"/>
  <c r="AS45" i="1"/>
  <c r="AR45" i="1"/>
  <c r="AS44" i="1"/>
  <c r="AR44" i="1"/>
  <c r="AS43" i="1"/>
  <c r="AR43" i="1"/>
  <c r="AS42" i="1"/>
  <c r="AR42" i="1"/>
  <c r="AS41" i="1"/>
  <c r="AR41" i="1"/>
  <c r="AS40" i="1"/>
  <c r="AR40" i="1"/>
  <c r="AS39" i="1"/>
  <c r="AR39" i="1"/>
  <c r="AS38" i="1"/>
  <c r="AR38" i="1"/>
  <c r="AS37" i="1"/>
  <c r="AR37" i="1"/>
  <c r="AS36" i="1"/>
  <c r="AR36" i="1"/>
  <c r="AS35" i="1"/>
  <c r="AR35" i="1"/>
  <c r="AS34" i="1"/>
  <c r="AR34" i="1"/>
  <c r="AS33" i="1"/>
  <c r="AR33" i="1"/>
  <c r="AS32" i="1"/>
  <c r="AR32" i="1"/>
  <c r="AS31" i="1"/>
  <c r="AR31" i="1"/>
  <c r="AS30" i="1"/>
  <c r="AR30" i="1"/>
  <c r="AS29" i="1"/>
  <c r="AR29" i="1"/>
  <c r="AS28" i="1"/>
  <c r="AR28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100" i="1"/>
  <c r="AL100" i="1"/>
  <c r="AM99" i="1"/>
  <c r="AL99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40" i="1"/>
  <c r="AL40" i="1"/>
  <c r="AM39" i="1"/>
  <c r="AL39" i="1"/>
  <c r="AM38" i="1"/>
  <c r="AL38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C29" i="1"/>
  <c r="C30" i="1"/>
  <c r="C31" i="1"/>
  <c r="C32" i="1"/>
  <c r="C33" i="1"/>
  <c r="D33" i="1" s="1"/>
  <c r="C34" i="1"/>
  <c r="C35" i="1"/>
  <c r="C36" i="1"/>
  <c r="C37" i="1"/>
  <c r="C38" i="1"/>
  <c r="C39" i="1"/>
  <c r="C40" i="1"/>
  <c r="C41" i="1"/>
  <c r="D41" i="1" s="1"/>
  <c r="C42" i="1"/>
  <c r="C43" i="1"/>
  <c r="C44" i="1"/>
  <c r="C45" i="1"/>
  <c r="C46" i="1"/>
  <c r="C47" i="1"/>
  <c r="C48" i="1"/>
  <c r="C49" i="1"/>
  <c r="D49" i="1" s="1"/>
  <c r="C50" i="1"/>
  <c r="C51" i="1"/>
  <c r="C52" i="1"/>
  <c r="C53" i="1"/>
  <c r="C54" i="1"/>
  <c r="C55" i="1"/>
  <c r="C56" i="1"/>
  <c r="C57" i="1"/>
  <c r="D57" i="1" s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D73" i="1" s="1"/>
  <c r="C74" i="1"/>
  <c r="C75" i="1"/>
  <c r="C76" i="1"/>
  <c r="C77" i="1"/>
  <c r="C78" i="1"/>
  <c r="C79" i="1"/>
  <c r="C80" i="1"/>
  <c r="C81" i="1"/>
  <c r="D81" i="1" s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D113" i="1" s="1"/>
  <c r="C114" i="1"/>
  <c r="C115" i="1"/>
  <c r="C116" i="1"/>
  <c r="C117" i="1"/>
  <c r="C118" i="1"/>
  <c r="C28" i="1"/>
  <c r="B29" i="1"/>
  <c r="B30" i="1"/>
  <c r="B31" i="1"/>
  <c r="B32" i="1"/>
  <c r="D32" i="1" s="1"/>
  <c r="B33" i="1"/>
  <c r="B34" i="1"/>
  <c r="B35" i="1"/>
  <c r="B36" i="1"/>
  <c r="D36" i="1" s="1"/>
  <c r="B37" i="1"/>
  <c r="B38" i="1"/>
  <c r="B39" i="1"/>
  <c r="B40" i="1"/>
  <c r="B41" i="1"/>
  <c r="B42" i="1"/>
  <c r="B43" i="1"/>
  <c r="B44" i="1"/>
  <c r="D44" i="1" s="1"/>
  <c r="B45" i="1"/>
  <c r="B46" i="1"/>
  <c r="B47" i="1"/>
  <c r="B48" i="1"/>
  <c r="D48" i="1" s="1"/>
  <c r="B49" i="1"/>
  <c r="B50" i="1"/>
  <c r="B51" i="1"/>
  <c r="B52" i="1"/>
  <c r="D52" i="1" s="1"/>
  <c r="B53" i="1"/>
  <c r="B54" i="1"/>
  <c r="D54" i="1" s="1"/>
  <c r="B55" i="1"/>
  <c r="B56" i="1"/>
  <c r="B57" i="1"/>
  <c r="B58" i="1"/>
  <c r="B59" i="1"/>
  <c r="B60" i="1"/>
  <c r="D60" i="1" s="1"/>
  <c r="B61" i="1"/>
  <c r="B62" i="1"/>
  <c r="D62" i="1" s="1"/>
  <c r="B63" i="1"/>
  <c r="B64" i="1"/>
  <c r="B65" i="1"/>
  <c r="B66" i="1"/>
  <c r="B67" i="1"/>
  <c r="B68" i="1"/>
  <c r="D68" i="1" s="1"/>
  <c r="B69" i="1"/>
  <c r="B70" i="1"/>
  <c r="B71" i="1"/>
  <c r="B72" i="1"/>
  <c r="B73" i="1"/>
  <c r="B74" i="1"/>
  <c r="B75" i="1"/>
  <c r="B76" i="1"/>
  <c r="D76" i="1" s="1"/>
  <c r="B77" i="1"/>
  <c r="B78" i="1"/>
  <c r="B79" i="1"/>
  <c r="B80" i="1"/>
  <c r="B81" i="1"/>
  <c r="B82" i="1"/>
  <c r="B83" i="1"/>
  <c r="B84" i="1"/>
  <c r="D84" i="1" s="1"/>
  <c r="B85" i="1"/>
  <c r="B86" i="1"/>
  <c r="D86" i="1" s="1"/>
  <c r="B87" i="1"/>
  <c r="B88" i="1"/>
  <c r="B89" i="1"/>
  <c r="B90" i="1"/>
  <c r="B91" i="1"/>
  <c r="B92" i="1"/>
  <c r="D92" i="1" s="1"/>
  <c r="B93" i="1"/>
  <c r="B94" i="1"/>
  <c r="B95" i="1"/>
  <c r="B96" i="1"/>
  <c r="B97" i="1"/>
  <c r="B98" i="1"/>
  <c r="B99" i="1"/>
  <c r="B100" i="1"/>
  <c r="D100" i="1" s="1"/>
  <c r="B101" i="1"/>
  <c r="B102" i="1"/>
  <c r="B103" i="1"/>
  <c r="B104" i="1"/>
  <c r="B105" i="1"/>
  <c r="B106" i="1"/>
  <c r="B107" i="1"/>
  <c r="B108" i="1"/>
  <c r="D108" i="1" s="1"/>
  <c r="B109" i="1"/>
  <c r="B110" i="1"/>
  <c r="B111" i="1"/>
  <c r="B112" i="1"/>
  <c r="B113" i="1"/>
  <c r="B114" i="1"/>
  <c r="B115" i="1"/>
  <c r="B116" i="1"/>
  <c r="D116" i="1" s="1"/>
  <c r="B117" i="1"/>
  <c r="B118" i="1"/>
  <c r="D118" i="1" s="1"/>
  <c r="R12" i="1"/>
  <c r="R11" i="1"/>
  <c r="R10" i="1"/>
  <c r="R9" i="1"/>
  <c r="R8" i="1"/>
  <c r="R7" i="1"/>
  <c r="R6" i="1"/>
  <c r="R5" i="1"/>
  <c r="R4" i="1"/>
  <c r="R3" i="1"/>
  <c r="N12" i="1"/>
  <c r="N11" i="1"/>
  <c r="N10" i="1"/>
  <c r="N9" i="1"/>
  <c r="N8" i="1"/>
  <c r="N7" i="1"/>
  <c r="N6" i="1"/>
  <c r="N5" i="1"/>
  <c r="N4" i="1"/>
  <c r="N3" i="1"/>
  <c r="B12" i="1"/>
  <c r="B11" i="1"/>
  <c r="B10" i="1"/>
  <c r="B9" i="1"/>
  <c r="B8" i="1"/>
  <c r="B7" i="1"/>
  <c r="B6" i="1"/>
  <c r="B5" i="1"/>
  <c r="B4" i="1"/>
  <c r="B3" i="1"/>
  <c r="F12" i="1"/>
  <c r="F11" i="1"/>
  <c r="F10" i="1"/>
  <c r="F9" i="1"/>
  <c r="F8" i="1"/>
  <c r="F7" i="1"/>
  <c r="F6" i="1"/>
  <c r="F5" i="1"/>
  <c r="F4" i="1"/>
  <c r="F3" i="1"/>
  <c r="J4" i="1"/>
  <c r="J5" i="1"/>
  <c r="J6" i="1"/>
  <c r="J7" i="1"/>
  <c r="J8" i="1"/>
  <c r="J9" i="1"/>
  <c r="J10" i="1"/>
  <c r="J11" i="1"/>
  <c r="J12" i="1"/>
  <c r="J3" i="1"/>
  <c r="D3" i="1"/>
  <c r="T12" i="1"/>
  <c r="T11" i="1"/>
  <c r="T10" i="1"/>
  <c r="T9" i="1"/>
  <c r="T8" i="1"/>
  <c r="T7" i="1"/>
  <c r="T6" i="1"/>
  <c r="T5" i="1"/>
  <c r="T4" i="1"/>
  <c r="T3" i="1"/>
  <c r="P12" i="1"/>
  <c r="P11" i="1"/>
  <c r="P10" i="1"/>
  <c r="P9" i="1"/>
  <c r="P8" i="1"/>
  <c r="P7" i="1"/>
  <c r="P6" i="1"/>
  <c r="P5" i="1"/>
  <c r="P4" i="1"/>
  <c r="P3" i="1"/>
  <c r="L12" i="1"/>
  <c r="L11" i="1"/>
  <c r="L10" i="1"/>
  <c r="L9" i="1"/>
  <c r="L8" i="1"/>
  <c r="L7" i="1"/>
  <c r="L6" i="1"/>
  <c r="L5" i="1"/>
  <c r="L4" i="1"/>
  <c r="L3" i="1"/>
  <c r="H12" i="1"/>
  <c r="H11" i="1"/>
  <c r="H10" i="1"/>
  <c r="H9" i="1"/>
  <c r="H8" i="1"/>
  <c r="H7" i="1"/>
  <c r="H6" i="1"/>
  <c r="H5" i="1"/>
  <c r="H4" i="1"/>
  <c r="H3" i="1"/>
  <c r="D4" i="1"/>
  <c r="D5" i="1"/>
  <c r="D6" i="1"/>
  <c r="D7" i="1"/>
  <c r="D8" i="1"/>
  <c r="D9" i="1"/>
  <c r="D10" i="1"/>
  <c r="D11" i="1"/>
  <c r="D12" i="1"/>
  <c r="D115" i="1" l="1"/>
  <c r="D51" i="1"/>
  <c r="D28" i="1"/>
  <c r="D111" i="1"/>
  <c r="D103" i="1"/>
  <c r="D95" i="1"/>
  <c r="E95" i="1" s="1"/>
  <c r="F95" i="1" s="1"/>
  <c r="D87" i="1"/>
  <c r="E87" i="1" s="1"/>
  <c r="F87" i="1" s="1"/>
  <c r="D79" i="1"/>
  <c r="E79" i="1" s="1"/>
  <c r="F79" i="1" s="1"/>
  <c r="D71" i="1"/>
  <c r="D63" i="1"/>
  <c r="E63" i="1" s="1"/>
  <c r="F63" i="1" s="1"/>
  <c r="D55" i="1"/>
  <c r="D47" i="1"/>
  <c r="D39" i="1"/>
  <c r="D31" i="1"/>
  <c r="E31" i="1" s="1"/>
  <c r="F31" i="1" s="1"/>
  <c r="J29" i="1"/>
  <c r="K29" i="1" s="1"/>
  <c r="L29" i="1" s="1"/>
  <c r="J33" i="1"/>
  <c r="K33" i="1" s="1"/>
  <c r="L33" i="1" s="1"/>
  <c r="J37" i="1"/>
  <c r="J41" i="1"/>
  <c r="K41" i="1" s="1"/>
  <c r="L41" i="1" s="1"/>
  <c r="J45" i="1"/>
  <c r="J49" i="1"/>
  <c r="K49" i="1" s="1"/>
  <c r="L49" i="1" s="1"/>
  <c r="J53" i="1"/>
  <c r="J57" i="1"/>
  <c r="K57" i="1" s="1"/>
  <c r="L57" i="1" s="1"/>
  <c r="J61" i="1"/>
  <c r="K61" i="1" s="1"/>
  <c r="L61" i="1" s="1"/>
  <c r="D117" i="1"/>
  <c r="E117" i="1" s="1"/>
  <c r="F117" i="1" s="1"/>
  <c r="D109" i="1"/>
  <c r="E109" i="1" s="1"/>
  <c r="F109" i="1" s="1"/>
  <c r="D101" i="1"/>
  <c r="E101" i="1" s="1"/>
  <c r="F101" i="1" s="1"/>
  <c r="D93" i="1"/>
  <c r="D85" i="1"/>
  <c r="E85" i="1" s="1"/>
  <c r="F85" i="1" s="1"/>
  <c r="D77" i="1"/>
  <c r="E77" i="1" s="1"/>
  <c r="F77" i="1" s="1"/>
  <c r="D69" i="1"/>
  <c r="E69" i="1" s="1"/>
  <c r="F69" i="1" s="1"/>
  <c r="D61" i="1"/>
  <c r="E61" i="1" s="1"/>
  <c r="F61" i="1" s="1"/>
  <c r="D94" i="1"/>
  <c r="E94" i="1" s="1"/>
  <c r="F94" i="1" s="1"/>
  <c r="D83" i="1"/>
  <c r="E83" i="1" s="1"/>
  <c r="F83" i="1" s="1"/>
  <c r="D114" i="1"/>
  <c r="E114" i="1" s="1"/>
  <c r="F114" i="1" s="1"/>
  <c r="D106" i="1"/>
  <c r="D98" i="1"/>
  <c r="D90" i="1"/>
  <c r="D82" i="1"/>
  <c r="E82" i="1" s="1"/>
  <c r="F82" i="1" s="1"/>
  <c r="D74" i="1"/>
  <c r="E74" i="1" s="1"/>
  <c r="F74" i="1" s="1"/>
  <c r="D66" i="1"/>
  <c r="E66" i="1" s="1"/>
  <c r="F66" i="1" s="1"/>
  <c r="D58" i="1"/>
  <c r="E58" i="1" s="1"/>
  <c r="F58" i="1" s="1"/>
  <c r="D50" i="1"/>
  <c r="E50" i="1" s="1"/>
  <c r="F50" i="1" s="1"/>
  <c r="D105" i="1"/>
  <c r="D89" i="1"/>
  <c r="J65" i="1"/>
  <c r="J69" i="1"/>
  <c r="K69" i="1" s="1"/>
  <c r="L69" i="1" s="1"/>
  <c r="J73" i="1"/>
  <c r="K73" i="1" s="1"/>
  <c r="L73" i="1" s="1"/>
  <c r="J77" i="1"/>
  <c r="K77" i="1" s="1"/>
  <c r="L77" i="1" s="1"/>
  <c r="J81" i="1"/>
  <c r="K81" i="1" s="1"/>
  <c r="L81" i="1" s="1"/>
  <c r="J85" i="1"/>
  <c r="K85" i="1" s="1"/>
  <c r="L85" i="1" s="1"/>
  <c r="J89" i="1"/>
  <c r="J93" i="1"/>
  <c r="J97" i="1"/>
  <c r="J117" i="1"/>
  <c r="K117" i="1" s="1"/>
  <c r="L117" i="1" s="1"/>
  <c r="P30" i="1"/>
  <c r="Q30" i="1" s="1"/>
  <c r="R30" i="1" s="1"/>
  <c r="P34" i="1"/>
  <c r="Q34" i="1" s="1"/>
  <c r="R34" i="1" s="1"/>
  <c r="P38" i="1"/>
  <c r="Q38" i="1" s="1"/>
  <c r="R38" i="1" s="1"/>
  <c r="P42" i="1"/>
  <c r="Q42" i="1" s="1"/>
  <c r="R42" i="1" s="1"/>
  <c r="P46" i="1"/>
  <c r="P50" i="1"/>
  <c r="P54" i="1"/>
  <c r="P58" i="1"/>
  <c r="Q58" i="1" s="1"/>
  <c r="R58" i="1" s="1"/>
  <c r="P62" i="1"/>
  <c r="Q62" i="1" s="1"/>
  <c r="R62" i="1" s="1"/>
  <c r="P66" i="1"/>
  <c r="Q66" i="1" s="1"/>
  <c r="R66" i="1" s="1"/>
  <c r="P70" i="1"/>
  <c r="Q70" i="1" s="1"/>
  <c r="R70" i="1" s="1"/>
  <c r="P74" i="1"/>
  <c r="Q74" i="1" s="1"/>
  <c r="R74" i="1" s="1"/>
  <c r="P78" i="1"/>
  <c r="P82" i="1"/>
  <c r="P86" i="1"/>
  <c r="P90" i="1"/>
  <c r="Q90" i="1" s="1"/>
  <c r="R90" i="1" s="1"/>
  <c r="P94" i="1"/>
  <c r="Q94" i="1" s="1"/>
  <c r="R94" i="1" s="1"/>
  <c r="P98" i="1"/>
  <c r="Q98" i="1" s="1"/>
  <c r="R98" i="1" s="1"/>
  <c r="P102" i="1"/>
  <c r="Q102" i="1" s="1"/>
  <c r="R102" i="1" s="1"/>
  <c r="P106" i="1"/>
  <c r="Q106" i="1" s="1"/>
  <c r="R106" i="1" s="1"/>
  <c r="P110" i="1"/>
  <c r="P114" i="1"/>
  <c r="P118" i="1"/>
  <c r="V31" i="1"/>
  <c r="W31" i="1" s="1"/>
  <c r="X31" i="1" s="1"/>
  <c r="V35" i="1"/>
  <c r="W35" i="1" s="1"/>
  <c r="X35" i="1" s="1"/>
  <c r="V39" i="1"/>
  <c r="W39" i="1" s="1"/>
  <c r="X39" i="1" s="1"/>
  <c r="V43" i="1"/>
  <c r="W43" i="1" s="1"/>
  <c r="X43" i="1" s="1"/>
  <c r="V47" i="1"/>
  <c r="W47" i="1" s="1"/>
  <c r="X47" i="1" s="1"/>
  <c r="V51" i="1"/>
  <c r="V55" i="1"/>
  <c r="V59" i="1"/>
  <c r="V63" i="1"/>
  <c r="W63" i="1" s="1"/>
  <c r="X63" i="1" s="1"/>
  <c r="V67" i="1"/>
  <c r="W67" i="1" s="1"/>
  <c r="X67" i="1" s="1"/>
  <c r="V71" i="1"/>
  <c r="W71" i="1" s="1"/>
  <c r="X71" i="1" s="1"/>
  <c r="V75" i="1"/>
  <c r="W75" i="1" s="1"/>
  <c r="X75" i="1" s="1"/>
  <c r="V79" i="1"/>
  <c r="W79" i="1" s="1"/>
  <c r="X79" i="1" s="1"/>
  <c r="V83" i="1"/>
  <c r="V87" i="1"/>
  <c r="V91" i="1"/>
  <c r="V95" i="1"/>
  <c r="W95" i="1" s="1"/>
  <c r="X95" i="1" s="1"/>
  <c r="V99" i="1"/>
  <c r="W99" i="1" s="1"/>
  <c r="X99" i="1" s="1"/>
  <c r="V103" i="1"/>
  <c r="W103" i="1" s="1"/>
  <c r="X103" i="1" s="1"/>
  <c r="V107" i="1"/>
  <c r="W107" i="1" s="1"/>
  <c r="X107" i="1" s="1"/>
  <c r="V111" i="1"/>
  <c r="W111" i="1" s="1"/>
  <c r="X111" i="1" s="1"/>
  <c r="V115" i="1"/>
  <c r="AB28" i="1"/>
  <c r="AB32" i="1"/>
  <c r="AB36" i="1"/>
  <c r="AC36" i="1" s="1"/>
  <c r="AD36" i="1" s="1"/>
  <c r="AB40" i="1"/>
  <c r="AC40" i="1" s="1"/>
  <c r="AD40" i="1" s="1"/>
  <c r="AB44" i="1"/>
  <c r="AC44" i="1" s="1"/>
  <c r="AD44" i="1" s="1"/>
  <c r="AB48" i="1"/>
  <c r="AC48" i="1" s="1"/>
  <c r="AD48" i="1" s="1"/>
  <c r="AB52" i="1"/>
  <c r="AC52" i="1" s="1"/>
  <c r="AD52" i="1" s="1"/>
  <c r="AB56" i="1"/>
  <c r="AB60" i="1"/>
  <c r="AB64" i="1"/>
  <c r="AB68" i="1"/>
  <c r="AC68" i="1" s="1"/>
  <c r="AD68" i="1" s="1"/>
  <c r="AB72" i="1"/>
  <c r="AC72" i="1" s="1"/>
  <c r="AD72" i="1" s="1"/>
  <c r="AB76" i="1"/>
  <c r="AC76" i="1" s="1"/>
  <c r="AD76" i="1" s="1"/>
  <c r="AB80" i="1"/>
  <c r="AC80" i="1" s="1"/>
  <c r="AD80" i="1" s="1"/>
  <c r="AB84" i="1"/>
  <c r="AC84" i="1" s="1"/>
  <c r="AD84" i="1" s="1"/>
  <c r="AB88" i="1"/>
  <c r="AB92" i="1"/>
  <c r="AB96" i="1"/>
  <c r="AB100" i="1"/>
  <c r="AC100" i="1" s="1"/>
  <c r="AD100" i="1" s="1"/>
  <c r="AB104" i="1"/>
  <c r="AC104" i="1" s="1"/>
  <c r="AD104" i="1" s="1"/>
  <c r="AB108" i="1"/>
  <c r="AC108" i="1" s="1"/>
  <c r="AD108" i="1" s="1"/>
  <c r="AB112" i="1"/>
  <c r="AC112" i="1" s="1"/>
  <c r="AD112" i="1" s="1"/>
  <c r="AB116" i="1"/>
  <c r="AC116" i="1" s="1"/>
  <c r="AD116" i="1" s="1"/>
  <c r="AH29" i="1"/>
  <c r="AH33" i="1"/>
  <c r="AH37" i="1"/>
  <c r="AI37" i="1" s="1"/>
  <c r="AJ37" i="1" s="1"/>
  <c r="AH41" i="1"/>
  <c r="AI41" i="1" s="1"/>
  <c r="AJ41" i="1" s="1"/>
  <c r="AH45" i="1"/>
  <c r="AI45" i="1" s="1"/>
  <c r="AJ45" i="1" s="1"/>
  <c r="AH49" i="1"/>
  <c r="AI49" i="1" s="1"/>
  <c r="AJ49" i="1" s="1"/>
  <c r="AH53" i="1"/>
  <c r="AI53" i="1" s="1"/>
  <c r="AJ53" i="1" s="1"/>
  <c r="D53" i="1"/>
  <c r="E53" i="1" s="1"/>
  <c r="F53" i="1" s="1"/>
  <c r="D45" i="1"/>
  <c r="E45" i="1" s="1"/>
  <c r="F45" i="1" s="1"/>
  <c r="D37" i="1"/>
  <c r="D29" i="1"/>
  <c r="D40" i="1"/>
  <c r="E40" i="1" s="1"/>
  <c r="F40" i="1" s="1"/>
  <c r="D107" i="1"/>
  <c r="E107" i="1" s="1"/>
  <c r="F107" i="1" s="1"/>
  <c r="D99" i="1"/>
  <c r="E99" i="1" s="1"/>
  <c r="F99" i="1" s="1"/>
  <c r="D91" i="1"/>
  <c r="E91" i="1" s="1"/>
  <c r="F91" i="1" s="1"/>
  <c r="D75" i="1"/>
  <c r="E75" i="1" s="1"/>
  <c r="F75" i="1" s="1"/>
  <c r="D67" i="1"/>
  <c r="E67" i="1" s="1"/>
  <c r="F67" i="1" s="1"/>
  <c r="D59" i="1"/>
  <c r="E59" i="1" s="1"/>
  <c r="F59" i="1" s="1"/>
  <c r="D43" i="1"/>
  <c r="E43" i="1" s="1"/>
  <c r="F43" i="1" s="1"/>
  <c r="D35" i="1"/>
  <c r="E35" i="1" s="1"/>
  <c r="F35" i="1" s="1"/>
  <c r="D97" i="1"/>
  <c r="E97" i="1" s="1"/>
  <c r="F97" i="1" s="1"/>
  <c r="D65" i="1"/>
  <c r="E65" i="1" s="1"/>
  <c r="F65" i="1" s="1"/>
  <c r="D42" i="1"/>
  <c r="E42" i="1" s="1"/>
  <c r="F42" i="1" s="1"/>
  <c r="E93" i="1"/>
  <c r="F93" i="1" s="1"/>
  <c r="E116" i="1"/>
  <c r="F116" i="1" s="1"/>
  <c r="E108" i="1"/>
  <c r="F108" i="1" s="1"/>
  <c r="E100" i="1"/>
  <c r="F100" i="1" s="1"/>
  <c r="E92" i="1"/>
  <c r="F92" i="1" s="1"/>
  <c r="E84" i="1"/>
  <c r="F84" i="1" s="1"/>
  <c r="E76" i="1"/>
  <c r="F76" i="1" s="1"/>
  <c r="E68" i="1"/>
  <c r="F68" i="1" s="1"/>
  <c r="E60" i="1"/>
  <c r="F60" i="1" s="1"/>
  <c r="E52" i="1"/>
  <c r="F52" i="1" s="1"/>
  <c r="E44" i="1"/>
  <c r="F44" i="1" s="1"/>
  <c r="E36" i="1"/>
  <c r="F36" i="1" s="1"/>
  <c r="K37" i="1"/>
  <c r="L37" i="1" s="1"/>
  <c r="K45" i="1"/>
  <c r="L45" i="1" s="1"/>
  <c r="K53" i="1"/>
  <c r="L53" i="1" s="1"/>
  <c r="K65" i="1"/>
  <c r="L65" i="1" s="1"/>
  <c r="K89" i="1"/>
  <c r="L89" i="1" s="1"/>
  <c r="K93" i="1"/>
  <c r="L93" i="1" s="1"/>
  <c r="K97" i="1"/>
  <c r="L97" i="1" s="1"/>
  <c r="Q46" i="1"/>
  <c r="R46" i="1" s="1"/>
  <c r="Q50" i="1"/>
  <c r="R50" i="1" s="1"/>
  <c r="Q54" i="1"/>
  <c r="R54" i="1" s="1"/>
  <c r="E118" i="1"/>
  <c r="F118" i="1" s="1"/>
  <c r="E62" i="1"/>
  <c r="F62" i="1" s="1"/>
  <c r="D34" i="1"/>
  <c r="E34" i="1" s="1"/>
  <c r="F34" i="1" s="1"/>
  <c r="D112" i="1"/>
  <c r="E112" i="1" s="1"/>
  <c r="F112" i="1" s="1"/>
  <c r="D104" i="1"/>
  <c r="E104" i="1" s="1"/>
  <c r="F104" i="1" s="1"/>
  <c r="D96" i="1"/>
  <c r="E96" i="1" s="1"/>
  <c r="F96" i="1" s="1"/>
  <c r="D88" i="1"/>
  <c r="E88" i="1" s="1"/>
  <c r="F88" i="1" s="1"/>
  <c r="D80" i="1"/>
  <c r="E80" i="1" s="1"/>
  <c r="F80" i="1" s="1"/>
  <c r="D72" i="1"/>
  <c r="E72" i="1" s="1"/>
  <c r="F72" i="1" s="1"/>
  <c r="D64" i="1"/>
  <c r="E64" i="1" s="1"/>
  <c r="F64" i="1" s="1"/>
  <c r="D56" i="1"/>
  <c r="E56" i="1" s="1"/>
  <c r="F56" i="1" s="1"/>
  <c r="E115" i="1"/>
  <c r="F115" i="1" s="1"/>
  <c r="E51" i="1"/>
  <c r="F51" i="1" s="1"/>
  <c r="E90" i="1"/>
  <c r="F90" i="1" s="1"/>
  <c r="E106" i="1"/>
  <c r="F106" i="1" s="1"/>
  <c r="D46" i="1"/>
  <c r="E46" i="1" s="1"/>
  <c r="F46" i="1" s="1"/>
  <c r="D38" i="1"/>
  <c r="E38" i="1" s="1"/>
  <c r="F38" i="1" s="1"/>
  <c r="D30" i="1"/>
  <c r="E30" i="1" s="1"/>
  <c r="F30" i="1" s="1"/>
  <c r="E113" i="1"/>
  <c r="F113" i="1" s="1"/>
  <c r="E105" i="1"/>
  <c r="F105" i="1" s="1"/>
  <c r="E89" i="1"/>
  <c r="F89" i="1" s="1"/>
  <c r="E81" i="1"/>
  <c r="F81" i="1" s="1"/>
  <c r="E73" i="1"/>
  <c r="F73" i="1" s="1"/>
  <c r="E57" i="1"/>
  <c r="F57" i="1" s="1"/>
  <c r="E49" i="1"/>
  <c r="F49" i="1" s="1"/>
  <c r="J31" i="1"/>
  <c r="K31" i="1" s="1"/>
  <c r="L31" i="1" s="1"/>
  <c r="J35" i="1"/>
  <c r="K35" i="1" s="1"/>
  <c r="L35" i="1" s="1"/>
  <c r="J39" i="1"/>
  <c r="K39" i="1" s="1"/>
  <c r="L39" i="1" s="1"/>
  <c r="J43" i="1"/>
  <c r="K43" i="1" s="1"/>
  <c r="L43" i="1" s="1"/>
  <c r="J47" i="1"/>
  <c r="K47" i="1" s="1"/>
  <c r="L47" i="1" s="1"/>
  <c r="J51" i="1"/>
  <c r="K51" i="1" s="1"/>
  <c r="L51" i="1" s="1"/>
  <c r="J55" i="1"/>
  <c r="K55" i="1" s="1"/>
  <c r="L55" i="1" s="1"/>
  <c r="J59" i="1"/>
  <c r="K59" i="1" s="1"/>
  <c r="L59" i="1" s="1"/>
  <c r="J63" i="1"/>
  <c r="K63" i="1" s="1"/>
  <c r="L63" i="1" s="1"/>
  <c r="J67" i="1"/>
  <c r="K67" i="1" s="1"/>
  <c r="L67" i="1" s="1"/>
  <c r="J71" i="1"/>
  <c r="K71" i="1" s="1"/>
  <c r="L71" i="1" s="1"/>
  <c r="E48" i="1"/>
  <c r="F48" i="1" s="1"/>
  <c r="E32" i="1"/>
  <c r="F32" i="1" s="1"/>
  <c r="D102" i="1"/>
  <c r="E102" i="1" s="1"/>
  <c r="F102" i="1" s="1"/>
  <c r="D70" i="1"/>
  <c r="E70" i="1" s="1"/>
  <c r="F70" i="1" s="1"/>
  <c r="E28" i="1"/>
  <c r="F28" i="1" s="1"/>
  <c r="E111" i="1"/>
  <c r="F111" i="1" s="1"/>
  <c r="E103" i="1"/>
  <c r="F103" i="1" s="1"/>
  <c r="E71" i="1"/>
  <c r="F71" i="1" s="1"/>
  <c r="E55" i="1"/>
  <c r="F55" i="1" s="1"/>
  <c r="E47" i="1"/>
  <c r="F47" i="1" s="1"/>
  <c r="E39" i="1"/>
  <c r="F39" i="1" s="1"/>
  <c r="E98" i="1"/>
  <c r="F98" i="1" s="1"/>
  <c r="E86" i="1"/>
  <c r="F86" i="1" s="1"/>
  <c r="E54" i="1"/>
  <c r="F54" i="1" s="1"/>
  <c r="D110" i="1"/>
  <c r="E110" i="1" s="1"/>
  <c r="F110" i="1" s="1"/>
  <c r="D78" i="1"/>
  <c r="E78" i="1" s="1"/>
  <c r="F78" i="1" s="1"/>
  <c r="Q78" i="1"/>
  <c r="R78" i="1" s="1"/>
  <c r="Q82" i="1"/>
  <c r="R82" i="1" s="1"/>
  <c r="Q86" i="1"/>
  <c r="R86" i="1" s="1"/>
  <c r="Q110" i="1"/>
  <c r="R110" i="1" s="1"/>
  <c r="Q114" i="1"/>
  <c r="R114" i="1" s="1"/>
  <c r="Q118" i="1"/>
  <c r="R118" i="1" s="1"/>
  <c r="W51" i="1"/>
  <c r="X51" i="1" s="1"/>
  <c r="W55" i="1"/>
  <c r="X55" i="1" s="1"/>
  <c r="W59" i="1"/>
  <c r="X59" i="1" s="1"/>
  <c r="W83" i="1"/>
  <c r="X83" i="1" s="1"/>
  <c r="W87" i="1"/>
  <c r="X87" i="1" s="1"/>
  <c r="W91" i="1"/>
  <c r="X91" i="1" s="1"/>
  <c r="W115" i="1"/>
  <c r="X115" i="1" s="1"/>
  <c r="AC28" i="1"/>
  <c r="AD28" i="1" s="1"/>
  <c r="AC32" i="1"/>
  <c r="AD32" i="1" s="1"/>
  <c r="AC56" i="1"/>
  <c r="AD56" i="1" s="1"/>
  <c r="AC60" i="1"/>
  <c r="AD60" i="1" s="1"/>
  <c r="AC64" i="1"/>
  <c r="AD64" i="1" s="1"/>
  <c r="AC88" i="1"/>
  <c r="AD88" i="1" s="1"/>
  <c r="AC92" i="1"/>
  <c r="AD92" i="1" s="1"/>
  <c r="AC96" i="1"/>
  <c r="AD96" i="1" s="1"/>
  <c r="AI29" i="1"/>
  <c r="AJ29" i="1" s="1"/>
  <c r="AI33" i="1"/>
  <c r="AJ33" i="1" s="1"/>
  <c r="E37" i="1"/>
  <c r="F37" i="1" s="1"/>
  <c r="E29" i="1"/>
  <c r="F29" i="1" s="1"/>
  <c r="J30" i="1"/>
  <c r="K30" i="1" s="1"/>
  <c r="L30" i="1" s="1"/>
  <c r="J34" i="1"/>
  <c r="K34" i="1" s="1"/>
  <c r="L34" i="1" s="1"/>
  <c r="J38" i="1"/>
  <c r="K38" i="1" s="1"/>
  <c r="L38" i="1" s="1"/>
  <c r="J42" i="1"/>
  <c r="K42" i="1" s="1"/>
  <c r="L42" i="1" s="1"/>
  <c r="J46" i="1"/>
  <c r="K46" i="1" s="1"/>
  <c r="L46" i="1" s="1"/>
  <c r="J50" i="1"/>
  <c r="K50" i="1" s="1"/>
  <c r="L50" i="1" s="1"/>
  <c r="J54" i="1"/>
  <c r="K54" i="1" s="1"/>
  <c r="L54" i="1" s="1"/>
  <c r="J58" i="1"/>
  <c r="K58" i="1" s="1"/>
  <c r="L58" i="1" s="1"/>
  <c r="J62" i="1"/>
  <c r="J66" i="1"/>
  <c r="K66" i="1" s="1"/>
  <c r="L66" i="1" s="1"/>
  <c r="J70" i="1"/>
  <c r="K70" i="1" s="1"/>
  <c r="L70" i="1" s="1"/>
  <c r="J74" i="1"/>
  <c r="K74" i="1" s="1"/>
  <c r="L74" i="1" s="1"/>
  <c r="J78" i="1"/>
  <c r="K78" i="1" s="1"/>
  <c r="L78" i="1" s="1"/>
  <c r="J82" i="1"/>
  <c r="K82" i="1" s="1"/>
  <c r="L82" i="1" s="1"/>
  <c r="J86" i="1"/>
  <c r="K86" i="1" s="1"/>
  <c r="L86" i="1" s="1"/>
  <c r="J90" i="1"/>
  <c r="K90" i="1" s="1"/>
  <c r="L90" i="1" s="1"/>
  <c r="J94" i="1"/>
  <c r="K94" i="1" s="1"/>
  <c r="L94" i="1" s="1"/>
  <c r="J98" i="1"/>
  <c r="K98" i="1" s="1"/>
  <c r="L98" i="1" s="1"/>
  <c r="J102" i="1"/>
  <c r="K102" i="1" s="1"/>
  <c r="L102" i="1" s="1"/>
  <c r="J106" i="1"/>
  <c r="K106" i="1" s="1"/>
  <c r="L106" i="1" s="1"/>
  <c r="J110" i="1"/>
  <c r="K110" i="1" s="1"/>
  <c r="L110" i="1" s="1"/>
  <c r="J114" i="1"/>
  <c r="K114" i="1" s="1"/>
  <c r="L114" i="1" s="1"/>
  <c r="J118" i="1"/>
  <c r="K118" i="1" s="1"/>
  <c r="L118" i="1" s="1"/>
  <c r="P31" i="1"/>
  <c r="Q31" i="1" s="1"/>
  <c r="R31" i="1" s="1"/>
  <c r="P35" i="1"/>
  <c r="Q35" i="1" s="1"/>
  <c r="R35" i="1" s="1"/>
  <c r="P39" i="1"/>
  <c r="Q39" i="1" s="1"/>
  <c r="R39" i="1" s="1"/>
  <c r="P43" i="1"/>
  <c r="Q43" i="1" s="1"/>
  <c r="R43" i="1" s="1"/>
  <c r="P47" i="1"/>
  <c r="Q47" i="1" s="1"/>
  <c r="R47" i="1" s="1"/>
  <c r="P51" i="1"/>
  <c r="Q51" i="1" s="1"/>
  <c r="R51" i="1" s="1"/>
  <c r="P55" i="1"/>
  <c r="Q55" i="1" s="1"/>
  <c r="R55" i="1" s="1"/>
  <c r="P59" i="1"/>
  <c r="Q59" i="1" s="1"/>
  <c r="R59" i="1" s="1"/>
  <c r="P63" i="1"/>
  <c r="Q63" i="1" s="1"/>
  <c r="R63" i="1" s="1"/>
  <c r="P67" i="1"/>
  <c r="Q67" i="1" s="1"/>
  <c r="R67" i="1" s="1"/>
  <c r="P71" i="1"/>
  <c r="Q71" i="1" s="1"/>
  <c r="R71" i="1" s="1"/>
  <c r="P75" i="1"/>
  <c r="Q75" i="1" s="1"/>
  <c r="R75" i="1" s="1"/>
  <c r="P79" i="1"/>
  <c r="Q79" i="1" s="1"/>
  <c r="R79" i="1" s="1"/>
  <c r="P83" i="1"/>
  <c r="Q83" i="1" s="1"/>
  <c r="R83" i="1" s="1"/>
  <c r="P87" i="1"/>
  <c r="Q87" i="1" s="1"/>
  <c r="R87" i="1" s="1"/>
  <c r="P91" i="1"/>
  <c r="Q91" i="1" s="1"/>
  <c r="R91" i="1" s="1"/>
  <c r="P95" i="1"/>
  <c r="Q95" i="1" s="1"/>
  <c r="R95" i="1" s="1"/>
  <c r="P99" i="1"/>
  <c r="Q99" i="1" s="1"/>
  <c r="R99" i="1" s="1"/>
  <c r="P103" i="1"/>
  <c r="Q103" i="1" s="1"/>
  <c r="R103" i="1" s="1"/>
  <c r="P107" i="1"/>
  <c r="Q107" i="1" s="1"/>
  <c r="R107" i="1" s="1"/>
  <c r="P111" i="1"/>
  <c r="Q111" i="1" s="1"/>
  <c r="R111" i="1" s="1"/>
  <c r="P115" i="1"/>
  <c r="Q115" i="1" s="1"/>
  <c r="R115" i="1" s="1"/>
  <c r="V28" i="1"/>
  <c r="W28" i="1" s="1"/>
  <c r="X28" i="1" s="1"/>
  <c r="V32" i="1"/>
  <c r="W32" i="1" s="1"/>
  <c r="X32" i="1" s="1"/>
  <c r="V36" i="1"/>
  <c r="W36" i="1" s="1"/>
  <c r="X36" i="1" s="1"/>
  <c r="V40" i="1"/>
  <c r="W40" i="1" s="1"/>
  <c r="X40" i="1" s="1"/>
  <c r="V44" i="1"/>
  <c r="W44" i="1" s="1"/>
  <c r="X44" i="1" s="1"/>
  <c r="V48" i="1"/>
  <c r="W48" i="1" s="1"/>
  <c r="X48" i="1" s="1"/>
  <c r="V52" i="1"/>
  <c r="W52" i="1" s="1"/>
  <c r="X52" i="1" s="1"/>
  <c r="V56" i="1"/>
  <c r="W56" i="1" s="1"/>
  <c r="X56" i="1" s="1"/>
  <c r="V60" i="1"/>
  <c r="W60" i="1" s="1"/>
  <c r="X60" i="1" s="1"/>
  <c r="V64" i="1"/>
  <c r="W64" i="1" s="1"/>
  <c r="X64" i="1" s="1"/>
  <c r="V68" i="1"/>
  <c r="W68" i="1" s="1"/>
  <c r="X68" i="1" s="1"/>
  <c r="V72" i="1"/>
  <c r="W72" i="1" s="1"/>
  <c r="X72" i="1" s="1"/>
  <c r="V76" i="1"/>
  <c r="W76" i="1" s="1"/>
  <c r="X76" i="1" s="1"/>
  <c r="V80" i="1"/>
  <c r="W80" i="1" s="1"/>
  <c r="X80" i="1" s="1"/>
  <c r="V84" i="1"/>
  <c r="W84" i="1" s="1"/>
  <c r="X84" i="1" s="1"/>
  <c r="V88" i="1"/>
  <c r="W88" i="1" s="1"/>
  <c r="X88" i="1" s="1"/>
  <c r="V92" i="1"/>
  <c r="W92" i="1" s="1"/>
  <c r="X92" i="1" s="1"/>
  <c r="V96" i="1"/>
  <c r="W96" i="1" s="1"/>
  <c r="X96" i="1" s="1"/>
  <c r="V100" i="1"/>
  <c r="W100" i="1" s="1"/>
  <c r="X100" i="1" s="1"/>
  <c r="V104" i="1"/>
  <c r="W104" i="1" s="1"/>
  <c r="X104" i="1" s="1"/>
  <c r="V108" i="1"/>
  <c r="W108" i="1" s="1"/>
  <c r="X108" i="1" s="1"/>
  <c r="V112" i="1"/>
  <c r="W112" i="1" s="1"/>
  <c r="X112" i="1" s="1"/>
  <c r="V116" i="1"/>
  <c r="W116" i="1" s="1"/>
  <c r="X116" i="1" s="1"/>
  <c r="AB29" i="1"/>
  <c r="AC29" i="1" s="1"/>
  <c r="AD29" i="1" s="1"/>
  <c r="AB33" i="1"/>
  <c r="AC33" i="1" s="1"/>
  <c r="AD33" i="1" s="1"/>
  <c r="AB37" i="1"/>
  <c r="AC37" i="1" s="1"/>
  <c r="AD37" i="1" s="1"/>
  <c r="AB41" i="1"/>
  <c r="AC41" i="1" s="1"/>
  <c r="AD41" i="1" s="1"/>
  <c r="AB45" i="1"/>
  <c r="AC45" i="1" s="1"/>
  <c r="AD45" i="1" s="1"/>
  <c r="AB49" i="1"/>
  <c r="AC49" i="1" s="1"/>
  <c r="AD49" i="1" s="1"/>
  <c r="AB53" i="1"/>
  <c r="AC53" i="1" s="1"/>
  <c r="AD53" i="1" s="1"/>
  <c r="AB57" i="1"/>
  <c r="AC57" i="1" s="1"/>
  <c r="AD57" i="1" s="1"/>
  <c r="AB61" i="1"/>
  <c r="AC61" i="1" s="1"/>
  <c r="AD61" i="1" s="1"/>
  <c r="AB65" i="1"/>
  <c r="AC65" i="1" s="1"/>
  <c r="AD65" i="1" s="1"/>
  <c r="AB69" i="1"/>
  <c r="AC69" i="1" s="1"/>
  <c r="AD69" i="1" s="1"/>
  <c r="AB73" i="1"/>
  <c r="AC73" i="1" s="1"/>
  <c r="AD73" i="1" s="1"/>
  <c r="AB77" i="1"/>
  <c r="AC77" i="1" s="1"/>
  <c r="AD77" i="1" s="1"/>
  <c r="AB81" i="1"/>
  <c r="AC81" i="1" s="1"/>
  <c r="AD81" i="1" s="1"/>
  <c r="AB85" i="1"/>
  <c r="AC85" i="1" s="1"/>
  <c r="AD85" i="1" s="1"/>
  <c r="AB89" i="1"/>
  <c r="AC89" i="1" s="1"/>
  <c r="AD89" i="1" s="1"/>
  <c r="AB93" i="1"/>
  <c r="AC93" i="1" s="1"/>
  <c r="AD93" i="1" s="1"/>
  <c r="AB97" i="1"/>
  <c r="AC97" i="1" s="1"/>
  <c r="AD97" i="1" s="1"/>
  <c r="AB101" i="1"/>
  <c r="AC101" i="1" s="1"/>
  <c r="AD101" i="1" s="1"/>
  <c r="AB105" i="1"/>
  <c r="AC105" i="1" s="1"/>
  <c r="AD105" i="1" s="1"/>
  <c r="AB109" i="1"/>
  <c r="AC109" i="1" s="1"/>
  <c r="AD109" i="1" s="1"/>
  <c r="AB113" i="1"/>
  <c r="AC113" i="1" s="1"/>
  <c r="AD113" i="1" s="1"/>
  <c r="AB117" i="1"/>
  <c r="AC117" i="1" s="1"/>
  <c r="AD117" i="1" s="1"/>
  <c r="AH30" i="1"/>
  <c r="AI30" i="1" s="1"/>
  <c r="AJ30" i="1" s="1"/>
  <c r="J75" i="1"/>
  <c r="K75" i="1" s="1"/>
  <c r="L75" i="1" s="1"/>
  <c r="J79" i="1"/>
  <c r="K79" i="1" s="1"/>
  <c r="L79" i="1" s="1"/>
  <c r="J83" i="1"/>
  <c r="K83" i="1" s="1"/>
  <c r="L83" i="1" s="1"/>
  <c r="J87" i="1"/>
  <c r="K87" i="1" s="1"/>
  <c r="L87" i="1" s="1"/>
  <c r="J91" i="1"/>
  <c r="K91" i="1" s="1"/>
  <c r="L91" i="1" s="1"/>
  <c r="J95" i="1"/>
  <c r="K95" i="1" s="1"/>
  <c r="L95" i="1" s="1"/>
  <c r="J99" i="1"/>
  <c r="K99" i="1" s="1"/>
  <c r="L99" i="1" s="1"/>
  <c r="P28" i="1"/>
  <c r="Q28" i="1" s="1"/>
  <c r="R28" i="1" s="1"/>
  <c r="P32" i="1"/>
  <c r="Q32" i="1" s="1"/>
  <c r="R32" i="1" s="1"/>
  <c r="P36" i="1"/>
  <c r="Q36" i="1" s="1"/>
  <c r="R36" i="1" s="1"/>
  <c r="P40" i="1"/>
  <c r="Q40" i="1" s="1"/>
  <c r="R40" i="1" s="1"/>
  <c r="P44" i="1"/>
  <c r="Q44" i="1" s="1"/>
  <c r="R44" i="1" s="1"/>
  <c r="P48" i="1"/>
  <c r="Q48" i="1" s="1"/>
  <c r="R48" i="1" s="1"/>
  <c r="P52" i="1"/>
  <c r="Q52" i="1" s="1"/>
  <c r="R52" i="1" s="1"/>
  <c r="P56" i="1"/>
  <c r="Q56" i="1" s="1"/>
  <c r="R56" i="1" s="1"/>
  <c r="P60" i="1"/>
  <c r="Q60" i="1" s="1"/>
  <c r="R60" i="1" s="1"/>
  <c r="P64" i="1"/>
  <c r="Q64" i="1" s="1"/>
  <c r="R64" i="1" s="1"/>
  <c r="P68" i="1"/>
  <c r="Q68" i="1" s="1"/>
  <c r="R68" i="1" s="1"/>
  <c r="P72" i="1"/>
  <c r="Q72" i="1" s="1"/>
  <c r="R72" i="1" s="1"/>
  <c r="P76" i="1"/>
  <c r="Q76" i="1" s="1"/>
  <c r="R76" i="1" s="1"/>
  <c r="P80" i="1"/>
  <c r="Q80" i="1" s="1"/>
  <c r="R80" i="1" s="1"/>
  <c r="P84" i="1"/>
  <c r="P88" i="1"/>
  <c r="P92" i="1"/>
  <c r="Q92" i="1" s="1"/>
  <c r="R92" i="1" s="1"/>
  <c r="P96" i="1"/>
  <c r="Q96" i="1" s="1"/>
  <c r="R96" i="1" s="1"/>
  <c r="P100" i="1"/>
  <c r="Q100" i="1" s="1"/>
  <c r="R100" i="1" s="1"/>
  <c r="P104" i="1"/>
  <c r="Q104" i="1" s="1"/>
  <c r="R104" i="1" s="1"/>
  <c r="P108" i="1"/>
  <c r="Q108" i="1" s="1"/>
  <c r="R108" i="1" s="1"/>
  <c r="P112" i="1"/>
  <c r="Q112" i="1" s="1"/>
  <c r="R112" i="1" s="1"/>
  <c r="P116" i="1"/>
  <c r="Q116" i="1" s="1"/>
  <c r="R116" i="1" s="1"/>
  <c r="V29" i="1"/>
  <c r="W29" i="1" s="1"/>
  <c r="X29" i="1" s="1"/>
  <c r="V33" i="1"/>
  <c r="W33" i="1" s="1"/>
  <c r="X33" i="1" s="1"/>
  <c r="V37" i="1"/>
  <c r="W37" i="1" s="1"/>
  <c r="X37" i="1" s="1"/>
  <c r="V41" i="1"/>
  <c r="W41" i="1" s="1"/>
  <c r="X41" i="1" s="1"/>
  <c r="V45" i="1"/>
  <c r="W45" i="1" s="1"/>
  <c r="X45" i="1" s="1"/>
  <c r="V49" i="1"/>
  <c r="W49" i="1" s="1"/>
  <c r="X49" i="1" s="1"/>
  <c r="V53" i="1"/>
  <c r="W53" i="1" s="1"/>
  <c r="X53" i="1" s="1"/>
  <c r="V57" i="1"/>
  <c r="W57" i="1" s="1"/>
  <c r="X57" i="1" s="1"/>
  <c r="V61" i="1"/>
  <c r="W61" i="1" s="1"/>
  <c r="X61" i="1" s="1"/>
  <c r="V65" i="1"/>
  <c r="W65" i="1" s="1"/>
  <c r="X65" i="1" s="1"/>
  <c r="V69" i="1"/>
  <c r="W69" i="1" s="1"/>
  <c r="X69" i="1" s="1"/>
  <c r="V73" i="1"/>
  <c r="W73" i="1" s="1"/>
  <c r="X73" i="1" s="1"/>
  <c r="V77" i="1"/>
  <c r="W77" i="1" s="1"/>
  <c r="X77" i="1" s="1"/>
  <c r="V81" i="1"/>
  <c r="W81" i="1" s="1"/>
  <c r="X81" i="1" s="1"/>
  <c r="V85" i="1"/>
  <c r="W85" i="1" s="1"/>
  <c r="X85" i="1" s="1"/>
  <c r="Q84" i="1"/>
  <c r="R84" i="1" s="1"/>
  <c r="Q88" i="1"/>
  <c r="R88" i="1" s="1"/>
  <c r="E41" i="1"/>
  <c r="F41" i="1" s="1"/>
  <c r="E33" i="1"/>
  <c r="F33" i="1" s="1"/>
  <c r="J28" i="1"/>
  <c r="K28" i="1" s="1"/>
  <c r="L28" i="1" s="1"/>
  <c r="J32" i="1"/>
  <c r="K32" i="1" s="1"/>
  <c r="L32" i="1" s="1"/>
  <c r="J36" i="1"/>
  <c r="K36" i="1" s="1"/>
  <c r="L36" i="1" s="1"/>
  <c r="J40" i="1"/>
  <c r="K40" i="1" s="1"/>
  <c r="L40" i="1" s="1"/>
  <c r="J44" i="1"/>
  <c r="K44" i="1" s="1"/>
  <c r="L44" i="1" s="1"/>
  <c r="J48" i="1"/>
  <c r="K48" i="1" s="1"/>
  <c r="L48" i="1" s="1"/>
  <c r="J52" i="1"/>
  <c r="K52" i="1" s="1"/>
  <c r="L52" i="1" s="1"/>
  <c r="J56" i="1"/>
  <c r="J60" i="1"/>
  <c r="K60" i="1" s="1"/>
  <c r="L60" i="1" s="1"/>
  <c r="J64" i="1"/>
  <c r="K64" i="1" s="1"/>
  <c r="L64" i="1" s="1"/>
  <c r="J68" i="1"/>
  <c r="J72" i="1"/>
  <c r="K72" i="1" s="1"/>
  <c r="L72" i="1" s="1"/>
  <c r="J76" i="1"/>
  <c r="K76" i="1" s="1"/>
  <c r="L76" i="1" s="1"/>
  <c r="J80" i="1"/>
  <c r="K80" i="1" s="1"/>
  <c r="L80" i="1" s="1"/>
  <c r="J84" i="1"/>
  <c r="K84" i="1" s="1"/>
  <c r="L84" i="1" s="1"/>
  <c r="J88" i="1"/>
  <c r="K88" i="1" s="1"/>
  <c r="L88" i="1" s="1"/>
  <c r="J92" i="1"/>
  <c r="K92" i="1" s="1"/>
  <c r="L92" i="1" s="1"/>
  <c r="J96" i="1"/>
  <c r="K96" i="1" s="1"/>
  <c r="L96" i="1" s="1"/>
  <c r="J100" i="1"/>
  <c r="K100" i="1" s="1"/>
  <c r="L100" i="1" s="1"/>
  <c r="J104" i="1"/>
  <c r="K104" i="1" s="1"/>
  <c r="L104" i="1" s="1"/>
  <c r="J108" i="1"/>
  <c r="K108" i="1" s="1"/>
  <c r="L108" i="1" s="1"/>
  <c r="J112" i="1"/>
  <c r="K112" i="1" s="1"/>
  <c r="L112" i="1" s="1"/>
  <c r="J116" i="1"/>
  <c r="K116" i="1" s="1"/>
  <c r="L116" i="1" s="1"/>
  <c r="P29" i="1"/>
  <c r="Q29" i="1" s="1"/>
  <c r="R29" i="1" s="1"/>
  <c r="P33" i="1"/>
  <c r="Q33" i="1" s="1"/>
  <c r="R33" i="1" s="1"/>
  <c r="P37" i="1"/>
  <c r="Q37" i="1" s="1"/>
  <c r="R37" i="1" s="1"/>
  <c r="P41" i="1"/>
  <c r="Q41" i="1" s="1"/>
  <c r="R41" i="1" s="1"/>
  <c r="P45" i="1"/>
  <c r="Q45" i="1" s="1"/>
  <c r="R45" i="1" s="1"/>
  <c r="P49" i="1"/>
  <c r="Q49" i="1" s="1"/>
  <c r="R49" i="1" s="1"/>
  <c r="P53" i="1"/>
  <c r="Q53" i="1" s="1"/>
  <c r="R53" i="1" s="1"/>
  <c r="P57" i="1"/>
  <c r="Q57" i="1" s="1"/>
  <c r="R57" i="1" s="1"/>
  <c r="P61" i="1"/>
  <c r="Q61" i="1" s="1"/>
  <c r="R61" i="1" s="1"/>
  <c r="P65" i="1"/>
  <c r="Q65" i="1" s="1"/>
  <c r="R65" i="1" s="1"/>
  <c r="P69" i="1"/>
  <c r="Q69" i="1" s="1"/>
  <c r="R69" i="1" s="1"/>
  <c r="P73" i="1"/>
  <c r="Q73" i="1" s="1"/>
  <c r="R73" i="1" s="1"/>
  <c r="P77" i="1"/>
  <c r="Q77" i="1" s="1"/>
  <c r="R77" i="1" s="1"/>
  <c r="P81" i="1"/>
  <c r="Q81" i="1" s="1"/>
  <c r="R81" i="1" s="1"/>
  <c r="P85" i="1"/>
  <c r="Q85" i="1" s="1"/>
  <c r="R85" i="1" s="1"/>
  <c r="P89" i="1"/>
  <c r="Q89" i="1" s="1"/>
  <c r="R89" i="1" s="1"/>
  <c r="P93" i="1"/>
  <c r="Q93" i="1" s="1"/>
  <c r="R93" i="1" s="1"/>
  <c r="P97" i="1"/>
  <c r="Q97" i="1" s="1"/>
  <c r="R97" i="1" s="1"/>
  <c r="P101" i="1"/>
  <c r="Q101" i="1" s="1"/>
  <c r="R101" i="1" s="1"/>
  <c r="P105" i="1"/>
  <c r="Q105" i="1" s="1"/>
  <c r="R105" i="1" s="1"/>
  <c r="P109" i="1"/>
  <c r="Q109" i="1" s="1"/>
  <c r="R109" i="1" s="1"/>
  <c r="P113" i="1"/>
  <c r="Q113" i="1" s="1"/>
  <c r="R113" i="1" s="1"/>
  <c r="P117" i="1"/>
  <c r="Q117" i="1" s="1"/>
  <c r="R117" i="1" s="1"/>
  <c r="V30" i="1"/>
  <c r="W30" i="1" s="1"/>
  <c r="X30" i="1" s="1"/>
  <c r="V34" i="1"/>
  <c r="W34" i="1" s="1"/>
  <c r="X34" i="1" s="1"/>
  <c r="V38" i="1"/>
  <c r="W38" i="1" s="1"/>
  <c r="X38" i="1" s="1"/>
  <c r="V42" i="1"/>
  <c r="W42" i="1" s="1"/>
  <c r="X42" i="1" s="1"/>
  <c r="V46" i="1"/>
  <c r="W46" i="1" s="1"/>
  <c r="X46" i="1" s="1"/>
  <c r="V50" i="1"/>
  <c r="W50" i="1" s="1"/>
  <c r="X50" i="1" s="1"/>
  <c r="V54" i="1"/>
  <c r="W54" i="1" s="1"/>
  <c r="X54" i="1" s="1"/>
  <c r="V58" i="1"/>
  <c r="W58" i="1" s="1"/>
  <c r="X58" i="1" s="1"/>
  <c r="V62" i="1"/>
  <c r="W62" i="1" s="1"/>
  <c r="X62" i="1" s="1"/>
  <c r="V66" i="1"/>
  <c r="W66" i="1" s="1"/>
  <c r="X66" i="1" s="1"/>
  <c r="V70" i="1"/>
  <c r="W70" i="1" s="1"/>
  <c r="X70" i="1" s="1"/>
  <c r="V74" i="1"/>
  <c r="W74" i="1" s="1"/>
  <c r="X74" i="1" s="1"/>
  <c r="V78" i="1"/>
  <c r="W78" i="1" s="1"/>
  <c r="X78" i="1" s="1"/>
  <c r="V82" i="1"/>
  <c r="W82" i="1" s="1"/>
  <c r="X82" i="1" s="1"/>
  <c r="V86" i="1"/>
  <c r="W86" i="1" s="1"/>
  <c r="X86" i="1" s="1"/>
  <c r="V90" i="1"/>
  <c r="W90" i="1" s="1"/>
  <c r="X90" i="1" s="1"/>
  <c r="V94" i="1"/>
  <c r="W94" i="1" s="1"/>
  <c r="X94" i="1" s="1"/>
  <c r="V98" i="1"/>
  <c r="W98" i="1" s="1"/>
  <c r="X98" i="1" s="1"/>
  <c r="V102" i="1"/>
  <c r="W102" i="1" s="1"/>
  <c r="X102" i="1" s="1"/>
  <c r="V106" i="1"/>
  <c r="W106" i="1" s="1"/>
  <c r="X106" i="1" s="1"/>
  <c r="V110" i="1"/>
  <c r="W110" i="1" s="1"/>
  <c r="X110" i="1" s="1"/>
  <c r="V114" i="1"/>
  <c r="W114" i="1" s="1"/>
  <c r="X114" i="1" s="1"/>
  <c r="V118" i="1"/>
  <c r="W118" i="1" s="1"/>
  <c r="X118" i="1" s="1"/>
  <c r="AB31" i="1"/>
  <c r="AC31" i="1" s="1"/>
  <c r="AD31" i="1" s="1"/>
  <c r="AB35" i="1"/>
  <c r="AC35" i="1" s="1"/>
  <c r="AD35" i="1" s="1"/>
  <c r="AB39" i="1"/>
  <c r="AC39" i="1" s="1"/>
  <c r="AD39" i="1" s="1"/>
  <c r="AB43" i="1"/>
  <c r="AC43" i="1" s="1"/>
  <c r="AD43" i="1" s="1"/>
  <c r="AB47" i="1"/>
  <c r="AC47" i="1" s="1"/>
  <c r="AD47" i="1" s="1"/>
  <c r="AB51" i="1"/>
  <c r="AC51" i="1" s="1"/>
  <c r="AD51" i="1" s="1"/>
  <c r="AB55" i="1"/>
  <c r="AC55" i="1" s="1"/>
  <c r="AD55" i="1" s="1"/>
  <c r="AB59" i="1"/>
  <c r="AC59" i="1" s="1"/>
  <c r="AD59" i="1" s="1"/>
  <c r="AB63" i="1"/>
  <c r="AC63" i="1" s="1"/>
  <c r="AD63" i="1" s="1"/>
  <c r="AB67" i="1"/>
  <c r="AC67" i="1" s="1"/>
  <c r="AD67" i="1" s="1"/>
  <c r="AB71" i="1"/>
  <c r="AC71" i="1" s="1"/>
  <c r="AD71" i="1" s="1"/>
  <c r="AB75" i="1"/>
  <c r="AC75" i="1" s="1"/>
  <c r="AD75" i="1" s="1"/>
  <c r="AB79" i="1"/>
  <c r="AC79" i="1" s="1"/>
  <c r="AD79" i="1" s="1"/>
  <c r="AB83" i="1"/>
  <c r="AC83" i="1" s="1"/>
  <c r="AD83" i="1" s="1"/>
  <c r="AB87" i="1"/>
  <c r="AC87" i="1" s="1"/>
  <c r="AD87" i="1" s="1"/>
  <c r="AB91" i="1"/>
  <c r="AC91" i="1" s="1"/>
  <c r="AD91" i="1" s="1"/>
  <c r="AB95" i="1"/>
  <c r="AC95" i="1" s="1"/>
  <c r="AD95" i="1" s="1"/>
  <c r="AB99" i="1"/>
  <c r="AC99" i="1" s="1"/>
  <c r="AD99" i="1" s="1"/>
  <c r="AB103" i="1"/>
  <c r="AC103" i="1" s="1"/>
  <c r="AD103" i="1" s="1"/>
  <c r="AB107" i="1"/>
  <c r="AC107" i="1" s="1"/>
  <c r="AD107" i="1" s="1"/>
  <c r="AB111" i="1"/>
  <c r="AC111" i="1" s="1"/>
  <c r="AD111" i="1" s="1"/>
  <c r="AB115" i="1"/>
  <c r="AC115" i="1" s="1"/>
  <c r="AD115" i="1" s="1"/>
  <c r="AH28" i="1"/>
  <c r="AI28" i="1" s="1"/>
  <c r="AJ28" i="1" s="1"/>
  <c r="V89" i="1"/>
  <c r="W89" i="1" s="1"/>
  <c r="X89" i="1" s="1"/>
  <c r="V93" i="1"/>
  <c r="W93" i="1" s="1"/>
  <c r="X93" i="1" s="1"/>
  <c r="V97" i="1"/>
  <c r="W97" i="1" s="1"/>
  <c r="X97" i="1" s="1"/>
  <c r="V101" i="1"/>
  <c r="W101" i="1" s="1"/>
  <c r="X101" i="1" s="1"/>
  <c r="V105" i="1"/>
  <c r="W105" i="1" s="1"/>
  <c r="X105" i="1" s="1"/>
  <c r="V109" i="1"/>
  <c r="W109" i="1" s="1"/>
  <c r="X109" i="1" s="1"/>
  <c r="V113" i="1"/>
  <c r="W113" i="1" s="1"/>
  <c r="X113" i="1" s="1"/>
  <c r="V117" i="1"/>
  <c r="W117" i="1" s="1"/>
  <c r="X117" i="1" s="1"/>
  <c r="AB30" i="1"/>
  <c r="AC30" i="1" s="1"/>
  <c r="AD30" i="1" s="1"/>
  <c r="AB34" i="1"/>
  <c r="AC34" i="1" s="1"/>
  <c r="AD34" i="1" s="1"/>
  <c r="AB38" i="1"/>
  <c r="AC38" i="1" s="1"/>
  <c r="AD38" i="1" s="1"/>
  <c r="AB42" i="1"/>
  <c r="AC42" i="1" s="1"/>
  <c r="AD42" i="1" s="1"/>
  <c r="AB46" i="1"/>
  <c r="AC46" i="1" s="1"/>
  <c r="AD46" i="1" s="1"/>
  <c r="AB50" i="1"/>
  <c r="AC50" i="1" s="1"/>
  <c r="AD50" i="1" s="1"/>
  <c r="AB54" i="1"/>
  <c r="AC54" i="1" s="1"/>
  <c r="AD54" i="1" s="1"/>
  <c r="AB58" i="1"/>
  <c r="AC58" i="1" s="1"/>
  <c r="AD58" i="1" s="1"/>
  <c r="AB62" i="1"/>
  <c r="AC62" i="1" s="1"/>
  <c r="AD62" i="1" s="1"/>
  <c r="AB66" i="1"/>
  <c r="AC66" i="1" s="1"/>
  <c r="AD66" i="1" s="1"/>
  <c r="AB70" i="1"/>
  <c r="AC70" i="1" s="1"/>
  <c r="AD70" i="1" s="1"/>
  <c r="AB74" i="1"/>
  <c r="AC74" i="1" s="1"/>
  <c r="AD74" i="1" s="1"/>
  <c r="AB78" i="1"/>
  <c r="AC78" i="1" s="1"/>
  <c r="AD78" i="1" s="1"/>
  <c r="AB82" i="1"/>
  <c r="AC82" i="1" s="1"/>
  <c r="AD82" i="1" s="1"/>
  <c r="AB86" i="1"/>
  <c r="AC86" i="1" s="1"/>
  <c r="AD86" i="1" s="1"/>
  <c r="AB90" i="1"/>
  <c r="AC90" i="1" s="1"/>
  <c r="AD90" i="1" s="1"/>
  <c r="AB94" i="1"/>
  <c r="AC94" i="1" s="1"/>
  <c r="AD94" i="1" s="1"/>
  <c r="AB98" i="1"/>
  <c r="AC98" i="1" s="1"/>
  <c r="AD98" i="1" s="1"/>
  <c r="AB102" i="1"/>
  <c r="AC102" i="1" s="1"/>
  <c r="AD102" i="1" s="1"/>
  <c r="AB106" i="1"/>
  <c r="AC106" i="1" s="1"/>
  <c r="AD106" i="1" s="1"/>
  <c r="AB110" i="1"/>
  <c r="AC110" i="1" s="1"/>
  <c r="AD110" i="1" s="1"/>
  <c r="AB114" i="1"/>
  <c r="AC114" i="1" s="1"/>
  <c r="AD114" i="1" s="1"/>
  <c r="AB118" i="1"/>
  <c r="AC118" i="1" s="1"/>
  <c r="AD118" i="1" s="1"/>
  <c r="AH31" i="1"/>
  <c r="AI31" i="1" s="1"/>
  <c r="AJ31" i="1" s="1"/>
  <c r="AH35" i="1"/>
  <c r="AI35" i="1" s="1"/>
  <c r="AJ35" i="1" s="1"/>
  <c r="AH39" i="1"/>
  <c r="AI39" i="1" s="1"/>
  <c r="AJ39" i="1" s="1"/>
  <c r="AH43" i="1"/>
  <c r="AI43" i="1" s="1"/>
  <c r="AJ43" i="1" s="1"/>
  <c r="AH47" i="1"/>
  <c r="AI47" i="1" s="1"/>
  <c r="AJ47" i="1" s="1"/>
  <c r="AH51" i="1"/>
  <c r="AI51" i="1" s="1"/>
  <c r="AJ51" i="1" s="1"/>
  <c r="AH55" i="1"/>
  <c r="AI55" i="1" s="1"/>
  <c r="AJ55" i="1" s="1"/>
  <c r="AH59" i="1"/>
  <c r="AI59" i="1" s="1"/>
  <c r="AJ59" i="1" s="1"/>
  <c r="AH63" i="1"/>
  <c r="AI63" i="1" s="1"/>
  <c r="AJ63" i="1" s="1"/>
  <c r="AH67" i="1"/>
  <c r="AI67" i="1" s="1"/>
  <c r="AJ67" i="1" s="1"/>
  <c r="AH71" i="1"/>
  <c r="AI71" i="1" s="1"/>
  <c r="AJ71" i="1" s="1"/>
  <c r="AH75" i="1"/>
  <c r="AI75" i="1" s="1"/>
  <c r="AJ75" i="1" s="1"/>
  <c r="AH79" i="1"/>
  <c r="AI79" i="1" s="1"/>
  <c r="AJ79" i="1" s="1"/>
  <c r="AH83" i="1"/>
  <c r="AI83" i="1" s="1"/>
  <c r="AJ83" i="1" s="1"/>
  <c r="AH87" i="1"/>
  <c r="AI87" i="1" s="1"/>
  <c r="AJ87" i="1" s="1"/>
  <c r="AH91" i="1"/>
  <c r="AI91" i="1" s="1"/>
  <c r="AJ91" i="1" s="1"/>
  <c r="AH95" i="1"/>
  <c r="AI95" i="1" s="1"/>
  <c r="AJ95" i="1" s="1"/>
  <c r="AH99" i="1"/>
  <c r="AI99" i="1" s="1"/>
  <c r="AJ99" i="1" s="1"/>
  <c r="AH103" i="1"/>
  <c r="AI103" i="1" s="1"/>
  <c r="AJ103" i="1" s="1"/>
  <c r="AH107" i="1"/>
  <c r="AI107" i="1" s="1"/>
  <c r="AJ107" i="1" s="1"/>
  <c r="AH111" i="1"/>
  <c r="AI111" i="1" s="1"/>
  <c r="AJ111" i="1" s="1"/>
  <c r="AH115" i="1"/>
  <c r="AI115" i="1" s="1"/>
  <c r="AJ115" i="1" s="1"/>
  <c r="AN28" i="1"/>
  <c r="AO28" i="1" s="1"/>
  <c r="AP28" i="1" s="1"/>
  <c r="AN32" i="1"/>
  <c r="AO32" i="1" s="1"/>
  <c r="AP32" i="1" s="1"/>
  <c r="AN36" i="1"/>
  <c r="AO36" i="1" s="1"/>
  <c r="AP36" i="1" s="1"/>
  <c r="AN40" i="1"/>
  <c r="AO40" i="1" s="1"/>
  <c r="AP40" i="1" s="1"/>
  <c r="AN44" i="1"/>
  <c r="AO44" i="1" s="1"/>
  <c r="AP44" i="1" s="1"/>
  <c r="AN48" i="1"/>
  <c r="AO48" i="1" s="1"/>
  <c r="AP48" i="1" s="1"/>
  <c r="AN52" i="1"/>
  <c r="AO52" i="1" s="1"/>
  <c r="AP52" i="1" s="1"/>
  <c r="AN56" i="1"/>
  <c r="AO56" i="1" s="1"/>
  <c r="AP56" i="1" s="1"/>
  <c r="AN60" i="1"/>
  <c r="AO60" i="1" s="1"/>
  <c r="AP60" i="1" s="1"/>
  <c r="AN64" i="1"/>
  <c r="AO64" i="1" s="1"/>
  <c r="AP64" i="1" s="1"/>
  <c r="AN68" i="1"/>
  <c r="AO68" i="1" s="1"/>
  <c r="AP68" i="1" s="1"/>
  <c r="AN72" i="1"/>
  <c r="AO72" i="1" s="1"/>
  <c r="AP72" i="1" s="1"/>
  <c r="AN76" i="1"/>
  <c r="AO76" i="1" s="1"/>
  <c r="AP76" i="1" s="1"/>
  <c r="AN80" i="1"/>
  <c r="AO80" i="1" s="1"/>
  <c r="AP80" i="1" s="1"/>
  <c r="AN84" i="1"/>
  <c r="AO84" i="1" s="1"/>
  <c r="AP84" i="1" s="1"/>
  <c r="AN88" i="1"/>
  <c r="AO88" i="1" s="1"/>
  <c r="AP88" i="1" s="1"/>
  <c r="AN92" i="1"/>
  <c r="AO92" i="1" s="1"/>
  <c r="AP92" i="1" s="1"/>
  <c r="AN96" i="1"/>
  <c r="AO96" i="1" s="1"/>
  <c r="AP96" i="1" s="1"/>
  <c r="AN100" i="1"/>
  <c r="AO100" i="1" s="1"/>
  <c r="AP100" i="1" s="1"/>
  <c r="AN104" i="1"/>
  <c r="AO104" i="1" s="1"/>
  <c r="AP104" i="1" s="1"/>
  <c r="AN108" i="1"/>
  <c r="AO108" i="1" s="1"/>
  <c r="AP108" i="1" s="1"/>
  <c r="AN112" i="1"/>
  <c r="AO112" i="1" s="1"/>
  <c r="AP112" i="1" s="1"/>
  <c r="AN116" i="1"/>
  <c r="AO116" i="1" s="1"/>
  <c r="AP116" i="1" s="1"/>
  <c r="AH32" i="1"/>
  <c r="AI32" i="1" s="1"/>
  <c r="AJ32" i="1" s="1"/>
  <c r="AH36" i="1"/>
  <c r="AI36" i="1" s="1"/>
  <c r="AJ36" i="1" s="1"/>
  <c r="AH40" i="1"/>
  <c r="AI40" i="1" s="1"/>
  <c r="AJ40" i="1" s="1"/>
  <c r="AH44" i="1"/>
  <c r="AI44" i="1" s="1"/>
  <c r="AJ44" i="1" s="1"/>
  <c r="AH48" i="1"/>
  <c r="AI48" i="1" s="1"/>
  <c r="AJ48" i="1" s="1"/>
  <c r="AH52" i="1"/>
  <c r="AI52" i="1" s="1"/>
  <c r="AJ52" i="1" s="1"/>
  <c r="AH56" i="1"/>
  <c r="AI56" i="1" s="1"/>
  <c r="AJ56" i="1" s="1"/>
  <c r="AH60" i="1"/>
  <c r="AI60" i="1" s="1"/>
  <c r="AJ60" i="1" s="1"/>
  <c r="AH64" i="1"/>
  <c r="AI64" i="1" s="1"/>
  <c r="AJ64" i="1" s="1"/>
  <c r="AH68" i="1"/>
  <c r="AI68" i="1" s="1"/>
  <c r="AJ68" i="1" s="1"/>
  <c r="AH72" i="1"/>
  <c r="AI72" i="1" s="1"/>
  <c r="AJ72" i="1" s="1"/>
  <c r="AH76" i="1"/>
  <c r="AI76" i="1" s="1"/>
  <c r="AJ76" i="1" s="1"/>
  <c r="AH80" i="1"/>
  <c r="AI80" i="1" s="1"/>
  <c r="AJ80" i="1" s="1"/>
  <c r="AH84" i="1"/>
  <c r="AI84" i="1" s="1"/>
  <c r="AJ84" i="1" s="1"/>
  <c r="AH88" i="1"/>
  <c r="AI88" i="1" s="1"/>
  <c r="AJ88" i="1" s="1"/>
  <c r="AH92" i="1"/>
  <c r="AI92" i="1" s="1"/>
  <c r="AJ92" i="1" s="1"/>
  <c r="AH96" i="1"/>
  <c r="AI96" i="1" s="1"/>
  <c r="AJ96" i="1" s="1"/>
  <c r="AH100" i="1"/>
  <c r="AI100" i="1" s="1"/>
  <c r="AJ100" i="1" s="1"/>
  <c r="AH104" i="1"/>
  <c r="AI104" i="1" s="1"/>
  <c r="AJ104" i="1" s="1"/>
  <c r="AH108" i="1"/>
  <c r="AI108" i="1" s="1"/>
  <c r="AJ108" i="1" s="1"/>
  <c r="AH112" i="1"/>
  <c r="AI112" i="1" s="1"/>
  <c r="AJ112" i="1" s="1"/>
  <c r="AH116" i="1"/>
  <c r="AI116" i="1" s="1"/>
  <c r="AJ116" i="1" s="1"/>
  <c r="AN29" i="1"/>
  <c r="AO29" i="1" s="1"/>
  <c r="AP29" i="1" s="1"/>
  <c r="AN33" i="1"/>
  <c r="AO33" i="1" s="1"/>
  <c r="AP33" i="1" s="1"/>
  <c r="AN37" i="1"/>
  <c r="AO37" i="1" s="1"/>
  <c r="AP37" i="1" s="1"/>
  <c r="AN41" i="1"/>
  <c r="AO41" i="1" s="1"/>
  <c r="AP41" i="1" s="1"/>
  <c r="AN45" i="1"/>
  <c r="AO45" i="1" s="1"/>
  <c r="AP45" i="1" s="1"/>
  <c r="AN49" i="1"/>
  <c r="AO49" i="1" s="1"/>
  <c r="AP49" i="1" s="1"/>
  <c r="AN53" i="1"/>
  <c r="AO53" i="1" s="1"/>
  <c r="AP53" i="1" s="1"/>
  <c r="AN57" i="1"/>
  <c r="AO57" i="1" s="1"/>
  <c r="AP57" i="1" s="1"/>
  <c r="AN61" i="1"/>
  <c r="AO61" i="1" s="1"/>
  <c r="AP61" i="1" s="1"/>
  <c r="AN65" i="1"/>
  <c r="AO65" i="1" s="1"/>
  <c r="AP65" i="1" s="1"/>
  <c r="AN69" i="1"/>
  <c r="AO69" i="1" s="1"/>
  <c r="AP69" i="1" s="1"/>
  <c r="AN73" i="1"/>
  <c r="AO73" i="1" s="1"/>
  <c r="AP73" i="1" s="1"/>
  <c r="AN77" i="1"/>
  <c r="AO77" i="1" s="1"/>
  <c r="AP77" i="1" s="1"/>
  <c r="AN81" i="1"/>
  <c r="AO81" i="1" s="1"/>
  <c r="AP81" i="1" s="1"/>
  <c r="AN85" i="1"/>
  <c r="AO85" i="1" s="1"/>
  <c r="AP85" i="1" s="1"/>
  <c r="AN89" i="1"/>
  <c r="AO89" i="1" s="1"/>
  <c r="AP89" i="1" s="1"/>
  <c r="AN93" i="1"/>
  <c r="AO93" i="1" s="1"/>
  <c r="AP93" i="1" s="1"/>
  <c r="AN97" i="1"/>
  <c r="AO97" i="1" s="1"/>
  <c r="AP97" i="1" s="1"/>
  <c r="AN101" i="1"/>
  <c r="AO101" i="1" s="1"/>
  <c r="AP101" i="1" s="1"/>
  <c r="AN105" i="1"/>
  <c r="AO105" i="1" s="1"/>
  <c r="AP105" i="1" s="1"/>
  <c r="AN109" i="1"/>
  <c r="AO109" i="1" s="1"/>
  <c r="AP109" i="1" s="1"/>
  <c r="AN113" i="1"/>
  <c r="AO113" i="1" s="1"/>
  <c r="AP113" i="1" s="1"/>
  <c r="AN117" i="1"/>
  <c r="AO117" i="1" s="1"/>
  <c r="AP117" i="1" s="1"/>
  <c r="AT30" i="1"/>
  <c r="AU30" i="1" s="1"/>
  <c r="AV30" i="1" s="1"/>
  <c r="AT34" i="1"/>
  <c r="AU34" i="1" s="1"/>
  <c r="AV34" i="1" s="1"/>
  <c r="AT38" i="1"/>
  <c r="AU38" i="1" s="1"/>
  <c r="AV38" i="1" s="1"/>
  <c r="AT42" i="1"/>
  <c r="AU42" i="1" s="1"/>
  <c r="AV42" i="1" s="1"/>
  <c r="AT46" i="1"/>
  <c r="AU46" i="1" s="1"/>
  <c r="AV46" i="1" s="1"/>
  <c r="AT50" i="1"/>
  <c r="AU50" i="1" s="1"/>
  <c r="AV50" i="1" s="1"/>
  <c r="AT54" i="1"/>
  <c r="AU54" i="1" s="1"/>
  <c r="AV54" i="1" s="1"/>
  <c r="AT58" i="1"/>
  <c r="AU58" i="1" s="1"/>
  <c r="AV58" i="1" s="1"/>
  <c r="AT62" i="1"/>
  <c r="AU62" i="1" s="1"/>
  <c r="AV62" i="1" s="1"/>
  <c r="AT66" i="1"/>
  <c r="AU66" i="1" s="1"/>
  <c r="AV66" i="1" s="1"/>
  <c r="AT70" i="1"/>
  <c r="AU70" i="1" s="1"/>
  <c r="AV70" i="1" s="1"/>
  <c r="AT74" i="1"/>
  <c r="AU74" i="1" s="1"/>
  <c r="AV74" i="1" s="1"/>
  <c r="AT78" i="1"/>
  <c r="AU78" i="1" s="1"/>
  <c r="AV78" i="1" s="1"/>
  <c r="AT82" i="1"/>
  <c r="AU82" i="1" s="1"/>
  <c r="AV82" i="1" s="1"/>
  <c r="AT86" i="1"/>
  <c r="AU86" i="1" s="1"/>
  <c r="AV86" i="1" s="1"/>
  <c r="AT90" i="1"/>
  <c r="AU90" i="1" s="1"/>
  <c r="AV90" i="1" s="1"/>
  <c r="AT94" i="1"/>
  <c r="AU94" i="1" s="1"/>
  <c r="AV94" i="1" s="1"/>
  <c r="AT98" i="1"/>
  <c r="AU98" i="1" s="1"/>
  <c r="AV98" i="1" s="1"/>
  <c r="AT102" i="1"/>
  <c r="AU102" i="1" s="1"/>
  <c r="AV102" i="1" s="1"/>
  <c r="AT106" i="1"/>
  <c r="AU106" i="1" s="1"/>
  <c r="AV106" i="1" s="1"/>
  <c r="AH57" i="1"/>
  <c r="AI57" i="1" s="1"/>
  <c r="AJ57" i="1" s="1"/>
  <c r="AH61" i="1"/>
  <c r="AI61" i="1" s="1"/>
  <c r="AJ61" i="1" s="1"/>
  <c r="AH65" i="1"/>
  <c r="AI65" i="1" s="1"/>
  <c r="AJ65" i="1" s="1"/>
  <c r="AH69" i="1"/>
  <c r="AI69" i="1" s="1"/>
  <c r="AJ69" i="1" s="1"/>
  <c r="AH73" i="1"/>
  <c r="AI73" i="1" s="1"/>
  <c r="AJ73" i="1" s="1"/>
  <c r="AH77" i="1"/>
  <c r="AI77" i="1" s="1"/>
  <c r="AJ77" i="1" s="1"/>
  <c r="AH81" i="1"/>
  <c r="AI81" i="1" s="1"/>
  <c r="AJ81" i="1" s="1"/>
  <c r="AH85" i="1"/>
  <c r="AI85" i="1" s="1"/>
  <c r="AJ85" i="1" s="1"/>
  <c r="AH89" i="1"/>
  <c r="AI89" i="1" s="1"/>
  <c r="AJ89" i="1" s="1"/>
  <c r="AH93" i="1"/>
  <c r="AI93" i="1" s="1"/>
  <c r="AJ93" i="1" s="1"/>
  <c r="AH97" i="1"/>
  <c r="AI97" i="1" s="1"/>
  <c r="AJ97" i="1" s="1"/>
  <c r="AH101" i="1"/>
  <c r="AI101" i="1" s="1"/>
  <c r="AJ101" i="1" s="1"/>
  <c r="AH105" i="1"/>
  <c r="AI105" i="1" s="1"/>
  <c r="AJ105" i="1" s="1"/>
  <c r="AH109" i="1"/>
  <c r="AI109" i="1" s="1"/>
  <c r="AJ109" i="1" s="1"/>
  <c r="AH113" i="1"/>
  <c r="AI113" i="1" s="1"/>
  <c r="AJ113" i="1" s="1"/>
  <c r="AH117" i="1"/>
  <c r="AI117" i="1" s="1"/>
  <c r="AJ117" i="1" s="1"/>
  <c r="AN30" i="1"/>
  <c r="AO30" i="1" s="1"/>
  <c r="AP30" i="1" s="1"/>
  <c r="AN34" i="1"/>
  <c r="AO34" i="1" s="1"/>
  <c r="AP34" i="1" s="1"/>
  <c r="AN38" i="1"/>
  <c r="AO38" i="1" s="1"/>
  <c r="AP38" i="1" s="1"/>
  <c r="AN42" i="1"/>
  <c r="AO42" i="1" s="1"/>
  <c r="AP42" i="1" s="1"/>
  <c r="AN46" i="1"/>
  <c r="AO46" i="1" s="1"/>
  <c r="AP46" i="1" s="1"/>
  <c r="AN50" i="1"/>
  <c r="AO50" i="1" s="1"/>
  <c r="AP50" i="1" s="1"/>
  <c r="AN54" i="1"/>
  <c r="AO54" i="1" s="1"/>
  <c r="AP54" i="1" s="1"/>
  <c r="AN62" i="1"/>
  <c r="AO62" i="1" s="1"/>
  <c r="AP62" i="1" s="1"/>
  <c r="AN66" i="1"/>
  <c r="AO66" i="1" s="1"/>
  <c r="AP66" i="1" s="1"/>
  <c r="AN70" i="1"/>
  <c r="AO70" i="1" s="1"/>
  <c r="AP70" i="1" s="1"/>
  <c r="AN74" i="1"/>
  <c r="AO74" i="1" s="1"/>
  <c r="AP74" i="1" s="1"/>
  <c r="AN78" i="1"/>
  <c r="AO78" i="1" s="1"/>
  <c r="AP78" i="1" s="1"/>
  <c r="AN82" i="1"/>
  <c r="AO82" i="1" s="1"/>
  <c r="AP82" i="1" s="1"/>
  <c r="AN86" i="1"/>
  <c r="AO86" i="1" s="1"/>
  <c r="AP86" i="1" s="1"/>
  <c r="AN90" i="1"/>
  <c r="AO90" i="1" s="1"/>
  <c r="AP90" i="1" s="1"/>
  <c r="AN94" i="1"/>
  <c r="AO94" i="1" s="1"/>
  <c r="AP94" i="1" s="1"/>
  <c r="AN98" i="1"/>
  <c r="AO98" i="1" s="1"/>
  <c r="AP98" i="1" s="1"/>
  <c r="AN102" i="1"/>
  <c r="AO102" i="1" s="1"/>
  <c r="AP102" i="1" s="1"/>
  <c r="AN106" i="1"/>
  <c r="AO106" i="1" s="1"/>
  <c r="AP106" i="1" s="1"/>
  <c r="AN110" i="1"/>
  <c r="AO110" i="1" s="1"/>
  <c r="AP110" i="1" s="1"/>
  <c r="AN114" i="1"/>
  <c r="AO114" i="1" s="1"/>
  <c r="AP114" i="1" s="1"/>
  <c r="AN118" i="1"/>
  <c r="AO118" i="1" s="1"/>
  <c r="AP118" i="1" s="1"/>
  <c r="AN58" i="1"/>
  <c r="AO58" i="1" s="1"/>
  <c r="AP58" i="1" s="1"/>
  <c r="AH34" i="1"/>
  <c r="AI34" i="1" s="1"/>
  <c r="AJ34" i="1" s="1"/>
  <c r="AH38" i="1"/>
  <c r="AI38" i="1" s="1"/>
  <c r="AJ38" i="1" s="1"/>
  <c r="AH42" i="1"/>
  <c r="AI42" i="1" s="1"/>
  <c r="AJ42" i="1" s="1"/>
  <c r="AH46" i="1"/>
  <c r="AI46" i="1" s="1"/>
  <c r="AJ46" i="1" s="1"/>
  <c r="AH50" i="1"/>
  <c r="AI50" i="1" s="1"/>
  <c r="AJ50" i="1" s="1"/>
  <c r="AH54" i="1"/>
  <c r="AI54" i="1" s="1"/>
  <c r="AJ54" i="1" s="1"/>
  <c r="AH58" i="1"/>
  <c r="AI58" i="1" s="1"/>
  <c r="AJ58" i="1" s="1"/>
  <c r="AH62" i="1"/>
  <c r="AI62" i="1" s="1"/>
  <c r="AJ62" i="1" s="1"/>
  <c r="AH66" i="1"/>
  <c r="AI66" i="1" s="1"/>
  <c r="AJ66" i="1" s="1"/>
  <c r="AH70" i="1"/>
  <c r="AI70" i="1" s="1"/>
  <c r="AJ70" i="1" s="1"/>
  <c r="AH74" i="1"/>
  <c r="AI74" i="1" s="1"/>
  <c r="AJ74" i="1" s="1"/>
  <c r="AH78" i="1"/>
  <c r="AI78" i="1" s="1"/>
  <c r="AJ78" i="1" s="1"/>
  <c r="AH82" i="1"/>
  <c r="AI82" i="1" s="1"/>
  <c r="AJ82" i="1" s="1"/>
  <c r="AH86" i="1"/>
  <c r="AI86" i="1" s="1"/>
  <c r="AJ86" i="1" s="1"/>
  <c r="AH90" i="1"/>
  <c r="AI90" i="1" s="1"/>
  <c r="AJ90" i="1" s="1"/>
  <c r="AH94" i="1"/>
  <c r="AI94" i="1" s="1"/>
  <c r="AJ94" i="1" s="1"/>
  <c r="AH98" i="1"/>
  <c r="AI98" i="1" s="1"/>
  <c r="AJ98" i="1" s="1"/>
  <c r="AH102" i="1"/>
  <c r="AI102" i="1" s="1"/>
  <c r="AJ102" i="1" s="1"/>
  <c r="AH106" i="1"/>
  <c r="AI106" i="1" s="1"/>
  <c r="AJ106" i="1" s="1"/>
  <c r="AH110" i="1"/>
  <c r="AI110" i="1" s="1"/>
  <c r="AJ110" i="1" s="1"/>
  <c r="AH114" i="1"/>
  <c r="AI114" i="1" s="1"/>
  <c r="AJ114" i="1" s="1"/>
  <c r="AH118" i="1"/>
  <c r="AI118" i="1" s="1"/>
  <c r="AJ118" i="1" s="1"/>
  <c r="AN31" i="1"/>
  <c r="AO31" i="1" s="1"/>
  <c r="AP31" i="1" s="1"/>
  <c r="AN35" i="1"/>
  <c r="AO35" i="1" s="1"/>
  <c r="AP35" i="1" s="1"/>
  <c r="AN39" i="1"/>
  <c r="AO39" i="1" s="1"/>
  <c r="AP39" i="1" s="1"/>
  <c r="AN43" i="1"/>
  <c r="AO43" i="1" s="1"/>
  <c r="AP43" i="1" s="1"/>
  <c r="AN47" i="1"/>
  <c r="AO47" i="1" s="1"/>
  <c r="AP47" i="1" s="1"/>
  <c r="AN51" i="1"/>
  <c r="AO51" i="1" s="1"/>
  <c r="AP51" i="1" s="1"/>
  <c r="AN55" i="1"/>
  <c r="AO55" i="1" s="1"/>
  <c r="AP55" i="1" s="1"/>
  <c r="AN59" i="1"/>
  <c r="AO59" i="1" s="1"/>
  <c r="AP59" i="1" s="1"/>
  <c r="AN63" i="1"/>
  <c r="AO63" i="1" s="1"/>
  <c r="AP63" i="1" s="1"/>
  <c r="AN67" i="1"/>
  <c r="AO67" i="1" s="1"/>
  <c r="AP67" i="1" s="1"/>
  <c r="AN71" i="1"/>
  <c r="AO71" i="1" s="1"/>
  <c r="AP71" i="1" s="1"/>
  <c r="AN75" i="1"/>
  <c r="AO75" i="1" s="1"/>
  <c r="AP75" i="1" s="1"/>
  <c r="AN79" i="1"/>
  <c r="AO79" i="1" s="1"/>
  <c r="AP79" i="1" s="1"/>
  <c r="AN83" i="1"/>
  <c r="AO83" i="1" s="1"/>
  <c r="AP83" i="1" s="1"/>
  <c r="AN87" i="1"/>
  <c r="AO87" i="1" s="1"/>
  <c r="AP87" i="1" s="1"/>
  <c r="AN91" i="1"/>
  <c r="AO91" i="1" s="1"/>
  <c r="AP91" i="1" s="1"/>
  <c r="AN95" i="1"/>
  <c r="AO95" i="1" s="1"/>
  <c r="AP95" i="1" s="1"/>
  <c r="AN99" i="1"/>
  <c r="AO99" i="1" s="1"/>
  <c r="AP99" i="1" s="1"/>
  <c r="AN103" i="1"/>
  <c r="AO103" i="1" s="1"/>
  <c r="AP103" i="1" s="1"/>
  <c r="AN107" i="1"/>
  <c r="AO107" i="1" s="1"/>
  <c r="AP107" i="1" s="1"/>
  <c r="AN111" i="1"/>
  <c r="AO111" i="1" s="1"/>
  <c r="AP111" i="1" s="1"/>
  <c r="AN115" i="1"/>
  <c r="AO115" i="1" s="1"/>
  <c r="AP115" i="1" s="1"/>
  <c r="AT28" i="1"/>
  <c r="AU28" i="1" s="1"/>
  <c r="AV28" i="1" s="1"/>
  <c r="AT32" i="1"/>
  <c r="AU32" i="1" s="1"/>
  <c r="AV32" i="1" s="1"/>
  <c r="AT36" i="1"/>
  <c r="AU36" i="1" s="1"/>
  <c r="AV36" i="1" s="1"/>
  <c r="AT40" i="1"/>
  <c r="AU40" i="1" s="1"/>
  <c r="AV40" i="1" s="1"/>
  <c r="AT44" i="1"/>
  <c r="AU44" i="1" s="1"/>
  <c r="AV44" i="1" s="1"/>
  <c r="AT48" i="1"/>
  <c r="AU48" i="1" s="1"/>
  <c r="AV48" i="1" s="1"/>
  <c r="AT52" i="1"/>
  <c r="AU52" i="1" s="1"/>
  <c r="AV52" i="1" s="1"/>
  <c r="AT56" i="1"/>
  <c r="AU56" i="1" s="1"/>
  <c r="AV56" i="1" s="1"/>
  <c r="AT60" i="1"/>
  <c r="AU60" i="1" s="1"/>
  <c r="AV60" i="1" s="1"/>
  <c r="AT64" i="1"/>
  <c r="AU64" i="1" s="1"/>
  <c r="AV64" i="1" s="1"/>
  <c r="AT68" i="1"/>
  <c r="AU68" i="1" s="1"/>
  <c r="AV68" i="1" s="1"/>
  <c r="AT72" i="1"/>
  <c r="AU72" i="1" s="1"/>
  <c r="AV72" i="1" s="1"/>
  <c r="AT76" i="1"/>
  <c r="AU76" i="1" s="1"/>
  <c r="AV76" i="1" s="1"/>
  <c r="AT80" i="1"/>
  <c r="AU80" i="1" s="1"/>
  <c r="AV80" i="1" s="1"/>
  <c r="AT84" i="1"/>
  <c r="AU84" i="1" s="1"/>
  <c r="AV84" i="1" s="1"/>
  <c r="AT88" i="1"/>
  <c r="AU88" i="1" s="1"/>
  <c r="AV88" i="1" s="1"/>
  <c r="AT92" i="1"/>
  <c r="AU92" i="1" s="1"/>
  <c r="AV92" i="1" s="1"/>
  <c r="AT96" i="1"/>
  <c r="AU96" i="1" s="1"/>
  <c r="AV96" i="1" s="1"/>
  <c r="AT100" i="1"/>
  <c r="AU100" i="1" s="1"/>
  <c r="AV100" i="1" s="1"/>
  <c r="AT110" i="1"/>
  <c r="AU110" i="1" s="1"/>
  <c r="AV110" i="1" s="1"/>
  <c r="AT114" i="1"/>
  <c r="AU114" i="1" s="1"/>
  <c r="AV114" i="1" s="1"/>
  <c r="AT118" i="1"/>
  <c r="AU118" i="1" s="1"/>
  <c r="AV118" i="1" s="1"/>
  <c r="AT104" i="1"/>
  <c r="AU104" i="1" s="1"/>
  <c r="AV104" i="1" s="1"/>
  <c r="AT108" i="1"/>
  <c r="AU108" i="1" s="1"/>
  <c r="AV108" i="1" s="1"/>
  <c r="AT112" i="1"/>
  <c r="AU112" i="1" s="1"/>
  <c r="AV112" i="1" s="1"/>
  <c r="AT116" i="1"/>
  <c r="AU116" i="1" s="1"/>
  <c r="AV116" i="1" s="1"/>
  <c r="AT29" i="1"/>
  <c r="AU29" i="1" s="1"/>
  <c r="AV29" i="1" s="1"/>
  <c r="AT31" i="1"/>
  <c r="AU31" i="1" s="1"/>
  <c r="AV31" i="1" s="1"/>
  <c r="AT33" i="1"/>
  <c r="AU33" i="1" s="1"/>
  <c r="AV33" i="1" s="1"/>
  <c r="AT35" i="1"/>
  <c r="AU35" i="1" s="1"/>
  <c r="AV35" i="1" s="1"/>
  <c r="AT37" i="1"/>
  <c r="AU37" i="1" s="1"/>
  <c r="AV37" i="1" s="1"/>
  <c r="AT39" i="1"/>
  <c r="AU39" i="1" s="1"/>
  <c r="AV39" i="1" s="1"/>
  <c r="AT41" i="1"/>
  <c r="AU41" i="1" s="1"/>
  <c r="AV41" i="1" s="1"/>
  <c r="AT43" i="1"/>
  <c r="AU43" i="1" s="1"/>
  <c r="AV43" i="1" s="1"/>
  <c r="AT45" i="1"/>
  <c r="AU45" i="1" s="1"/>
  <c r="AV45" i="1" s="1"/>
  <c r="AT47" i="1"/>
  <c r="AU47" i="1" s="1"/>
  <c r="AV47" i="1" s="1"/>
  <c r="AT49" i="1"/>
  <c r="AU49" i="1" s="1"/>
  <c r="AV49" i="1" s="1"/>
  <c r="AT51" i="1"/>
  <c r="AU51" i="1" s="1"/>
  <c r="AV51" i="1" s="1"/>
  <c r="AT53" i="1"/>
  <c r="AU53" i="1" s="1"/>
  <c r="AV53" i="1" s="1"/>
  <c r="AT55" i="1"/>
  <c r="AU55" i="1" s="1"/>
  <c r="AV55" i="1" s="1"/>
  <c r="AT57" i="1"/>
  <c r="AU57" i="1" s="1"/>
  <c r="AV57" i="1" s="1"/>
  <c r="AT59" i="1"/>
  <c r="AU59" i="1" s="1"/>
  <c r="AV59" i="1" s="1"/>
  <c r="AT61" i="1"/>
  <c r="AU61" i="1" s="1"/>
  <c r="AV61" i="1" s="1"/>
  <c r="AT63" i="1"/>
  <c r="AU63" i="1" s="1"/>
  <c r="AV63" i="1" s="1"/>
  <c r="AT65" i="1"/>
  <c r="AU65" i="1" s="1"/>
  <c r="AV65" i="1" s="1"/>
  <c r="AT67" i="1"/>
  <c r="AU67" i="1" s="1"/>
  <c r="AV67" i="1" s="1"/>
  <c r="AT69" i="1"/>
  <c r="AU69" i="1" s="1"/>
  <c r="AV69" i="1" s="1"/>
  <c r="AT71" i="1"/>
  <c r="AU71" i="1" s="1"/>
  <c r="AV71" i="1" s="1"/>
  <c r="AT73" i="1"/>
  <c r="AU73" i="1" s="1"/>
  <c r="AV73" i="1" s="1"/>
  <c r="AT75" i="1"/>
  <c r="AU75" i="1" s="1"/>
  <c r="AV75" i="1" s="1"/>
  <c r="AT77" i="1"/>
  <c r="AU77" i="1" s="1"/>
  <c r="AV77" i="1" s="1"/>
  <c r="AT79" i="1"/>
  <c r="AU79" i="1" s="1"/>
  <c r="AV79" i="1" s="1"/>
  <c r="AT81" i="1"/>
  <c r="AU81" i="1" s="1"/>
  <c r="AV81" i="1" s="1"/>
  <c r="AT83" i="1"/>
  <c r="AU83" i="1" s="1"/>
  <c r="AV83" i="1" s="1"/>
  <c r="AT85" i="1"/>
  <c r="AU85" i="1" s="1"/>
  <c r="AV85" i="1" s="1"/>
  <c r="AT87" i="1"/>
  <c r="AU87" i="1" s="1"/>
  <c r="AV87" i="1" s="1"/>
  <c r="AT89" i="1"/>
  <c r="AU89" i="1" s="1"/>
  <c r="AV89" i="1" s="1"/>
  <c r="AT91" i="1"/>
  <c r="AU91" i="1" s="1"/>
  <c r="AV91" i="1" s="1"/>
  <c r="AT93" i="1"/>
  <c r="AU93" i="1" s="1"/>
  <c r="AV93" i="1" s="1"/>
  <c r="AT95" i="1"/>
  <c r="AU95" i="1" s="1"/>
  <c r="AV95" i="1" s="1"/>
  <c r="AT97" i="1"/>
  <c r="AU97" i="1" s="1"/>
  <c r="AV97" i="1" s="1"/>
  <c r="AT99" i="1"/>
  <c r="AU99" i="1" s="1"/>
  <c r="AV99" i="1" s="1"/>
  <c r="AT101" i="1"/>
  <c r="AU101" i="1" s="1"/>
  <c r="AV101" i="1" s="1"/>
  <c r="AT103" i="1"/>
  <c r="AU103" i="1" s="1"/>
  <c r="AV103" i="1" s="1"/>
  <c r="AT105" i="1"/>
  <c r="AU105" i="1" s="1"/>
  <c r="AV105" i="1" s="1"/>
  <c r="AT107" i="1"/>
  <c r="AU107" i="1" s="1"/>
  <c r="AV107" i="1" s="1"/>
  <c r="AT109" i="1"/>
  <c r="AU109" i="1" s="1"/>
  <c r="AV109" i="1" s="1"/>
  <c r="AT111" i="1"/>
  <c r="AU111" i="1" s="1"/>
  <c r="AV111" i="1" s="1"/>
  <c r="AT113" i="1"/>
  <c r="AU113" i="1" s="1"/>
  <c r="AV113" i="1" s="1"/>
  <c r="AT115" i="1"/>
  <c r="AU115" i="1" s="1"/>
  <c r="AV115" i="1" s="1"/>
  <c r="AT117" i="1"/>
  <c r="AU117" i="1" s="1"/>
  <c r="AV117" i="1" s="1"/>
  <c r="K62" i="1"/>
  <c r="L62" i="1" s="1"/>
  <c r="K56" i="1"/>
  <c r="L56" i="1" s="1"/>
  <c r="K68" i="1"/>
  <c r="L68" i="1" s="1"/>
  <c r="J101" i="1"/>
  <c r="K101" i="1" s="1"/>
  <c r="L101" i="1" s="1"/>
  <c r="J103" i="1"/>
  <c r="K103" i="1" s="1"/>
  <c r="L103" i="1" s="1"/>
  <c r="J105" i="1"/>
  <c r="K105" i="1" s="1"/>
  <c r="L105" i="1" s="1"/>
  <c r="J107" i="1"/>
  <c r="K107" i="1" s="1"/>
  <c r="L107" i="1" s="1"/>
  <c r="J109" i="1"/>
  <c r="K109" i="1" s="1"/>
  <c r="L109" i="1" s="1"/>
  <c r="J111" i="1"/>
  <c r="K111" i="1" s="1"/>
  <c r="L111" i="1" s="1"/>
  <c r="J113" i="1"/>
  <c r="K113" i="1" s="1"/>
  <c r="L113" i="1" s="1"/>
  <c r="J115" i="1"/>
  <c r="K115" i="1" s="1"/>
  <c r="L115" i="1" s="1"/>
</calcChain>
</file>

<file path=xl/sharedStrings.xml><?xml version="1.0" encoding="utf-8"?>
<sst xmlns="http://schemas.openxmlformats.org/spreadsheetml/2006/main" count="82" uniqueCount="26">
  <si>
    <t>入射能量E(MeV)</t>
    <phoneticPr fontId="1" type="noConversion"/>
  </si>
  <si>
    <t>入射动量P(GeV/c)</t>
    <phoneticPr fontId="1" type="noConversion"/>
  </si>
  <si>
    <r>
      <t>单位质量阻止本领ΔE/Δx(MeV*cm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/g)</t>
    </r>
    <phoneticPr fontId="1" type="noConversion"/>
  </si>
  <si>
    <t>吸收剂量D(nGy)</t>
    <phoneticPr fontId="1" type="noConversion"/>
  </si>
  <si>
    <r>
      <t>物质：B，密度：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=2.37g/cm</t>
    </r>
    <r>
      <rPr>
        <vertAlign val="superscript"/>
        <sz val="11"/>
        <color theme="1"/>
        <rFont val="等线"/>
        <family val="3"/>
        <charset val="134"/>
      </rPr>
      <t>3</t>
    </r>
    <r>
      <rPr>
        <sz val="11"/>
        <color theme="1"/>
        <rFont val="等线"/>
        <family val="3"/>
        <charset val="134"/>
      </rPr>
      <t>，平均电离能：I=76eV</t>
    </r>
    <phoneticPr fontId="1" type="noConversion"/>
  </si>
  <si>
    <r>
      <t>物质：Al，密度：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=2.699g/cm</t>
    </r>
    <r>
      <rPr>
        <vertAlign val="superscript"/>
        <sz val="11"/>
        <color theme="1"/>
        <rFont val="等线"/>
        <family val="3"/>
        <charset val="134"/>
      </rPr>
      <t>3</t>
    </r>
    <r>
      <rPr>
        <sz val="11"/>
        <color theme="1"/>
        <rFont val="等线"/>
        <family val="3"/>
        <charset val="134"/>
      </rPr>
      <t>，平均电离能：I=166eV</t>
    </r>
    <phoneticPr fontId="1" type="noConversion"/>
  </si>
  <si>
    <r>
      <t>物质：Cu，密度：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=8.96g/cm</t>
    </r>
    <r>
      <rPr>
        <vertAlign val="superscript"/>
        <sz val="11"/>
        <color theme="1"/>
        <rFont val="等线"/>
        <family val="3"/>
        <charset val="134"/>
      </rPr>
      <t>3</t>
    </r>
    <r>
      <rPr>
        <sz val="11"/>
        <color theme="1"/>
        <rFont val="等线"/>
        <family val="3"/>
        <charset val="134"/>
      </rPr>
      <t>，平均电离能：I=322eV</t>
    </r>
    <phoneticPr fontId="1" type="noConversion"/>
  </si>
  <si>
    <r>
      <t>物质：Sn，密度：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=7.31g/cm</t>
    </r>
    <r>
      <rPr>
        <vertAlign val="superscript"/>
        <sz val="11"/>
        <color theme="1"/>
        <rFont val="等线"/>
        <family val="3"/>
        <charset val="134"/>
      </rPr>
      <t>3</t>
    </r>
    <r>
      <rPr>
        <sz val="11"/>
        <color theme="1"/>
        <rFont val="等线"/>
        <family val="3"/>
        <charset val="134"/>
      </rPr>
      <t>，平均电离能：I=488eV</t>
    </r>
    <phoneticPr fontId="1" type="noConversion"/>
  </si>
  <si>
    <r>
      <t>物质：W，密度：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=19.3g/cm</t>
    </r>
    <r>
      <rPr>
        <vertAlign val="superscript"/>
        <sz val="11"/>
        <color theme="1"/>
        <rFont val="等线"/>
        <family val="3"/>
        <charset val="134"/>
      </rPr>
      <t>3</t>
    </r>
    <r>
      <rPr>
        <sz val="11"/>
        <color theme="1"/>
        <rFont val="等线"/>
        <family val="3"/>
        <charset val="134"/>
      </rPr>
      <t>，平均电离能：I=727eV</t>
    </r>
    <phoneticPr fontId="1" type="noConversion"/>
  </si>
  <si>
    <t>理论值计算</t>
    <phoneticPr fontId="1" type="noConversion"/>
  </si>
  <si>
    <r>
      <t>单位质量阻止本领dE/dx(MeV*cm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*g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</si>
  <si>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rPr>
        <sz val="11"/>
        <color theme="1"/>
        <rFont val="等线"/>
        <family val="3"/>
        <charset val="134"/>
      </rPr>
      <t>γ</t>
    </r>
    <r>
      <rPr>
        <sz val="11"/>
        <color theme="1"/>
        <rFont val="Calibri"/>
        <family val="2"/>
      </rPr>
      <t>β</t>
    </r>
    <phoneticPr fontId="1" type="noConversion"/>
  </si>
  <si>
    <t>β</t>
    <phoneticPr fontId="1" type="noConversion"/>
  </si>
  <si>
    <t>Tmax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</si>
  <si>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Al</t>
    </r>
    <r>
      <rPr>
        <sz val="11"/>
        <color theme="1"/>
        <rFont val="等线"/>
        <family val="2"/>
        <scheme val="minor"/>
      </rPr>
      <t xml:space="preserve">  
Z=13   A=27   I=166eV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=2.699g/cm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</si>
  <si>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Fe</t>
    </r>
    <r>
      <rPr>
        <sz val="11"/>
        <color theme="1"/>
        <rFont val="等线"/>
        <family val="2"/>
        <scheme val="minor"/>
      </rPr>
      <t xml:space="preserve">  
Z=26   A=56   I=286eV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=7.874g/cm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</si>
  <si>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Cu</t>
    </r>
    <r>
      <rPr>
        <sz val="11"/>
        <color theme="1"/>
        <rFont val="等线"/>
        <family val="2"/>
        <scheme val="minor"/>
      </rPr>
      <t xml:space="preserve">  
Z=29   A=64   I=322eV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=8.96g/cm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</si>
  <si>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Sn</t>
    </r>
    <r>
      <rPr>
        <sz val="11"/>
        <color theme="1"/>
        <rFont val="等线"/>
        <family val="2"/>
        <scheme val="minor"/>
      </rPr>
      <t xml:space="preserve">  
Z=50   A=119   I=488eV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=7.31g/cm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</si>
  <si>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2"/>
        <scheme val="minor"/>
      </rPr>
      <t xml:space="preserve">  
Z=5   A=11   I=76eV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=2.37g/cm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</si>
  <si>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t>γ</t>
    </r>
    <r>
      <rPr>
        <sz val="11"/>
        <color theme="1"/>
        <rFont val="Calibri"/>
        <family val="2"/>
      </rPr>
      <t>β</t>
    </r>
    <phoneticPr fontId="1" type="noConversion"/>
  </si>
  <si>
    <r>
      <t>单位质量阻止本领dE/dx(MeV*cm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*g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</si>
  <si>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Pb</t>
    </r>
    <r>
      <rPr>
        <sz val="11"/>
        <color theme="1"/>
        <rFont val="等线"/>
        <family val="2"/>
        <scheme val="minor"/>
      </rPr>
      <t xml:space="preserve">  
Z=82   A=207   I=823eV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=11.35g/cm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</si>
  <si>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t>单位质量阻止本领dE/</t>
    </r>
    <r>
      <rPr>
        <sz val="11"/>
        <color theme="1"/>
        <rFont val="Times New Roman"/>
        <family val="1"/>
      </rPr>
      <t>ρ</t>
    </r>
    <r>
      <rPr>
        <sz val="11"/>
        <color theme="1"/>
        <rFont val="等线"/>
        <family val="2"/>
        <scheme val="minor"/>
      </rPr>
      <t>dx(MeV*cm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*g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</si>
  <si>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阻止本领dE/dx(MeV*cm</t>
    </r>
    <r>
      <rPr>
        <vertAlign val="superscript"/>
        <sz val="11"/>
        <color theme="1"/>
        <rFont val="等线"/>
        <family val="3"/>
        <charset val="134"/>
        <scheme val="minor"/>
      </rPr>
      <t>-1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</si>
  <si>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2"/>
        <scheme val="minor"/>
      </rPr>
      <t xml:space="preserve">  
Z=6   A=12   I=81eV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=2g/cm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</si>
  <si>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W</t>
    </r>
    <r>
      <rPr>
        <sz val="11"/>
        <color theme="1"/>
        <rFont val="等线"/>
        <family val="2"/>
        <scheme val="minor"/>
      </rPr>
      <t xml:space="preserve">  
Z=74   A=184   I=727eV   </t>
    </r>
    <r>
      <rPr>
        <sz val="11"/>
        <color theme="1"/>
        <rFont val="等线"/>
        <family val="1"/>
        <charset val="134"/>
      </rPr>
      <t>ρ</t>
    </r>
    <r>
      <rPr>
        <sz val="11"/>
        <color theme="1"/>
        <rFont val="等线"/>
        <family val="3"/>
        <charset val="134"/>
      </rPr>
      <t>=19.3g/cm</t>
    </r>
    <r>
      <rPr>
        <vertAlign val="superscript"/>
        <sz val="11"/>
        <color theme="1"/>
        <rFont val="等线"/>
        <family val="3"/>
        <charset val="134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</si>
</sst>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vertAlign val="superscript"/>
      <sz val="11"/>
      <color theme="1"/>
      <name val="等线"/>
      <family val="3"/>
      <charset val="134"/>
    </font>
    <font>
      <sz val="11"/>
      <color theme="1"/>
      <name val="等线"/>
      <family val="1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119148</xdr:colOff>
      <xdr:row>153</xdr:row>
      <xdr:rowOff>111324</xdr:rowOff>
    </xdr:from>
    <xdr:to>
      <xdr:col>10</xdr:col>
      <xdr:colOff>266319</xdr:colOff>
      <xdr:row>199</xdr:row>
      <xdr:rowOff>20375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CC61A7-B2E7-4B79-9ED5-0BBCEA84A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4936" y="27946736"/>
          <a:ext cx="9712512" cy="8156580"/>
        </a:xfrm>
        <a:prstGeom prst="rect">
          <a:avLst/>
        </a:prstGeom>
      </xdr:spPr>
    </xdr:pic>
    <xdr:clientData/>
  </xdr:twoCellAnchor>
  <xdr:twoCellAnchor editAs="oneCell">
    <xdr:from>
      <xdr:col>1</xdr:col>
      <xdr:colOff>842682</xdr:colOff>
      <xdr:row>119</xdr:row>
      <xdr:rowOff>161364</xdr:rowOff>
    </xdr:from>
    <xdr:to>
      <xdr:col>4</xdr:col>
      <xdr:colOff>806823</xdr:colOff>
      <xdr:row>140</xdr:row>
      <xdr:rowOff>12550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6C09B94-2DE6-4CAE-A1E5-63036A198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2917" y="21900776"/>
          <a:ext cx="4634753" cy="3616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685800</xdr:colOff>
      <xdr:row>123</xdr:row>
      <xdr:rowOff>49306</xdr:rowOff>
    </xdr:from>
    <xdr:to>
      <xdr:col>10</xdr:col>
      <xdr:colOff>1304813</xdr:colOff>
      <xdr:row>143</xdr:row>
      <xdr:rowOff>79786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5AFFFE4-5B68-4643-B87D-A287021F2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06600" y="19404106"/>
          <a:ext cx="4657613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49306</xdr:colOff>
      <xdr:row>124</xdr:row>
      <xdr:rowOff>47465</xdr:rowOff>
    </xdr:from>
    <xdr:to>
      <xdr:col>15</xdr:col>
      <xdr:colOff>1295849</xdr:colOff>
      <xdr:row>141</xdr:row>
      <xdr:rowOff>84268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D88096F-230D-4C09-87E9-D2B26079C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3506" y="19554665"/>
          <a:ext cx="3989743" cy="2627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381000</xdr:colOff>
      <xdr:row>125</xdr:row>
      <xdr:rowOff>0</xdr:rowOff>
    </xdr:from>
    <xdr:to>
      <xdr:col>21</xdr:col>
      <xdr:colOff>1009107</xdr:colOff>
      <xdr:row>145</xdr:row>
      <xdr:rowOff>30480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244257E-8B48-4C3F-82CF-BB30BD714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0" y="19659600"/>
          <a:ext cx="4666707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708212</xdr:colOff>
      <xdr:row>122</xdr:row>
      <xdr:rowOff>107576</xdr:rowOff>
    </xdr:from>
    <xdr:to>
      <xdr:col>27</xdr:col>
      <xdr:colOff>173339</xdr:colOff>
      <xdr:row>142</xdr:row>
      <xdr:rowOff>138056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C34A97A-1200-481F-9A6E-213DCF265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61812" y="19309976"/>
          <a:ext cx="4646727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762000</xdr:colOff>
      <xdr:row>124</xdr:row>
      <xdr:rowOff>76200</xdr:rowOff>
    </xdr:from>
    <xdr:to>
      <xdr:col>34</xdr:col>
      <xdr:colOff>1165859</xdr:colOff>
      <xdr:row>144</xdr:row>
      <xdr:rowOff>106680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C158205-DE9C-4CC5-B7E1-D2A369469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0" y="19583400"/>
          <a:ext cx="4671059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807720</xdr:colOff>
      <xdr:row>123</xdr:row>
      <xdr:rowOff>0</xdr:rowOff>
    </xdr:from>
    <xdr:to>
      <xdr:col>40</xdr:col>
      <xdr:colOff>731520</xdr:colOff>
      <xdr:row>143</xdr:row>
      <xdr:rowOff>30480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A5D55EFE-0882-4B04-8886-92CCDACA2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0" y="22920960"/>
          <a:ext cx="4678680" cy="368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42</xdr:col>
      <xdr:colOff>457200</xdr:colOff>
      <xdr:row>123</xdr:row>
      <xdr:rowOff>76200</xdr:rowOff>
    </xdr:from>
    <xdr:to>
      <xdr:col>46</xdr:col>
      <xdr:colOff>1981200</xdr:colOff>
      <xdr:row>143</xdr:row>
      <xdr:rowOff>106680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8962856D-D2A9-46B1-8A13-C4FB203B8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0" y="19431000"/>
          <a:ext cx="4648200" cy="3078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39</xdr:col>
      <xdr:colOff>2732313</xdr:colOff>
      <xdr:row>157</xdr:row>
      <xdr:rowOff>0</xdr:rowOff>
    </xdr:from>
    <xdr:to>
      <xdr:col>49</xdr:col>
      <xdr:colOff>226112</xdr:colOff>
      <xdr:row>214</xdr:row>
      <xdr:rowOff>65315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9E77BE5-A72E-40A0-A10B-577C5C47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93713" y="27780343"/>
          <a:ext cx="13190999" cy="999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118"/>
  <sheetViews>
    <sheetView tabSelected="1" zoomScale="70" zoomScaleNormal="70" workbookViewId="0">
      <selection activeCell="J18" sqref="J18"/>
    </sheetView>
  </sheetViews>
  <sheetFormatPr defaultRowHeight="13.8" x14ac:dyDescent="0.25"/>
  <cols>
    <col min="1" max="1" width="17.6640625" style="2" bestFit="1" customWidth="1"/>
    <col min="2" max="2" width="16.21875" style="2" bestFit="1" customWidth="1"/>
    <col min="3" max="3" width="15.88671875" style="3" bestFit="1" customWidth="1"/>
    <col min="4" max="4" width="36" style="2" bestFit="1" customWidth="1"/>
    <col min="5" max="5" width="37.21875" style="7" bestFit="1" customWidth="1"/>
    <col min="6" max="6" width="25.5546875" style="7" bestFit="1" customWidth="1"/>
    <col min="7" max="7" width="16.88671875" style="7" bestFit="1" customWidth="1"/>
    <col min="8" max="8" width="38.33203125" style="7" bestFit="1" customWidth="1"/>
    <col min="9" max="9" width="18.88671875" style="7" bestFit="1" customWidth="1"/>
    <col min="10" max="11" width="39.77734375" style="7" bestFit="1" customWidth="1"/>
    <col min="12" max="12" width="38.33203125" style="7" bestFit="1" customWidth="1"/>
    <col min="13" max="13" width="18.88671875" style="7" bestFit="1" customWidth="1"/>
    <col min="14" max="14" width="17.21875" style="7" bestFit="1" customWidth="1"/>
    <col min="15" max="15" width="39.77734375" style="7" bestFit="1" customWidth="1"/>
    <col min="16" max="16" width="38.33203125" style="7" bestFit="1" customWidth="1"/>
    <col min="17" max="17" width="39.77734375" style="7" bestFit="1" customWidth="1"/>
    <col min="18" max="18" width="27.44140625" style="7" bestFit="1" customWidth="1"/>
    <col min="19" max="19" width="16.88671875" style="7" bestFit="1" customWidth="1"/>
    <col min="20" max="20" width="39.77734375" style="7" bestFit="1" customWidth="1"/>
    <col min="21" max="21" width="18.88671875" style="7" bestFit="1" customWidth="1"/>
    <col min="22" max="22" width="17.21875" style="7" bestFit="1" customWidth="1"/>
    <col min="23" max="23" width="39.77734375" style="7" bestFit="1" customWidth="1"/>
    <col min="24" max="24" width="38.33203125" style="7" customWidth="1"/>
    <col min="25" max="25" width="39.77734375" style="7" bestFit="1" customWidth="1"/>
    <col min="26" max="26" width="18.88671875" style="7" bestFit="1" customWidth="1"/>
    <col min="27" max="27" width="16.88671875" style="7" bestFit="1" customWidth="1"/>
    <col min="28" max="28" width="38.33203125" style="7" bestFit="1" customWidth="1"/>
    <col min="29" max="29" width="39.77734375" style="7" bestFit="1" customWidth="1"/>
    <col min="30" max="30" width="27.44140625" style="7" bestFit="1" customWidth="1"/>
    <col min="31" max="31" width="18.88671875" style="7" bestFit="1" customWidth="1"/>
    <col min="32" max="34" width="14.44140625" style="7" bestFit="1" customWidth="1"/>
    <col min="35" max="35" width="39.77734375" style="7" bestFit="1" customWidth="1"/>
    <col min="36" max="36" width="27.44140625" style="7" bestFit="1" customWidth="1"/>
    <col min="37" max="37" width="18.88671875" style="7" bestFit="1" customWidth="1"/>
    <col min="38" max="39" width="14.44140625" style="7" bestFit="1" customWidth="1"/>
    <col min="40" max="40" width="39.77734375" style="7" bestFit="1" customWidth="1"/>
    <col min="41" max="41" width="39.77734375" bestFit="1" customWidth="1"/>
    <col min="42" max="42" width="27.44140625" bestFit="1" customWidth="1"/>
    <col min="43" max="43" width="18.88671875" bestFit="1" customWidth="1"/>
    <col min="47" max="47" width="39.77734375" bestFit="1" customWidth="1"/>
    <col min="48" max="48" width="27.44140625" style="18" bestFit="1" customWidth="1"/>
  </cols>
  <sheetData>
    <row r="1" spans="1:48" ht="16.2" x14ac:dyDescent="0.25">
      <c r="A1" s="22" t="s">
        <v>4</v>
      </c>
      <c r="B1" s="22"/>
      <c r="C1" s="22"/>
      <c r="D1" s="22"/>
      <c r="E1" s="22" t="s">
        <v>5</v>
      </c>
      <c r="F1" s="22"/>
      <c r="G1" s="22"/>
      <c r="H1" s="22"/>
      <c r="I1" s="22" t="s">
        <v>6</v>
      </c>
      <c r="J1" s="22"/>
      <c r="K1" s="22"/>
      <c r="L1" s="22"/>
      <c r="M1" s="22" t="s">
        <v>7</v>
      </c>
      <c r="N1" s="22"/>
      <c r="O1" s="22"/>
      <c r="P1" s="22"/>
      <c r="Q1" s="22" t="s">
        <v>8</v>
      </c>
      <c r="R1" s="22"/>
      <c r="S1" s="22"/>
      <c r="T1" s="22"/>
      <c r="U1" s="22"/>
      <c r="V1" s="22"/>
      <c r="W1" s="22"/>
      <c r="X1" s="22"/>
      <c r="AK1"/>
      <c r="AL1"/>
      <c r="AM1"/>
      <c r="AN1"/>
      <c r="AR1" s="18"/>
      <c r="AV1"/>
    </row>
    <row r="2" spans="1:48" ht="16.2" x14ac:dyDescent="0.25">
      <c r="A2" s="2" t="s">
        <v>1</v>
      </c>
      <c r="B2" s="2" t="s">
        <v>0</v>
      </c>
      <c r="C2" s="3" t="s">
        <v>3</v>
      </c>
      <c r="D2" s="1" t="s">
        <v>2</v>
      </c>
      <c r="E2" s="7" t="s">
        <v>1</v>
      </c>
      <c r="F2" s="7" t="s">
        <v>0</v>
      </c>
      <c r="G2" s="7" t="s">
        <v>3</v>
      </c>
      <c r="H2" s="1" t="s">
        <v>2</v>
      </c>
      <c r="I2" s="7" t="s">
        <v>1</v>
      </c>
      <c r="J2" s="7" t="s">
        <v>0</v>
      </c>
      <c r="K2" s="7" t="s">
        <v>3</v>
      </c>
      <c r="L2" s="1" t="s">
        <v>2</v>
      </c>
      <c r="M2" s="7" t="s">
        <v>1</v>
      </c>
      <c r="N2" s="7" t="s">
        <v>0</v>
      </c>
      <c r="O2" s="7" t="s">
        <v>3</v>
      </c>
      <c r="P2" s="1" t="s">
        <v>2</v>
      </c>
      <c r="Q2" s="7" t="s">
        <v>1</v>
      </c>
      <c r="R2" s="7" t="s">
        <v>0</v>
      </c>
      <c r="S2" s="7" t="s">
        <v>3</v>
      </c>
      <c r="T2" s="1" t="s">
        <v>2</v>
      </c>
      <c r="X2" s="1"/>
      <c r="AK2"/>
      <c r="AL2"/>
      <c r="AM2"/>
      <c r="AN2"/>
      <c r="AR2" s="18"/>
      <c r="AV2"/>
    </row>
    <row r="3" spans="1:48" x14ac:dyDescent="0.25">
      <c r="A3" s="2">
        <v>0.1</v>
      </c>
      <c r="B3" s="3">
        <f>SQRT(938.272^2+(A3*1000)^2)-938.272</f>
        <v>5.3138975122509464</v>
      </c>
      <c r="C3" s="6">
        <v>25.4392</v>
      </c>
      <c r="D3" s="2">
        <f>C3*2.497</f>
        <v>63.521682399999996</v>
      </c>
      <c r="E3" s="7">
        <v>0.1</v>
      </c>
      <c r="F3" s="7">
        <f t="shared" ref="F3:F12" si="0">SQRT(938.272^2+(E3*1000)^2)-938.272</f>
        <v>5.3138975122509464</v>
      </c>
      <c r="G3" s="6">
        <v>21.9282</v>
      </c>
      <c r="H3" s="7">
        <f>G3*2.497</f>
        <v>54.754715399999995</v>
      </c>
      <c r="I3" s="7">
        <v>0.1</v>
      </c>
      <c r="J3" s="7">
        <f>SQRT(938.272^2+(I3*1000)^2)-938.272</f>
        <v>5.3138975122509464</v>
      </c>
      <c r="K3" s="6">
        <v>17.2758</v>
      </c>
      <c r="L3" s="7">
        <f>K3*2.497</f>
        <v>43.137672600000002</v>
      </c>
      <c r="M3" s="7">
        <v>0.1</v>
      </c>
      <c r="N3" s="7">
        <f>SQRT(938.272^2+(M3*1000)^2)-938.272</f>
        <v>5.3138975122509464</v>
      </c>
      <c r="O3" s="6">
        <v>13.535600000000001</v>
      </c>
      <c r="P3" s="7">
        <f>O3*2.497</f>
        <v>33.7983932</v>
      </c>
      <c r="Q3" s="7">
        <v>0.1</v>
      </c>
      <c r="R3" s="7">
        <f>SQRT(938.272^2+(Q3*1000)^2)-938.272</f>
        <v>5.3138975122509464</v>
      </c>
      <c r="S3" s="6">
        <v>11.2079</v>
      </c>
      <c r="T3" s="7">
        <f>S3*2.497</f>
        <v>27.986126299999999</v>
      </c>
      <c r="AK3"/>
      <c r="AL3"/>
      <c r="AM3"/>
      <c r="AN3"/>
      <c r="AR3" s="18"/>
      <c r="AV3"/>
    </row>
    <row r="4" spans="1:48" x14ac:dyDescent="0.25">
      <c r="A4" s="2">
        <v>0.2</v>
      </c>
      <c r="B4" s="3">
        <f t="shared" ref="B4:B11" si="1">SQRT(938.272^2+(A4*1000)^2)-938.272</f>
        <v>21.079002492831137</v>
      </c>
      <c r="C4" s="6">
        <v>8.3376199999999994</v>
      </c>
      <c r="D4" s="2">
        <f t="shared" ref="D4:D12" si="2">C4*2.497</f>
        <v>20.819037139999999</v>
      </c>
      <c r="E4" s="7">
        <v>0.2</v>
      </c>
      <c r="F4" s="7">
        <f t="shared" si="0"/>
        <v>21.079002492831137</v>
      </c>
      <c r="G4" s="6">
        <v>7.4398600000000004</v>
      </c>
      <c r="H4" s="7">
        <f t="shared" ref="H4:H12" si="3">G4*2.497</f>
        <v>18.577330419999999</v>
      </c>
      <c r="I4" s="7">
        <v>0.2</v>
      </c>
      <c r="J4" s="7">
        <f t="shared" ref="J4:J12" si="4">SQRT(938.272^2+(I4*1000)^2)-938.272</f>
        <v>21.079002492831137</v>
      </c>
      <c r="K4" s="6">
        <v>6.1166499999999999</v>
      </c>
      <c r="L4" s="7">
        <f t="shared" ref="L4:L12" si="5">K4*2.497</f>
        <v>15.273275049999999</v>
      </c>
      <c r="M4" s="7">
        <v>0.2</v>
      </c>
      <c r="N4" s="7">
        <f t="shared" ref="N4:N12" si="6">SQRT(938.272^2+(M4*1000)^2)-938.272</f>
        <v>21.079002492831137</v>
      </c>
      <c r="O4" s="6">
        <v>5.0892400000000002</v>
      </c>
      <c r="P4" s="7">
        <f t="shared" ref="P4:P12" si="7">O4*2.497</f>
        <v>12.70783228</v>
      </c>
      <c r="Q4" s="7">
        <v>0.2</v>
      </c>
      <c r="R4" s="7">
        <f t="shared" ref="R4:R12" si="8">SQRT(938.272^2+(Q4*1000)^2)-938.272</f>
        <v>21.079002492831137</v>
      </c>
      <c r="S4" s="6">
        <v>4.4579899999999997</v>
      </c>
      <c r="T4" s="7">
        <f t="shared" ref="T4:T12" si="9">S4*2.497</f>
        <v>11.131601029999999</v>
      </c>
      <c r="AK4"/>
      <c r="AL4"/>
      <c r="AM4"/>
      <c r="AN4"/>
      <c r="AR4" s="18"/>
      <c r="AV4"/>
    </row>
    <row r="5" spans="1:48" x14ac:dyDescent="0.25">
      <c r="A5" s="3">
        <v>0.3</v>
      </c>
      <c r="B5" s="3">
        <f t="shared" si="1"/>
        <v>46.793655671742499</v>
      </c>
      <c r="C5" s="6">
        <v>4.4768299999999996</v>
      </c>
      <c r="D5" s="2">
        <f t="shared" si="2"/>
        <v>11.178644509999998</v>
      </c>
      <c r="E5" s="7">
        <v>0.3</v>
      </c>
      <c r="F5" s="7">
        <f t="shared" si="0"/>
        <v>46.793655671742499</v>
      </c>
      <c r="G5" s="6">
        <v>4.0670099999999998</v>
      </c>
      <c r="H5" s="7">
        <f t="shared" si="3"/>
        <v>10.15532397</v>
      </c>
      <c r="I5" s="7">
        <v>0.3</v>
      </c>
      <c r="J5" s="7">
        <f t="shared" si="4"/>
        <v>46.793655671742499</v>
      </c>
      <c r="K5" s="6">
        <v>3.3980999999999999</v>
      </c>
      <c r="L5" s="7">
        <f t="shared" si="5"/>
        <v>8.4850557000000002</v>
      </c>
      <c r="M5" s="7">
        <v>0.3</v>
      </c>
      <c r="N5" s="7">
        <f t="shared" si="6"/>
        <v>46.793655671742499</v>
      </c>
      <c r="O5" s="6">
        <v>2.8509099999999998</v>
      </c>
      <c r="P5" s="7">
        <f t="shared" si="7"/>
        <v>7.1187222699999992</v>
      </c>
      <c r="Q5" s="7">
        <v>0.3</v>
      </c>
      <c r="R5" s="7">
        <f t="shared" si="8"/>
        <v>46.793655671742499</v>
      </c>
      <c r="S5" s="6">
        <v>2.5374699999999999</v>
      </c>
      <c r="T5" s="7">
        <f t="shared" si="9"/>
        <v>6.3360625899999992</v>
      </c>
      <c r="AK5"/>
      <c r="AL5"/>
      <c r="AM5"/>
      <c r="AN5"/>
      <c r="AR5" s="18"/>
      <c r="AV5"/>
    </row>
    <row r="6" spans="1:48" x14ac:dyDescent="0.25">
      <c r="A6" s="3">
        <v>0.4</v>
      </c>
      <c r="B6" s="3">
        <f t="shared" si="1"/>
        <v>81.705620334877722</v>
      </c>
      <c r="C6" s="6">
        <v>2.7717999999999998</v>
      </c>
      <c r="D6" s="2">
        <f t="shared" si="2"/>
        <v>6.9211845999999992</v>
      </c>
      <c r="E6" s="7">
        <v>0.4</v>
      </c>
      <c r="F6" s="7">
        <f t="shared" si="0"/>
        <v>81.705620334877722</v>
      </c>
      <c r="G6" s="6">
        <v>2.6722999999999999</v>
      </c>
      <c r="H6" s="7">
        <f t="shared" si="3"/>
        <v>6.6727330999999994</v>
      </c>
      <c r="I6" s="7">
        <v>0.4</v>
      </c>
      <c r="J6" s="7">
        <f t="shared" si="4"/>
        <v>81.705620334877722</v>
      </c>
      <c r="K6" s="6">
        <v>2.2698100000000001</v>
      </c>
      <c r="L6" s="7">
        <f t="shared" si="5"/>
        <v>5.6677155700000004</v>
      </c>
      <c r="M6" s="7">
        <v>0.4</v>
      </c>
      <c r="N6" s="7">
        <f t="shared" si="6"/>
        <v>81.705620334877722</v>
      </c>
      <c r="O6" s="6">
        <v>1.95919</v>
      </c>
      <c r="P6" s="7">
        <f t="shared" si="7"/>
        <v>4.8920974299999997</v>
      </c>
      <c r="Q6" s="7">
        <v>0.4</v>
      </c>
      <c r="R6" s="7">
        <f t="shared" si="8"/>
        <v>81.705620334877722</v>
      </c>
      <c r="S6" s="6">
        <v>1.7616700000000001</v>
      </c>
      <c r="T6" s="7">
        <f t="shared" si="9"/>
        <v>4.3988899899999998</v>
      </c>
      <c r="AK6"/>
      <c r="AL6"/>
      <c r="AM6"/>
      <c r="AN6"/>
      <c r="AR6" s="18"/>
      <c r="AV6"/>
    </row>
    <row r="7" spans="1:48" x14ac:dyDescent="0.25">
      <c r="A7" s="3">
        <v>0.5</v>
      </c>
      <c r="B7" s="3">
        <f t="shared" si="1"/>
        <v>124.90923854025948</v>
      </c>
      <c r="C7" s="6">
        <v>2.08555</v>
      </c>
      <c r="D7" s="2">
        <f t="shared" si="2"/>
        <v>5.2076183499999997</v>
      </c>
      <c r="E7" s="7">
        <v>0.5</v>
      </c>
      <c r="F7" s="7">
        <f t="shared" si="0"/>
        <v>124.90923854025948</v>
      </c>
      <c r="G7" s="6">
        <v>1.8360700000000001</v>
      </c>
      <c r="H7" s="7">
        <f t="shared" si="3"/>
        <v>4.58466679</v>
      </c>
      <c r="I7" s="7">
        <v>0.5</v>
      </c>
      <c r="J7" s="7">
        <f t="shared" si="4"/>
        <v>124.90923854025948</v>
      </c>
      <c r="K7" s="6">
        <v>1.62392</v>
      </c>
      <c r="L7" s="7">
        <f t="shared" si="5"/>
        <v>4.0549282399999997</v>
      </c>
      <c r="M7" s="7">
        <v>0.5</v>
      </c>
      <c r="N7" s="7">
        <f t="shared" si="6"/>
        <v>124.90923854025948</v>
      </c>
      <c r="O7" s="6">
        <v>1.41089</v>
      </c>
      <c r="P7" s="7">
        <f t="shared" si="7"/>
        <v>3.5229923299999997</v>
      </c>
      <c r="Q7" s="7">
        <v>0.5</v>
      </c>
      <c r="R7" s="7">
        <f t="shared" si="8"/>
        <v>124.90923854025948</v>
      </c>
      <c r="S7" s="6">
        <v>1.2444200000000001</v>
      </c>
      <c r="T7" s="7">
        <f t="shared" si="9"/>
        <v>3.1073167399999999</v>
      </c>
      <c r="AK7"/>
      <c r="AL7"/>
      <c r="AM7"/>
      <c r="AN7"/>
      <c r="AR7" s="18"/>
      <c r="AV7"/>
    </row>
    <row r="8" spans="1:48" x14ac:dyDescent="0.25">
      <c r="A8" s="3">
        <v>0.6</v>
      </c>
      <c r="B8" s="3">
        <f t="shared" si="1"/>
        <v>175.43996724467331</v>
      </c>
      <c r="C8" s="6">
        <v>1.5136499999999999</v>
      </c>
      <c r="D8" s="2">
        <f t="shared" si="2"/>
        <v>3.7795840499999995</v>
      </c>
      <c r="E8" s="7">
        <v>0.6</v>
      </c>
      <c r="F8" s="7">
        <f t="shared" si="0"/>
        <v>175.43996724467331</v>
      </c>
      <c r="G8" s="6">
        <v>1.50034</v>
      </c>
      <c r="H8" s="7">
        <f t="shared" si="3"/>
        <v>3.7463489800000001</v>
      </c>
      <c r="I8" s="7">
        <v>0.6</v>
      </c>
      <c r="J8" s="7">
        <f t="shared" si="4"/>
        <v>175.43996724467331</v>
      </c>
      <c r="K8" s="6">
        <v>1.33375</v>
      </c>
      <c r="L8" s="7">
        <f t="shared" si="5"/>
        <v>3.3303737499999997</v>
      </c>
      <c r="M8" s="7">
        <v>0.6</v>
      </c>
      <c r="N8" s="7">
        <f t="shared" si="6"/>
        <v>175.43996724467331</v>
      </c>
      <c r="O8" s="6">
        <v>1.1076600000000001</v>
      </c>
      <c r="P8" s="7">
        <f t="shared" si="7"/>
        <v>2.7658270200000001</v>
      </c>
      <c r="Q8" s="7">
        <v>0.6</v>
      </c>
      <c r="R8" s="7">
        <f t="shared" si="8"/>
        <v>175.43996724467331</v>
      </c>
      <c r="S8" s="6">
        <v>0.992313</v>
      </c>
      <c r="T8" s="7">
        <f t="shared" si="9"/>
        <v>2.4778055609999998</v>
      </c>
      <c r="AK8"/>
      <c r="AL8"/>
      <c r="AM8"/>
      <c r="AN8"/>
      <c r="AR8" s="18"/>
      <c r="AV8"/>
    </row>
    <row r="9" spans="1:48" x14ac:dyDescent="0.25">
      <c r="A9" s="3">
        <v>0.7</v>
      </c>
      <c r="B9" s="3">
        <f t="shared" si="1"/>
        <v>232.34935038790411</v>
      </c>
      <c r="C9" s="6">
        <v>1.2798400000000001</v>
      </c>
      <c r="D9" s="2">
        <f t="shared" si="2"/>
        <v>3.1957604800000001</v>
      </c>
      <c r="E9" s="7">
        <v>0.7</v>
      </c>
      <c r="F9" s="7">
        <f t="shared" si="0"/>
        <v>232.34935038790411</v>
      </c>
      <c r="G9" s="6">
        <v>1.2239899999999999</v>
      </c>
      <c r="H9" s="7">
        <f t="shared" si="3"/>
        <v>3.0563030299999996</v>
      </c>
      <c r="I9" s="7">
        <v>0.7</v>
      </c>
      <c r="J9" s="7">
        <f t="shared" si="4"/>
        <v>232.34935038790411</v>
      </c>
      <c r="K9" s="6">
        <v>1.08948</v>
      </c>
      <c r="L9" s="7">
        <f t="shared" si="5"/>
        <v>2.7204315599999997</v>
      </c>
      <c r="M9" s="7">
        <v>0.7</v>
      </c>
      <c r="N9" s="7">
        <f t="shared" si="6"/>
        <v>232.34935038790411</v>
      </c>
      <c r="O9" s="6">
        <v>0.94828299999999999</v>
      </c>
      <c r="P9" s="7">
        <f t="shared" si="7"/>
        <v>2.3678626509999998</v>
      </c>
      <c r="Q9" s="7">
        <v>0.7</v>
      </c>
      <c r="R9" s="7">
        <f t="shared" si="8"/>
        <v>232.34935038790411</v>
      </c>
      <c r="S9" s="6">
        <v>0.84589599999999998</v>
      </c>
      <c r="T9" s="7">
        <f t="shared" si="9"/>
        <v>2.112202312</v>
      </c>
      <c r="AK9"/>
      <c r="AL9"/>
      <c r="AM9"/>
      <c r="AN9"/>
      <c r="AR9" s="18"/>
      <c r="AV9"/>
    </row>
    <row r="10" spans="1:48" x14ac:dyDescent="0.25">
      <c r="A10" s="3">
        <v>0.8</v>
      </c>
      <c r="B10" s="3">
        <f t="shared" si="1"/>
        <v>294.75449849222639</v>
      </c>
      <c r="C10" s="3">
        <v>1.1349020000000001</v>
      </c>
      <c r="D10" s="2">
        <f t="shared" si="2"/>
        <v>2.8338502939999999</v>
      </c>
      <c r="E10" s="7">
        <v>0.8</v>
      </c>
      <c r="F10" s="7">
        <f t="shared" si="0"/>
        <v>294.75449849222639</v>
      </c>
      <c r="G10" s="6">
        <v>1.0631524000000003</v>
      </c>
      <c r="H10" s="7">
        <f t="shared" si="3"/>
        <v>2.6546915428000006</v>
      </c>
      <c r="I10" s="7">
        <v>0.8</v>
      </c>
      <c r="J10" s="7">
        <f t="shared" si="4"/>
        <v>294.75449849222639</v>
      </c>
      <c r="K10" s="7">
        <v>0.97411740000000002</v>
      </c>
      <c r="L10" s="7">
        <f t="shared" si="5"/>
        <v>2.4323711478000001</v>
      </c>
      <c r="M10" s="7">
        <v>0.8</v>
      </c>
      <c r="N10" s="7">
        <f t="shared" si="6"/>
        <v>294.75449849222639</v>
      </c>
      <c r="O10" s="6">
        <v>0.87527500000000003</v>
      </c>
      <c r="P10" s="7">
        <f t="shared" si="7"/>
        <v>2.1855616749999998</v>
      </c>
      <c r="Q10" s="7">
        <v>0.8</v>
      </c>
      <c r="R10" s="7">
        <f t="shared" si="8"/>
        <v>294.75449849222639</v>
      </c>
      <c r="S10" s="6">
        <v>0.78068599999999999</v>
      </c>
      <c r="T10" s="7">
        <f t="shared" si="9"/>
        <v>1.9493729419999999</v>
      </c>
      <c r="AK10"/>
      <c r="AL10"/>
      <c r="AM10"/>
      <c r="AN10"/>
      <c r="AR10" s="18"/>
      <c r="AV10"/>
    </row>
    <row r="11" spans="1:48" x14ac:dyDescent="0.25">
      <c r="A11" s="3">
        <v>0.9</v>
      </c>
      <c r="B11" s="3">
        <f t="shared" si="1"/>
        <v>361.86427977377832</v>
      </c>
      <c r="C11" s="3">
        <v>0.94946699999999995</v>
      </c>
      <c r="D11" s="2">
        <f t="shared" si="2"/>
        <v>2.3708190989999998</v>
      </c>
      <c r="E11" s="7">
        <v>0.9</v>
      </c>
      <c r="F11" s="7">
        <f t="shared" si="0"/>
        <v>361.86427977377832</v>
      </c>
      <c r="G11" s="7">
        <v>0.94957199999999997</v>
      </c>
      <c r="H11" s="7">
        <f t="shared" si="3"/>
        <v>2.3710812839999997</v>
      </c>
      <c r="I11" s="7">
        <v>0.9</v>
      </c>
      <c r="J11" s="7">
        <f t="shared" si="4"/>
        <v>361.86427977377832</v>
      </c>
      <c r="K11" s="7">
        <v>0.86176759999999997</v>
      </c>
      <c r="L11" s="7">
        <f t="shared" si="5"/>
        <v>2.1518336971999998</v>
      </c>
      <c r="M11" s="7">
        <v>0.9</v>
      </c>
      <c r="N11" s="7">
        <f t="shared" si="6"/>
        <v>361.86427977377832</v>
      </c>
      <c r="O11" s="6">
        <v>0.70133000000000001</v>
      </c>
      <c r="P11" s="7">
        <f t="shared" si="7"/>
        <v>1.7512210099999999</v>
      </c>
      <c r="Q11" s="7">
        <v>0.9</v>
      </c>
      <c r="R11" s="7">
        <f t="shared" si="8"/>
        <v>361.86427977377832</v>
      </c>
      <c r="S11" s="6">
        <v>0.68712399999999996</v>
      </c>
      <c r="T11" s="7">
        <f t="shared" si="9"/>
        <v>1.7157486279999998</v>
      </c>
      <c r="AK11"/>
      <c r="AL11"/>
      <c r="AM11"/>
      <c r="AN11"/>
      <c r="AR11" s="18"/>
      <c r="AV11"/>
    </row>
    <row r="12" spans="1:48" x14ac:dyDescent="0.25">
      <c r="A12" s="3">
        <v>1</v>
      </c>
      <c r="B12" s="3">
        <f>SQRT(938.272^2+(A12*1000)^2)-938.272</f>
        <v>432.98813067688945</v>
      </c>
      <c r="C12" s="3">
        <v>0.93571340000000003</v>
      </c>
      <c r="D12" s="2">
        <f t="shared" si="2"/>
        <v>2.3364763597999998</v>
      </c>
      <c r="E12" s="7">
        <v>1</v>
      </c>
      <c r="F12" s="7">
        <f t="shared" si="0"/>
        <v>432.98813067688945</v>
      </c>
      <c r="G12" s="7">
        <v>0.8361324</v>
      </c>
      <c r="H12" s="7">
        <f t="shared" si="3"/>
        <v>2.0878226027999998</v>
      </c>
      <c r="I12" s="7">
        <v>1</v>
      </c>
      <c r="J12" s="7">
        <f t="shared" si="4"/>
        <v>432.98813067688945</v>
      </c>
      <c r="K12" s="7">
        <v>0.78777180000000002</v>
      </c>
      <c r="L12" s="7">
        <f t="shared" si="5"/>
        <v>1.9670661845999999</v>
      </c>
      <c r="M12" s="7">
        <v>1</v>
      </c>
      <c r="N12" s="7">
        <f t="shared" si="6"/>
        <v>432.98813067688945</v>
      </c>
      <c r="O12" s="6">
        <v>0.65945500000000001</v>
      </c>
      <c r="P12" s="7">
        <f t="shared" si="7"/>
        <v>1.6466591349999999</v>
      </c>
      <c r="Q12" s="7">
        <v>1</v>
      </c>
      <c r="R12" s="7">
        <f t="shared" si="8"/>
        <v>432.98813067688945</v>
      </c>
      <c r="S12" s="6">
        <v>0.65956300000000001</v>
      </c>
      <c r="T12" s="7">
        <f t="shared" si="9"/>
        <v>1.646928811</v>
      </c>
      <c r="AK12"/>
      <c r="AL12"/>
      <c r="AM12"/>
      <c r="AN12"/>
      <c r="AR12" s="18"/>
      <c r="AV12"/>
    </row>
    <row r="14" spans="1:48" x14ac:dyDescent="0.25">
      <c r="N14" s="6"/>
    </row>
    <row r="15" spans="1:48" x14ac:dyDescent="0.25">
      <c r="N15" s="6"/>
    </row>
    <row r="16" spans="1:48" x14ac:dyDescent="0.25">
      <c r="A16" s="4"/>
      <c r="E16" s="6"/>
      <c r="N16" s="6"/>
    </row>
    <row r="17" spans="1:48" x14ac:dyDescent="0.25">
      <c r="A17" s="4"/>
      <c r="E17" s="6"/>
      <c r="N17" s="6"/>
    </row>
    <row r="18" spans="1:48" x14ac:dyDescent="0.25">
      <c r="A18" s="4"/>
      <c r="E18" s="6"/>
      <c r="N18" s="6"/>
    </row>
    <row r="19" spans="1:48" x14ac:dyDescent="0.25">
      <c r="A19" s="4"/>
      <c r="E19" s="6"/>
      <c r="N19" s="5"/>
    </row>
    <row r="20" spans="1:48" x14ac:dyDescent="0.25">
      <c r="A20" s="4"/>
      <c r="E20" s="6"/>
    </row>
    <row r="21" spans="1:48" x14ac:dyDescent="0.25">
      <c r="A21" s="5"/>
      <c r="E21" s="5"/>
    </row>
    <row r="25" spans="1:48" ht="20.399999999999999" x14ac:dyDescent="0.35">
      <c r="A25" s="21" t="s">
        <v>9</v>
      </c>
      <c r="B25" s="21"/>
      <c r="C25" s="21"/>
      <c r="D25" s="21"/>
    </row>
    <row r="26" spans="1:48" ht="33" customHeight="1" x14ac:dyDescent="0.25">
      <c r="A26" s="20" t="s">
        <v>18</v>
      </c>
      <c r="B26" s="20"/>
      <c r="C26" s="20"/>
      <c r="D26" s="20"/>
      <c r="E26" s="20"/>
      <c r="F26" s="20"/>
      <c r="G26" s="19" t="s">
        <v>24</v>
      </c>
      <c r="H26" s="19"/>
      <c r="I26" s="19"/>
      <c r="J26" s="19"/>
      <c r="K26" s="19"/>
      <c r="L26" s="19"/>
      <c r="M26" s="20" t="s">
        <v>14</v>
      </c>
      <c r="N26" s="20"/>
      <c r="O26" s="20"/>
      <c r="P26" s="20"/>
      <c r="Q26" s="20"/>
      <c r="R26" s="20"/>
      <c r="S26" s="19" t="s">
        <v>15</v>
      </c>
      <c r="T26" s="19"/>
      <c r="U26" s="19"/>
      <c r="V26" s="19"/>
      <c r="W26" s="19"/>
      <c r="X26" s="19"/>
      <c r="Y26" s="20" t="s">
        <v>16</v>
      </c>
      <c r="Z26" s="20"/>
      <c r="AA26" s="20"/>
      <c r="AB26" s="20"/>
      <c r="AC26" s="20"/>
      <c r="AD26" s="20"/>
      <c r="AE26" s="19" t="s">
        <v>17</v>
      </c>
      <c r="AF26" s="19"/>
      <c r="AG26" s="19"/>
      <c r="AH26" s="19"/>
      <c r="AI26" s="19"/>
      <c r="AJ26" s="19"/>
      <c r="AK26" s="20" t="s">
        <v>25</v>
      </c>
      <c r="AL26" s="20"/>
      <c r="AM26" s="20"/>
      <c r="AN26" s="20"/>
      <c r="AO26" s="20"/>
      <c r="AP26" s="20"/>
      <c r="AQ26" s="19" t="s">
        <v>21</v>
      </c>
      <c r="AR26" s="19"/>
      <c r="AS26" s="19"/>
      <c r="AT26" s="19"/>
      <c r="AU26" s="19"/>
      <c r="AV26" s="19"/>
    </row>
    <row r="27" spans="1:48" ht="16.2" x14ac:dyDescent="0.3">
      <c r="A27" s="8" t="s">
        <v>1</v>
      </c>
      <c r="B27" s="9" t="s">
        <v>19</v>
      </c>
      <c r="C27" s="9" t="s">
        <v>12</v>
      </c>
      <c r="D27" s="9" t="s">
        <v>13</v>
      </c>
      <c r="E27" s="10" t="s">
        <v>22</v>
      </c>
      <c r="F27" s="10" t="s">
        <v>23</v>
      </c>
      <c r="G27" s="11" t="s">
        <v>1</v>
      </c>
      <c r="H27" s="12" t="s">
        <v>11</v>
      </c>
      <c r="I27" s="12" t="s">
        <v>12</v>
      </c>
      <c r="J27" s="12" t="s">
        <v>13</v>
      </c>
      <c r="K27" s="13" t="s">
        <v>10</v>
      </c>
      <c r="L27" s="17" t="s">
        <v>23</v>
      </c>
      <c r="M27" s="14" t="s">
        <v>1</v>
      </c>
      <c r="N27" s="9" t="s">
        <v>11</v>
      </c>
      <c r="O27" s="9" t="s">
        <v>12</v>
      </c>
      <c r="P27" s="9" t="s">
        <v>13</v>
      </c>
      <c r="Q27" s="15" t="s">
        <v>10</v>
      </c>
      <c r="R27" s="10" t="s">
        <v>23</v>
      </c>
      <c r="S27" s="11" t="s">
        <v>1</v>
      </c>
      <c r="T27" s="12" t="s">
        <v>11</v>
      </c>
      <c r="U27" s="12" t="s">
        <v>12</v>
      </c>
      <c r="V27" s="12" t="s">
        <v>13</v>
      </c>
      <c r="W27" s="13" t="s">
        <v>10</v>
      </c>
      <c r="X27" s="17" t="s">
        <v>23</v>
      </c>
      <c r="Y27" s="14" t="s">
        <v>1</v>
      </c>
      <c r="Z27" s="9" t="s">
        <v>11</v>
      </c>
      <c r="AA27" s="9" t="s">
        <v>12</v>
      </c>
      <c r="AB27" s="9" t="s">
        <v>13</v>
      </c>
      <c r="AC27" s="15" t="s">
        <v>10</v>
      </c>
      <c r="AD27" s="10" t="s">
        <v>23</v>
      </c>
      <c r="AE27" s="11" t="s">
        <v>1</v>
      </c>
      <c r="AF27" s="12" t="s">
        <v>11</v>
      </c>
      <c r="AG27" s="12" t="s">
        <v>12</v>
      </c>
      <c r="AH27" s="12" t="s">
        <v>13</v>
      </c>
      <c r="AI27" s="13" t="s">
        <v>10</v>
      </c>
      <c r="AJ27" s="17" t="s">
        <v>23</v>
      </c>
      <c r="AK27" s="14" t="s">
        <v>1</v>
      </c>
      <c r="AL27" s="9" t="s">
        <v>11</v>
      </c>
      <c r="AM27" s="9" t="s">
        <v>12</v>
      </c>
      <c r="AN27" s="9" t="s">
        <v>13</v>
      </c>
      <c r="AO27" s="15" t="s">
        <v>10</v>
      </c>
      <c r="AP27" s="10" t="s">
        <v>23</v>
      </c>
      <c r="AQ27" s="16" t="s">
        <v>1</v>
      </c>
      <c r="AR27" s="12" t="s">
        <v>19</v>
      </c>
      <c r="AS27" s="12" t="s">
        <v>12</v>
      </c>
      <c r="AT27" s="12" t="s">
        <v>13</v>
      </c>
      <c r="AU27" s="17" t="s">
        <v>20</v>
      </c>
      <c r="AV27" s="17" t="s">
        <v>23</v>
      </c>
    </row>
    <row r="28" spans="1:48" x14ac:dyDescent="0.25">
      <c r="A28" s="8">
        <v>0.1</v>
      </c>
      <c r="B28" s="8">
        <f>A28*1000/938.272</f>
        <v>0.10657890249309368</v>
      </c>
      <c r="C28" s="8">
        <f>A28*1000/SQRT((A28*1000)^2+938.272^2)</f>
        <v>0.10597869283935717</v>
      </c>
      <c r="D28" s="8">
        <f>2*0.511*B28^2/(1+2*B28/C28*0.511/938.272+(0.511/938.272)^2)</f>
        <v>1.1596255791455406E-2</v>
      </c>
      <c r="E28" s="8">
        <f>0.30705*5/11*1/(C28^2)*(1/2*LN(2*0.511*B28^2*D28/(16*5^0.9*10^(-6))^2)-C28^2)</f>
        <v>63.706644716155232</v>
      </c>
      <c r="F28" s="8">
        <f>E28*2.37</f>
        <v>150.9847479772879</v>
      </c>
      <c r="G28" s="11">
        <v>0.1</v>
      </c>
      <c r="H28" s="11">
        <f>G28*1000/938.272</f>
        <v>0.10657890249309368</v>
      </c>
      <c r="I28" s="11">
        <f>G28*1000/SQRT((G28*1000)^2+938.272^2)</f>
        <v>0.10597869283935717</v>
      </c>
      <c r="J28" s="11">
        <f>2*0.511*H28^2/(1+2*H28/I28*0.511/938.272+(0.511/938.272)^2)</f>
        <v>1.1596255791455406E-2</v>
      </c>
      <c r="K28" s="11">
        <f>0.30705*6/12*1/(I28^2)*(1/2*LN(2*0.511*H28^2*J28/(16*6^0.9*10^(-6))^2)-I28^2)</f>
        <v>67.834344073314028</v>
      </c>
      <c r="L28" s="11">
        <f>K28*2</f>
        <v>135.66868814662806</v>
      </c>
      <c r="M28" s="14">
        <v>0.1</v>
      </c>
      <c r="N28" s="14">
        <f>M28*1000/938.272</f>
        <v>0.10657890249309368</v>
      </c>
      <c r="O28" s="14">
        <f>M28*1000/SQRT((M28*1000)^2+938.272^2)</f>
        <v>0.10597869283935717</v>
      </c>
      <c r="P28" s="14">
        <f>2*0.511*N28^2/(1+2*N28/O28*0.511/938.272+(0.511/938.272)^2)</f>
        <v>1.1596255791455406E-2</v>
      </c>
      <c r="Q28" s="14">
        <f>0.30705*13/27*1/(O28^2)*(1/2*LN(2*0.511*N28^2*P28/(16*13^0.9*10^(-6))^2)-O28^2)</f>
        <v>56.16228209056046</v>
      </c>
      <c r="R28" s="14">
        <f>Q28*2.699</f>
        <v>151.58199936242266</v>
      </c>
      <c r="S28" s="11">
        <v>0.1</v>
      </c>
      <c r="T28" s="11">
        <f>S28*1000/938.272</f>
        <v>0.10657890249309368</v>
      </c>
      <c r="U28" s="11">
        <f>S28*1000/SQRT((S28*1000)^2+938.272^2)</f>
        <v>0.10597869283935717</v>
      </c>
      <c r="V28" s="11">
        <f>2*0.511*T28^2/(1+2*T28/U28*0.511/938.272+(0.511/938.272)^2)</f>
        <v>1.1596255791455406E-2</v>
      </c>
      <c r="W28" s="11">
        <f>0.30705*26/56*1/(U28^2)*(1/2*LN(2*0.511*T28^2*V28/(16*26^0.9*10^(-6))^2)-U28^2)</f>
        <v>46.238308016285195</v>
      </c>
      <c r="X28" s="11">
        <f>W28*7.874</f>
        <v>364.08043732022963</v>
      </c>
      <c r="Y28" s="14">
        <v>0.1</v>
      </c>
      <c r="Z28" s="14">
        <f>Y28*1000/938.272</f>
        <v>0.10657890249309368</v>
      </c>
      <c r="AA28" s="14">
        <f>Y28*1000/SQRT((Y28*1000)^2+938.272^2)</f>
        <v>0.10597869283935717</v>
      </c>
      <c r="AB28" s="14">
        <f>2*0.511*Z28^2/(1+2*Z28/AA28*0.511/938.272+(0.511/938.272)^2)</f>
        <v>1.1596255791455406E-2</v>
      </c>
      <c r="AC28" s="14">
        <f>0.30705*29/64*1/(AA28^2)*(1/2*LN(2*0.511*Z28^2*AB28/(16*29^0.9*10^(-6))^2)-AA28^2)</f>
        <v>43.909356845457054</v>
      </c>
      <c r="AD28" s="14">
        <f>AC28*8.96</f>
        <v>393.42783733529524</v>
      </c>
      <c r="AE28" s="11">
        <v>0.1</v>
      </c>
      <c r="AF28" s="11">
        <f>AE28*1000/938.272</f>
        <v>0.10657890249309368</v>
      </c>
      <c r="AG28" s="11">
        <f>AE28*1000/SQRT((AE28*1000)^2+938.272^2)</f>
        <v>0.10597869283935717</v>
      </c>
      <c r="AH28" s="11">
        <f>2*0.511*AF28^2/(1+2*AF28/AG28*0.511/938.272+(0.511/938.272)^2)</f>
        <v>1.1596255791455406E-2</v>
      </c>
      <c r="AI28" s="11">
        <f>0.30705*50/119*1/(AG28^2)*(1/2*LN(2*0.511*AF28^2*AH28/(16*50^0.9*10^(-6))^2)-AG28^2)</f>
        <v>35.084315110023773</v>
      </c>
      <c r="AJ28" s="11">
        <f>AI28*7.31</f>
        <v>256.46634345427378</v>
      </c>
      <c r="AK28" s="14">
        <v>0.1</v>
      </c>
      <c r="AL28" s="14">
        <f>AK28*1000/938.272</f>
        <v>0.10657890249309368</v>
      </c>
      <c r="AM28" s="14">
        <f>AK28*1000/SQRT((AK28*1000)^2+938.272^2)</f>
        <v>0.10597869283935717</v>
      </c>
      <c r="AN28" s="14">
        <f>2*0.511*AL28^2/(1+2*AL28/AM28*0.511/938.272+(0.511/938.272)^2)</f>
        <v>1.1596255791455406E-2</v>
      </c>
      <c r="AO28" s="14">
        <f>0.30705*74/184*1/(AM28^2)*(1/2*LN(2*0.511*AL28^2*AN28/(16*74^0.9*10^(-6))^2)-AM28^2)</f>
        <v>29.702422242159454</v>
      </c>
      <c r="AP28" s="14">
        <f>AO28*1.93*10</f>
        <v>573.25674927367743</v>
      </c>
      <c r="AQ28" s="16">
        <v>0.1</v>
      </c>
      <c r="AR28" s="16">
        <f>AQ28*1000/938.272</f>
        <v>0.10657890249309368</v>
      </c>
      <c r="AS28" s="16">
        <f>AQ28*1000/SQRT((AQ28*1000)^2+938.272^2)</f>
        <v>0.10597869283935717</v>
      </c>
      <c r="AT28" s="16">
        <f>2*0.511*AR28^2/(1+2*AR28/AS28*0.511/938.272+(0.511/938.272)^2)</f>
        <v>1.1596255791455406E-2</v>
      </c>
      <c r="AU28" s="16">
        <f>0.30705*82/207*1/(AS28^2)*(1/2*LN(2*0.511*AR28^2*AT28/(16*82^0.9*10^(-6))^2)-AS28^2)</f>
        <v>28.255899756329981</v>
      </c>
      <c r="AV28" s="11">
        <f>AU28*11.35</f>
        <v>320.70446223434527</v>
      </c>
    </row>
    <row r="29" spans="1:48" x14ac:dyDescent="0.25">
      <c r="A29" s="8">
        <v>0.11</v>
      </c>
      <c r="B29" s="8">
        <f t="shared" ref="B29:B92" si="10">A29*1000/938.272</f>
        <v>0.11723679274240305</v>
      </c>
      <c r="C29" s="8">
        <f t="shared" ref="C29:C92" si="11">A29*1000/SQRT((A29*1000)^2+938.272^2)</f>
        <v>0.11643932543160355</v>
      </c>
      <c r="D29" s="8">
        <f t="shared" ref="D29:D92" si="12">2*0.511*B29^2/(1+2*B29/C29*0.511/938.272+(0.511/938.272)^2)</f>
        <v>1.4031451412086194E-2</v>
      </c>
      <c r="E29" s="8">
        <f>0.30705*5/11*1/(C29^2)*(1/2*LN(2*0.511*B29^2*D29/(16*5^0.9*10^(-6))^2)-C29^2)</f>
        <v>54.712602682459625</v>
      </c>
      <c r="F29" s="8">
        <f t="shared" ref="F29:F92" si="13">E29*2.37</f>
        <v>129.66886835742932</v>
      </c>
      <c r="G29" s="11">
        <v>0.11</v>
      </c>
      <c r="H29" s="11">
        <f t="shared" ref="H29:H92" si="14">G29*1000/938.272</f>
        <v>0.11723679274240305</v>
      </c>
      <c r="I29" s="11">
        <f t="shared" ref="I29:I92" si="15">G29*1000/SQRT((G29*1000)^2+938.272^2)</f>
        <v>0.11643932543160355</v>
      </c>
      <c r="J29" s="11">
        <f t="shared" ref="J29:J92" si="16">2*0.511*H29^2/(1+2*H29/I29*0.511/938.272+(0.511/938.272)^2)</f>
        <v>1.4031451412086194E-2</v>
      </c>
      <c r="K29" s="11">
        <f t="shared" ref="K29:K35" si="17">0.30705*6/12*1/(I29^2)*(1/2*LN(2*0.511*H29^2*J29/(16*6^0.9*10^(-6))^2)-I29^2)</f>
        <v>58.325800638498151</v>
      </c>
      <c r="L29" s="11">
        <f t="shared" ref="L29:L92" si="18">K29*2</f>
        <v>116.6516012769963</v>
      </c>
      <c r="M29" s="14">
        <v>0.11</v>
      </c>
      <c r="N29" s="14">
        <f t="shared" ref="N29:N92" si="19">M29*1000/938.272</f>
        <v>0.11723679274240305</v>
      </c>
      <c r="O29" s="14">
        <f t="shared" ref="O29:O92" si="20">M29*1000/SQRT((M29*1000)^2+938.272^2)</f>
        <v>0.11643932543160355</v>
      </c>
      <c r="P29" s="14">
        <f t="shared" ref="P29:P92" si="21">2*0.511*N29^2/(1+2*N29/O29*0.511/938.272+(0.511/938.272)^2)</f>
        <v>1.4031451412086194E-2</v>
      </c>
      <c r="Q29" s="14">
        <f t="shared" ref="Q29:Q92" si="22">0.30705*13/27*1/(O29^2)*(1/2*LN(2*0.511*N29^2*P29/(16*13^0.9*10^(-6))^2)-O29^2)</f>
        <v>48.577748615862774</v>
      </c>
      <c r="R29" s="14">
        <f t="shared" ref="R29:R92" si="23">Q29*2.699</f>
        <v>131.11134351421362</v>
      </c>
      <c r="S29" s="11">
        <v>0.11</v>
      </c>
      <c r="T29" s="11">
        <f t="shared" ref="T29:T92" si="24">S29*1000/938.272</f>
        <v>0.11723679274240305</v>
      </c>
      <c r="U29" s="11">
        <f t="shared" ref="U29:U92" si="25">S29*1000/SQRT((S29*1000)^2+938.272^2)</f>
        <v>0.11643932543160355</v>
      </c>
      <c r="V29" s="11">
        <f t="shared" ref="V29:V92" si="26">2*0.511*T29^2/(1+2*T29/U29*0.511/938.272+(0.511/938.272)^2)</f>
        <v>1.4031451412086194E-2</v>
      </c>
      <c r="W29" s="11">
        <f t="shared" ref="W29:W92" si="27">0.30705*26/56*1/(U29^2)*(1/2*LN(2*0.511*T29^2*V29/(16*26^0.9*10^(-6))^2)-U29^2)</f>
        <v>40.283445392940074</v>
      </c>
      <c r="X29" s="11">
        <f t="shared" ref="X29:X92" si="28">W29*7.874</f>
        <v>317.19184902401014</v>
      </c>
      <c r="Y29" s="14">
        <v>0.11</v>
      </c>
      <c r="Z29" s="14">
        <f t="shared" ref="Z29:Z92" si="29">Y29*1000/938.272</f>
        <v>0.11723679274240305</v>
      </c>
      <c r="AA29" s="14">
        <f t="shared" ref="AA29:AA92" si="30">Y29*1000/SQRT((Y29*1000)^2+938.272^2)</f>
        <v>0.11643932543160355</v>
      </c>
      <c r="AB29" s="14">
        <f t="shared" ref="AB29:AB92" si="31">2*0.511*Z29^2/(1+2*Z29/AA29*0.511/938.272+(0.511/938.272)^2)</f>
        <v>1.4031451412086194E-2</v>
      </c>
      <c r="AC29" s="14">
        <f t="shared" ref="AC29:AC92" si="32">0.30705*29/64*1/(AA29^2)*(1/2*LN(2*0.511*Z29^2*AB29/(16*29^0.9*10^(-6))^2)-AA29^2)</f>
        <v>38.306560380288609</v>
      </c>
      <c r="AD29" s="14">
        <f t="shared" ref="AD29:AD92" si="33">AC29*8.96</f>
        <v>343.22678100738597</v>
      </c>
      <c r="AE29" s="11">
        <v>0.11</v>
      </c>
      <c r="AF29" s="11">
        <f t="shared" ref="AF29:AF92" si="34">AE29*1000/938.272</f>
        <v>0.11723679274240305</v>
      </c>
      <c r="AG29" s="11">
        <f t="shared" ref="AG29:AG92" si="35">AE29*1000/SQRT((AE29*1000)^2+938.272^2)</f>
        <v>0.11643932543160355</v>
      </c>
      <c r="AH29" s="11">
        <f t="shared" ref="AH29:AH92" si="36">2*0.511*AF29^2/(1+2*AF29/AG29*0.511/938.272+(0.511/938.272)^2)</f>
        <v>1.4031451412086194E-2</v>
      </c>
      <c r="AI29" s="11">
        <f t="shared" ref="AI29:AI92" si="37">0.30705*50/119*1/(AG29^2)*(1/2*LN(2*0.511*AF29^2*AH29/(16*50^0.9*10^(-6))^2)-AG29^2)</f>
        <v>30.855398039010581</v>
      </c>
      <c r="AJ29" s="11">
        <f t="shared" ref="AJ29:AJ92" si="38">AI29*7.31</f>
        <v>225.55295966516732</v>
      </c>
      <c r="AK29" s="14">
        <v>0.11</v>
      </c>
      <c r="AL29" s="14">
        <f t="shared" ref="AL29:AL92" si="39">AK29*1000/938.272</f>
        <v>0.11723679274240305</v>
      </c>
      <c r="AM29" s="14">
        <f t="shared" ref="AM29:AM92" si="40">AK29*1000/SQRT((AK29*1000)^2+938.272^2)</f>
        <v>0.11643932543160355</v>
      </c>
      <c r="AN29" s="14">
        <f t="shared" ref="AN29:AN92" si="41">2*0.511*AL29^2/(1+2*AL29/AM29*0.511/938.272+(0.511/938.272)^2)</f>
        <v>1.4031451412086194E-2</v>
      </c>
      <c r="AO29" s="14">
        <f t="shared" ref="AO29:AO92" si="42">0.30705*74/184*1/(AM29^2)*(1/2*LN(2*0.511*AL29^2*AN29/(16*74^0.9*10^(-6))^2)-AM29^2)</f>
        <v>26.320330127162737</v>
      </c>
      <c r="AP29" s="14">
        <f t="shared" ref="AP29:AP92" si="43">AO29*1.93*10</f>
        <v>507.98237145424082</v>
      </c>
      <c r="AQ29" s="16">
        <v>0.11</v>
      </c>
      <c r="AR29" s="16">
        <f t="shared" ref="AR29:AR92" si="44">AQ29*1000/938.272</f>
        <v>0.11723679274240305</v>
      </c>
      <c r="AS29" s="16">
        <f t="shared" ref="AS29:AS92" si="45">AQ29*1000/SQRT((AQ29*1000)^2+938.272^2)</f>
        <v>0.11643932543160355</v>
      </c>
      <c r="AT29" s="16">
        <f t="shared" ref="AT29:AT92" si="46">2*0.511*AR29^2/(1+2*AR29/AS29*0.511/938.272+(0.511/938.272)^2)</f>
        <v>1.4031451412086194E-2</v>
      </c>
      <c r="AU29" s="16">
        <f t="shared" ref="AU29:AU92" si="47">0.30705*82/207*1/(AS29^2)*(1/2*LN(2*0.511*AR29^2*AT29/(16*82^0.9*10^(-6))^2)-AS29^2)</f>
        <v>25.096286954084583</v>
      </c>
      <c r="AV29" s="11">
        <f t="shared" ref="AV29:AV92" si="48">AU29*11.35</f>
        <v>284.84285692885999</v>
      </c>
    </row>
    <row r="30" spans="1:48" x14ac:dyDescent="0.25">
      <c r="A30" s="8">
        <v>0.12</v>
      </c>
      <c r="B30" s="8">
        <f t="shared" si="10"/>
        <v>0.12789468299171242</v>
      </c>
      <c r="C30" s="8">
        <f t="shared" si="11"/>
        <v>0.12686135267071028</v>
      </c>
      <c r="D30" s="8">
        <f t="shared" si="12"/>
        <v>1.6698563247377011E-2</v>
      </c>
      <c r="E30" s="8">
        <f t="shared" ref="E30:E93" si="49">0.30705*5/11*1/(C30^2)*(1/2*LN(2*0.511*B30^2*D30/(16*5^0.9*10^(-6))^2)-C30^2)</f>
        <v>47.579424876233702</v>
      </c>
      <c r="F30" s="8">
        <f t="shared" si="13"/>
        <v>112.76323695667388</v>
      </c>
      <c r="G30" s="11">
        <v>0.12</v>
      </c>
      <c r="H30" s="11">
        <f t="shared" si="14"/>
        <v>0.12789468299171242</v>
      </c>
      <c r="I30" s="11">
        <f t="shared" si="15"/>
        <v>0.12686135267071028</v>
      </c>
      <c r="J30" s="11">
        <f t="shared" si="16"/>
        <v>1.6698563247377011E-2</v>
      </c>
      <c r="K30" s="11">
        <f t="shared" si="17"/>
        <v>50.772055198863043</v>
      </c>
      <c r="L30" s="11">
        <f t="shared" si="18"/>
        <v>101.54411039772609</v>
      </c>
      <c r="M30" s="14">
        <v>0.12</v>
      </c>
      <c r="N30" s="14">
        <f t="shared" si="19"/>
        <v>0.12789468299171242</v>
      </c>
      <c r="O30" s="14">
        <f t="shared" si="20"/>
        <v>0.12686135267071028</v>
      </c>
      <c r="P30" s="14">
        <f t="shared" si="21"/>
        <v>1.6698563247377011E-2</v>
      </c>
      <c r="Q30" s="14">
        <f t="shared" si="22"/>
        <v>42.499286034751101</v>
      </c>
      <c r="R30" s="14">
        <f t="shared" si="23"/>
        <v>114.70557300779322</v>
      </c>
      <c r="S30" s="11">
        <v>0.12</v>
      </c>
      <c r="T30" s="11">
        <f t="shared" si="24"/>
        <v>0.12789468299171242</v>
      </c>
      <c r="U30" s="11">
        <f t="shared" si="25"/>
        <v>0.12686135267071028</v>
      </c>
      <c r="V30" s="11">
        <f t="shared" si="26"/>
        <v>1.6698563247377011E-2</v>
      </c>
      <c r="W30" s="11">
        <f t="shared" si="27"/>
        <v>35.455545532451303</v>
      </c>
      <c r="X30" s="11">
        <f t="shared" si="28"/>
        <v>279.17696552252153</v>
      </c>
      <c r="Y30" s="14">
        <v>0.12</v>
      </c>
      <c r="Z30" s="14">
        <f t="shared" si="29"/>
        <v>0.12789468299171242</v>
      </c>
      <c r="AA30" s="14">
        <f t="shared" si="30"/>
        <v>0.12686135267071028</v>
      </c>
      <c r="AB30" s="14">
        <f t="shared" si="31"/>
        <v>1.6698563247377011E-2</v>
      </c>
      <c r="AC30" s="14">
        <f t="shared" si="32"/>
        <v>33.753616919553465</v>
      </c>
      <c r="AD30" s="14">
        <f t="shared" si="33"/>
        <v>302.43240759919905</v>
      </c>
      <c r="AE30" s="11">
        <v>0.12</v>
      </c>
      <c r="AF30" s="11">
        <f t="shared" si="34"/>
        <v>0.12789468299171242</v>
      </c>
      <c r="AG30" s="11">
        <f t="shared" si="35"/>
        <v>0.12686135267071028</v>
      </c>
      <c r="AH30" s="11">
        <f t="shared" si="36"/>
        <v>1.6698563247377011E-2</v>
      </c>
      <c r="AI30" s="11">
        <f t="shared" si="37"/>
        <v>27.368608230658598</v>
      </c>
      <c r="AJ30" s="11">
        <f t="shared" si="38"/>
        <v>200.06452616611435</v>
      </c>
      <c r="AK30" s="14">
        <v>0.12</v>
      </c>
      <c r="AL30" s="14">
        <f t="shared" si="39"/>
        <v>0.12789468299171242</v>
      </c>
      <c r="AM30" s="14">
        <f t="shared" si="40"/>
        <v>0.12686135267071028</v>
      </c>
      <c r="AN30" s="14">
        <f t="shared" si="41"/>
        <v>1.6698563247377011E-2</v>
      </c>
      <c r="AO30" s="14">
        <f t="shared" si="42"/>
        <v>23.489198245881724</v>
      </c>
      <c r="AP30" s="14">
        <f t="shared" si="43"/>
        <v>453.34152614551726</v>
      </c>
      <c r="AQ30" s="16">
        <v>0.12</v>
      </c>
      <c r="AR30" s="16">
        <f t="shared" si="44"/>
        <v>0.12789468299171242</v>
      </c>
      <c r="AS30" s="16">
        <f t="shared" si="45"/>
        <v>0.12686135267071028</v>
      </c>
      <c r="AT30" s="16">
        <f t="shared" si="46"/>
        <v>1.6698563247377011E-2</v>
      </c>
      <c r="AU30" s="16">
        <f t="shared" si="47"/>
        <v>22.438254323203509</v>
      </c>
      <c r="AV30" s="11">
        <f t="shared" si="48"/>
        <v>254.67418656835983</v>
      </c>
    </row>
    <row r="31" spans="1:48" x14ac:dyDescent="0.25">
      <c r="A31" s="8">
        <v>0.13</v>
      </c>
      <c r="B31" s="8">
        <f t="shared" si="10"/>
        <v>0.1385525732410218</v>
      </c>
      <c r="C31" s="8">
        <f t="shared" si="11"/>
        <v>0.13724153505346554</v>
      </c>
      <c r="D31" s="8">
        <f t="shared" si="12"/>
        <v>1.9597589356137538E-2</v>
      </c>
      <c r="E31" s="8">
        <f t="shared" si="49"/>
        <v>41.820228028306708</v>
      </c>
      <c r="F31" s="8">
        <f t="shared" si="13"/>
        <v>99.113940427086902</v>
      </c>
      <c r="G31" s="11">
        <v>0.13</v>
      </c>
      <c r="H31" s="11">
        <f t="shared" si="14"/>
        <v>0.1385525732410218</v>
      </c>
      <c r="I31" s="11">
        <f t="shared" si="15"/>
        <v>0.13724153505346554</v>
      </c>
      <c r="J31" s="11">
        <f t="shared" si="16"/>
        <v>1.9597589356137538E-2</v>
      </c>
      <c r="K31" s="11">
        <f t="shared" si="17"/>
        <v>44.664767118759904</v>
      </c>
      <c r="L31" s="11">
        <f t="shared" si="18"/>
        <v>89.329534237519809</v>
      </c>
      <c r="M31" s="14">
        <v>0.13</v>
      </c>
      <c r="N31" s="14">
        <f t="shared" si="19"/>
        <v>0.1385525732410218</v>
      </c>
      <c r="O31" s="14">
        <f t="shared" si="20"/>
        <v>0.13724153505346554</v>
      </c>
      <c r="P31" s="14">
        <f t="shared" si="21"/>
        <v>1.9597589356137538E-2</v>
      </c>
      <c r="Q31" s="14">
        <f t="shared" si="22"/>
        <v>37.548585214005975</v>
      </c>
      <c r="R31" s="14">
        <f t="shared" si="23"/>
        <v>101.34363149260211</v>
      </c>
      <c r="S31" s="11">
        <v>0.13</v>
      </c>
      <c r="T31" s="11">
        <f t="shared" si="24"/>
        <v>0.1385525732410218</v>
      </c>
      <c r="U31" s="11">
        <f t="shared" si="25"/>
        <v>0.13724153505346554</v>
      </c>
      <c r="V31" s="11">
        <f t="shared" si="26"/>
        <v>1.9597589356137538E-2</v>
      </c>
      <c r="W31" s="11">
        <f t="shared" si="27"/>
        <v>31.48594184150819</v>
      </c>
      <c r="X31" s="11">
        <f t="shared" si="28"/>
        <v>247.92030606003547</v>
      </c>
      <c r="Y31" s="14">
        <v>0.13</v>
      </c>
      <c r="Z31" s="14">
        <f t="shared" si="29"/>
        <v>0.1385525732410218</v>
      </c>
      <c r="AA31" s="14">
        <f t="shared" si="30"/>
        <v>0.13724153505346554</v>
      </c>
      <c r="AB31" s="14">
        <f t="shared" si="31"/>
        <v>1.9597589356137538E-2</v>
      </c>
      <c r="AC31" s="14">
        <f t="shared" si="32"/>
        <v>30.003098825902843</v>
      </c>
      <c r="AD31" s="14">
        <f t="shared" si="33"/>
        <v>268.82776548008951</v>
      </c>
      <c r="AE31" s="11">
        <v>0.13</v>
      </c>
      <c r="AF31" s="11">
        <f t="shared" si="34"/>
        <v>0.1385525732410218</v>
      </c>
      <c r="AG31" s="11">
        <f t="shared" si="35"/>
        <v>0.13724153505346554</v>
      </c>
      <c r="AH31" s="11">
        <f t="shared" si="36"/>
        <v>1.9597589356137538E-2</v>
      </c>
      <c r="AI31" s="11">
        <f t="shared" si="37"/>
        <v>24.462882740805597</v>
      </c>
      <c r="AJ31" s="11">
        <f t="shared" si="38"/>
        <v>178.8236728352889</v>
      </c>
      <c r="AK31" s="14">
        <v>0.13</v>
      </c>
      <c r="AL31" s="14">
        <f t="shared" si="39"/>
        <v>0.1385525732410218</v>
      </c>
      <c r="AM31" s="14">
        <f t="shared" si="40"/>
        <v>0.13724153505346554</v>
      </c>
      <c r="AN31" s="14">
        <f t="shared" si="41"/>
        <v>1.9597589356137538E-2</v>
      </c>
      <c r="AO31" s="14">
        <f t="shared" si="42"/>
        <v>21.10195924776399</v>
      </c>
      <c r="AP31" s="14">
        <f t="shared" si="43"/>
        <v>407.26781348184494</v>
      </c>
      <c r="AQ31" s="16">
        <v>0.13</v>
      </c>
      <c r="AR31" s="16">
        <f t="shared" si="44"/>
        <v>0.1385525732410218</v>
      </c>
      <c r="AS31" s="16">
        <f t="shared" si="45"/>
        <v>0.13724153505346554</v>
      </c>
      <c r="AT31" s="16">
        <f t="shared" si="46"/>
        <v>1.9597589356137538E-2</v>
      </c>
      <c r="AU31" s="16">
        <f t="shared" si="47"/>
        <v>20.188489297102429</v>
      </c>
      <c r="AV31" s="11">
        <f t="shared" si="48"/>
        <v>229.13935352211254</v>
      </c>
    </row>
    <row r="32" spans="1:48" x14ac:dyDescent="0.25">
      <c r="A32" s="8">
        <v>0.14000000000000001</v>
      </c>
      <c r="B32" s="8">
        <f t="shared" si="10"/>
        <v>0.14921046349033115</v>
      </c>
      <c r="C32" s="8">
        <f t="shared" si="11"/>
        <v>0.14757670056035388</v>
      </c>
      <c r="D32" s="8">
        <f t="shared" si="12"/>
        <v>2.2728527635391509E-2</v>
      </c>
      <c r="E32" s="8">
        <f t="shared" si="49"/>
        <v>37.09874744217565</v>
      </c>
      <c r="F32" s="8">
        <f t="shared" si="13"/>
        <v>87.924031437956302</v>
      </c>
      <c r="G32" s="11">
        <v>0.14000000000000001</v>
      </c>
      <c r="H32" s="11">
        <f t="shared" si="14"/>
        <v>0.14921046349033115</v>
      </c>
      <c r="I32" s="11">
        <f t="shared" si="15"/>
        <v>0.14757670056035388</v>
      </c>
      <c r="J32" s="11">
        <f t="shared" si="16"/>
        <v>2.2728527635391509E-2</v>
      </c>
      <c r="K32" s="11">
        <f t="shared" si="17"/>
        <v>39.651913376826592</v>
      </c>
      <c r="L32" s="11">
        <f t="shared" si="18"/>
        <v>79.303826753653183</v>
      </c>
      <c r="M32" s="14">
        <v>0.14000000000000001</v>
      </c>
      <c r="N32" s="14">
        <f t="shared" si="19"/>
        <v>0.14921046349033115</v>
      </c>
      <c r="O32" s="14">
        <f t="shared" si="20"/>
        <v>0.14757670056035388</v>
      </c>
      <c r="P32" s="14">
        <f t="shared" si="21"/>
        <v>2.2728527635391509E-2</v>
      </c>
      <c r="Q32" s="14">
        <f t="shared" si="22"/>
        <v>33.459629819906368</v>
      </c>
      <c r="R32" s="14">
        <f t="shared" si="23"/>
        <v>90.307540883927288</v>
      </c>
      <c r="S32" s="11">
        <v>0.14000000000000001</v>
      </c>
      <c r="T32" s="11">
        <f t="shared" si="24"/>
        <v>0.14921046349033115</v>
      </c>
      <c r="U32" s="11">
        <f t="shared" si="25"/>
        <v>0.14757670056035388</v>
      </c>
      <c r="V32" s="11">
        <f t="shared" si="26"/>
        <v>2.2728527635391509E-2</v>
      </c>
      <c r="W32" s="11">
        <f t="shared" si="27"/>
        <v>28.181197195067465</v>
      </c>
      <c r="X32" s="11">
        <f t="shared" si="28"/>
        <v>221.8987467139612</v>
      </c>
      <c r="Y32" s="14">
        <v>0.14000000000000001</v>
      </c>
      <c r="Z32" s="14">
        <f t="shared" si="29"/>
        <v>0.14921046349033115</v>
      </c>
      <c r="AA32" s="14">
        <f t="shared" si="30"/>
        <v>0.14757670056035388</v>
      </c>
      <c r="AB32" s="14">
        <f t="shared" si="31"/>
        <v>2.2728527635391509E-2</v>
      </c>
      <c r="AC32" s="14">
        <f t="shared" si="32"/>
        <v>26.875917510465531</v>
      </c>
      <c r="AD32" s="14">
        <f t="shared" si="33"/>
        <v>240.80822089377116</v>
      </c>
      <c r="AE32" s="11">
        <v>0.14000000000000001</v>
      </c>
      <c r="AF32" s="11">
        <f t="shared" si="34"/>
        <v>0.14921046349033115</v>
      </c>
      <c r="AG32" s="11">
        <f t="shared" si="35"/>
        <v>0.14757670056035388</v>
      </c>
      <c r="AH32" s="11">
        <f t="shared" si="36"/>
        <v>2.2728527635391509E-2</v>
      </c>
      <c r="AI32" s="11">
        <f t="shared" si="37"/>
        <v>22.017020021127156</v>
      </c>
      <c r="AJ32" s="11">
        <f t="shared" si="38"/>
        <v>160.94441635443951</v>
      </c>
      <c r="AK32" s="14">
        <v>0.14000000000000001</v>
      </c>
      <c r="AL32" s="14">
        <f t="shared" si="39"/>
        <v>0.14921046349033115</v>
      </c>
      <c r="AM32" s="14">
        <f t="shared" si="40"/>
        <v>0.14757670056035388</v>
      </c>
      <c r="AN32" s="14">
        <f t="shared" si="41"/>
        <v>2.2728527635391509E-2</v>
      </c>
      <c r="AO32" s="14">
        <f t="shared" si="42"/>
        <v>19.073506409713609</v>
      </c>
      <c r="AP32" s="14">
        <f t="shared" si="43"/>
        <v>368.11867370747268</v>
      </c>
      <c r="AQ32" s="16">
        <v>0.14000000000000001</v>
      </c>
      <c r="AR32" s="16">
        <f t="shared" si="44"/>
        <v>0.14921046349033115</v>
      </c>
      <c r="AS32" s="16">
        <f t="shared" si="45"/>
        <v>0.14757670056035388</v>
      </c>
      <c r="AT32" s="16">
        <f t="shared" si="46"/>
        <v>2.2728527635391509E-2</v>
      </c>
      <c r="AU32" s="16">
        <f t="shared" si="47"/>
        <v>18.271133639829568</v>
      </c>
      <c r="AV32" s="11">
        <f t="shared" si="48"/>
        <v>207.37736681206559</v>
      </c>
    </row>
    <row r="33" spans="1:48" x14ac:dyDescent="0.25">
      <c r="A33" s="8">
        <v>0.15</v>
      </c>
      <c r="B33" s="8">
        <f t="shared" si="10"/>
        <v>0.15986835373964053</v>
      </c>
      <c r="C33" s="8">
        <f t="shared" si="11"/>
        <v>0.15786374908816936</v>
      </c>
      <c r="D33" s="8">
        <f t="shared" si="12"/>
        <v>2.6091375822066509E-2</v>
      </c>
      <c r="E33" s="8">
        <f t="shared" si="49"/>
        <v>33.176447284540444</v>
      </c>
      <c r="F33" s="8">
        <f t="shared" si="13"/>
        <v>78.628180064360862</v>
      </c>
      <c r="G33" s="11">
        <v>0.15</v>
      </c>
      <c r="H33" s="11">
        <f t="shared" si="14"/>
        <v>0.15986835373964053</v>
      </c>
      <c r="I33" s="11">
        <f t="shared" si="15"/>
        <v>0.15786374908816936</v>
      </c>
      <c r="J33" s="11">
        <f t="shared" si="16"/>
        <v>2.6091375822066509E-2</v>
      </c>
      <c r="K33" s="11">
        <f t="shared" si="17"/>
        <v>35.483223170288106</v>
      </c>
      <c r="L33" s="11">
        <f t="shared" si="18"/>
        <v>70.966446340576212</v>
      </c>
      <c r="M33" s="14">
        <v>0.15</v>
      </c>
      <c r="N33" s="14">
        <f t="shared" si="19"/>
        <v>0.15986835373964053</v>
      </c>
      <c r="O33" s="14">
        <f t="shared" si="20"/>
        <v>0.15786374908816936</v>
      </c>
      <c r="P33" s="14">
        <f t="shared" si="21"/>
        <v>2.6091375822066509E-2</v>
      </c>
      <c r="Q33" s="14">
        <f t="shared" si="22"/>
        <v>30.04090756635858</v>
      </c>
      <c r="R33" s="14">
        <f t="shared" si="23"/>
        <v>81.080409521601808</v>
      </c>
      <c r="S33" s="11">
        <v>0.15</v>
      </c>
      <c r="T33" s="11">
        <f t="shared" si="24"/>
        <v>0.15986835373964053</v>
      </c>
      <c r="U33" s="11">
        <f t="shared" si="25"/>
        <v>0.15786374908816936</v>
      </c>
      <c r="V33" s="11">
        <f t="shared" si="26"/>
        <v>2.6091375822066509E-2</v>
      </c>
      <c r="W33" s="11">
        <f t="shared" si="27"/>
        <v>25.399420501681661</v>
      </c>
      <c r="X33" s="11">
        <f t="shared" si="28"/>
        <v>199.99503703024138</v>
      </c>
      <c r="Y33" s="14">
        <v>0.15</v>
      </c>
      <c r="Z33" s="14">
        <f t="shared" si="29"/>
        <v>0.15986835373964053</v>
      </c>
      <c r="AA33" s="14">
        <f t="shared" si="30"/>
        <v>0.15786374908816936</v>
      </c>
      <c r="AB33" s="14">
        <f t="shared" si="31"/>
        <v>2.6091375822066509E-2</v>
      </c>
      <c r="AC33" s="14">
        <f t="shared" si="32"/>
        <v>24.240170557212746</v>
      </c>
      <c r="AD33" s="14">
        <f t="shared" si="33"/>
        <v>217.19192819262622</v>
      </c>
      <c r="AE33" s="11">
        <v>0.15</v>
      </c>
      <c r="AF33" s="11">
        <f t="shared" si="34"/>
        <v>0.15986835373964053</v>
      </c>
      <c r="AG33" s="11">
        <f t="shared" si="35"/>
        <v>0.15786374908816936</v>
      </c>
      <c r="AH33" s="11">
        <f t="shared" si="36"/>
        <v>2.6091375822066509E-2</v>
      </c>
      <c r="AI33" s="11">
        <f t="shared" si="37"/>
        <v>19.939137403900276</v>
      </c>
      <c r="AJ33" s="11">
        <f t="shared" si="38"/>
        <v>145.75509442251101</v>
      </c>
      <c r="AK33" s="14">
        <v>0.15</v>
      </c>
      <c r="AL33" s="14">
        <f t="shared" si="39"/>
        <v>0.15986835373964053</v>
      </c>
      <c r="AM33" s="14">
        <f t="shared" si="40"/>
        <v>0.15786374908816936</v>
      </c>
      <c r="AN33" s="14">
        <f t="shared" si="41"/>
        <v>2.6091375822066509E-2</v>
      </c>
      <c r="AO33" s="14">
        <f t="shared" si="42"/>
        <v>17.336852050433496</v>
      </c>
      <c r="AP33" s="14">
        <f t="shared" si="43"/>
        <v>334.60124457336644</v>
      </c>
      <c r="AQ33" s="16">
        <v>0.15</v>
      </c>
      <c r="AR33" s="16">
        <f t="shared" si="44"/>
        <v>0.15986835373964053</v>
      </c>
      <c r="AS33" s="16">
        <f t="shared" si="45"/>
        <v>0.15786374908816936</v>
      </c>
      <c r="AT33" s="16">
        <f t="shared" si="46"/>
        <v>2.6091375822066509E-2</v>
      </c>
      <c r="AU33" s="16">
        <f t="shared" si="47"/>
        <v>16.625611353166555</v>
      </c>
      <c r="AV33" s="11">
        <f t="shared" si="48"/>
        <v>188.7006888584404</v>
      </c>
    </row>
    <row r="34" spans="1:48" x14ac:dyDescent="0.25">
      <c r="A34" s="8">
        <v>0.16</v>
      </c>
      <c r="B34" s="8">
        <f t="shared" si="10"/>
        <v>0.17052624398894989</v>
      </c>
      <c r="C34" s="8">
        <f t="shared" si="11"/>
        <v>0.16809965662193141</v>
      </c>
      <c r="D34" s="8">
        <f t="shared" si="12"/>
        <v>2.9686131494794311E-2</v>
      </c>
      <c r="E34" s="8">
        <f t="shared" si="49"/>
        <v>29.880153222147786</v>
      </c>
      <c r="F34" s="8">
        <f t="shared" si="13"/>
        <v>70.815963136490254</v>
      </c>
      <c r="G34" s="11">
        <v>0.16</v>
      </c>
      <c r="H34" s="11">
        <f t="shared" si="14"/>
        <v>0.17052624398894989</v>
      </c>
      <c r="I34" s="11">
        <f t="shared" si="15"/>
        <v>0.16809965662193141</v>
      </c>
      <c r="J34" s="11">
        <f t="shared" si="16"/>
        <v>2.9686131494794311E-2</v>
      </c>
      <c r="K34" s="11">
        <f t="shared" si="17"/>
        <v>31.976659027982002</v>
      </c>
      <c r="L34" s="11">
        <f t="shared" si="18"/>
        <v>63.953318055964004</v>
      </c>
      <c r="M34" s="14">
        <v>0.16</v>
      </c>
      <c r="N34" s="14">
        <f t="shared" si="19"/>
        <v>0.17052624398894989</v>
      </c>
      <c r="O34" s="14">
        <f t="shared" si="20"/>
        <v>0.16809965662193141</v>
      </c>
      <c r="P34" s="14">
        <f t="shared" si="21"/>
        <v>2.9686131494794311E-2</v>
      </c>
      <c r="Q34" s="14">
        <f t="shared" si="22"/>
        <v>27.151648226901997</v>
      </c>
      <c r="R34" s="14">
        <f t="shared" si="23"/>
        <v>73.282298564408492</v>
      </c>
      <c r="S34" s="11">
        <v>0.16</v>
      </c>
      <c r="T34" s="11">
        <f t="shared" si="24"/>
        <v>0.17052624398894989</v>
      </c>
      <c r="U34" s="11">
        <f t="shared" si="25"/>
        <v>0.16809965662193141</v>
      </c>
      <c r="V34" s="11">
        <f t="shared" si="26"/>
        <v>2.9686131494794311E-2</v>
      </c>
      <c r="W34" s="11">
        <f t="shared" si="27"/>
        <v>23.03471463350936</v>
      </c>
      <c r="X34" s="11">
        <f t="shared" si="28"/>
        <v>181.37534302425269</v>
      </c>
      <c r="Y34" s="14">
        <v>0.16</v>
      </c>
      <c r="Z34" s="14">
        <f t="shared" si="29"/>
        <v>0.17052624398894989</v>
      </c>
      <c r="AA34" s="14">
        <f t="shared" si="30"/>
        <v>0.16809965662193141</v>
      </c>
      <c r="AB34" s="14">
        <f t="shared" si="31"/>
        <v>2.9686131494794311E-2</v>
      </c>
      <c r="AC34" s="14">
        <f t="shared" si="32"/>
        <v>21.997095328040999</v>
      </c>
      <c r="AD34" s="14">
        <f t="shared" si="33"/>
        <v>197.09397413924736</v>
      </c>
      <c r="AE34" s="11">
        <v>0.16</v>
      </c>
      <c r="AF34" s="11">
        <f t="shared" si="34"/>
        <v>0.17052624398894989</v>
      </c>
      <c r="AG34" s="11">
        <f t="shared" si="35"/>
        <v>0.16809965662193141</v>
      </c>
      <c r="AH34" s="11">
        <f t="shared" si="36"/>
        <v>2.9686131494794311E-2</v>
      </c>
      <c r="AI34" s="11">
        <f t="shared" si="37"/>
        <v>18.158881670909082</v>
      </c>
      <c r="AJ34" s="11">
        <f t="shared" si="38"/>
        <v>132.7414250143454</v>
      </c>
      <c r="AK34" s="14">
        <v>0.16</v>
      </c>
      <c r="AL34" s="14">
        <f t="shared" si="39"/>
        <v>0.17052624398894989</v>
      </c>
      <c r="AM34" s="14">
        <f t="shared" si="40"/>
        <v>0.16809965662193141</v>
      </c>
      <c r="AN34" s="14">
        <f t="shared" si="41"/>
        <v>2.9686131494794311E-2</v>
      </c>
      <c r="AO34" s="14">
        <f t="shared" si="42"/>
        <v>15.839278214663466</v>
      </c>
      <c r="AP34" s="14">
        <f t="shared" si="43"/>
        <v>305.69806954300486</v>
      </c>
      <c r="AQ34" s="16">
        <v>0.16</v>
      </c>
      <c r="AR34" s="16">
        <f t="shared" si="44"/>
        <v>0.17052624398894989</v>
      </c>
      <c r="AS34" s="16">
        <f t="shared" si="45"/>
        <v>0.16809965662193141</v>
      </c>
      <c r="AT34" s="16">
        <f t="shared" si="46"/>
        <v>2.9686131494794311E-2</v>
      </c>
      <c r="AU34" s="16">
        <f t="shared" si="47"/>
        <v>15.203767328402957</v>
      </c>
      <c r="AV34" s="11">
        <f t="shared" si="48"/>
        <v>172.56275917737355</v>
      </c>
    </row>
    <row r="35" spans="1:48" x14ac:dyDescent="0.25">
      <c r="A35" s="8">
        <v>0.17</v>
      </c>
      <c r="B35" s="8">
        <f t="shared" si="10"/>
        <v>0.18118413423825927</v>
      </c>
      <c r="C35" s="8">
        <f t="shared" si="11"/>
        <v>0.17828147913506676</v>
      </c>
      <c r="D35" s="8">
        <f t="shared" si="12"/>
        <v>3.3512792075816832E-2</v>
      </c>
      <c r="E35" s="8">
        <f t="shared" si="49"/>
        <v>27.081572348380575</v>
      </c>
      <c r="F35" s="8">
        <f t="shared" si="13"/>
        <v>64.183326465661963</v>
      </c>
      <c r="G35" s="11">
        <v>0.17</v>
      </c>
      <c r="H35" s="11">
        <f t="shared" si="14"/>
        <v>0.18118413423825927</v>
      </c>
      <c r="I35" s="11">
        <f t="shared" si="15"/>
        <v>0.17828147913506676</v>
      </c>
      <c r="J35" s="11">
        <f t="shared" si="16"/>
        <v>3.3512792075816832E-2</v>
      </c>
      <c r="K35" s="11">
        <f t="shared" si="17"/>
        <v>28.997142156130305</v>
      </c>
      <c r="L35" s="11">
        <f t="shared" si="18"/>
        <v>57.994284312260611</v>
      </c>
      <c r="M35" s="14">
        <v>0.17</v>
      </c>
      <c r="N35" s="14">
        <f t="shared" si="19"/>
        <v>0.18118413423825927</v>
      </c>
      <c r="O35" s="14">
        <f t="shared" si="20"/>
        <v>0.17828147913506676</v>
      </c>
      <c r="P35" s="14">
        <f t="shared" si="21"/>
        <v>3.3512792075816832E-2</v>
      </c>
      <c r="Q35" s="14">
        <f t="shared" si="22"/>
        <v>24.686455594484904</v>
      </c>
      <c r="R35" s="14">
        <f t="shared" si="23"/>
        <v>66.62874364951476</v>
      </c>
      <c r="S35" s="11">
        <v>0.17</v>
      </c>
      <c r="T35" s="11">
        <f t="shared" si="24"/>
        <v>0.18118413423825927</v>
      </c>
      <c r="U35" s="11">
        <f t="shared" si="25"/>
        <v>0.17828147913506676</v>
      </c>
      <c r="V35" s="11">
        <f t="shared" si="26"/>
        <v>3.3512792075816832E-2</v>
      </c>
      <c r="W35" s="11">
        <f t="shared" si="27"/>
        <v>21.006782126099697</v>
      </c>
      <c r="X35" s="11">
        <f t="shared" si="28"/>
        <v>165.407402460909</v>
      </c>
      <c r="Y35" s="14">
        <v>0.17</v>
      </c>
      <c r="Z35" s="14">
        <f t="shared" si="29"/>
        <v>0.18118413423825927</v>
      </c>
      <c r="AA35" s="14">
        <f t="shared" si="30"/>
        <v>0.17828147913506676</v>
      </c>
      <c r="AB35" s="14">
        <f t="shared" si="31"/>
        <v>3.3512792075816832E-2</v>
      </c>
      <c r="AC35" s="14">
        <f t="shared" si="32"/>
        <v>20.071604869766478</v>
      </c>
      <c r="AD35" s="14">
        <f t="shared" si="33"/>
        <v>179.84157963310767</v>
      </c>
      <c r="AE35" s="11">
        <v>0.17</v>
      </c>
      <c r="AF35" s="11">
        <f t="shared" si="34"/>
        <v>0.18118413423825927</v>
      </c>
      <c r="AG35" s="11">
        <f t="shared" si="35"/>
        <v>0.17828147913506676</v>
      </c>
      <c r="AH35" s="11">
        <f t="shared" si="36"/>
        <v>3.3512792075816832E-2</v>
      </c>
      <c r="AI35" s="11">
        <f t="shared" si="37"/>
        <v>16.621800280422132</v>
      </c>
      <c r="AJ35" s="11">
        <f t="shared" si="38"/>
        <v>121.50536004988578</v>
      </c>
      <c r="AK35" s="14">
        <v>0.17</v>
      </c>
      <c r="AL35" s="14">
        <f t="shared" si="39"/>
        <v>0.18118413423825927</v>
      </c>
      <c r="AM35" s="14">
        <f t="shared" si="40"/>
        <v>0.17828147913506676</v>
      </c>
      <c r="AN35" s="14">
        <f t="shared" si="41"/>
        <v>3.3512792075816832E-2</v>
      </c>
      <c r="AO35" s="14">
        <f t="shared" si="42"/>
        <v>14.539116849496979</v>
      </c>
      <c r="AP35" s="14">
        <f t="shared" si="43"/>
        <v>280.60495519529172</v>
      </c>
      <c r="AQ35" s="16">
        <v>0.17</v>
      </c>
      <c r="AR35" s="16">
        <f t="shared" si="44"/>
        <v>0.18118413423825927</v>
      </c>
      <c r="AS35" s="16">
        <f t="shared" si="45"/>
        <v>0.17828147913506676</v>
      </c>
      <c r="AT35" s="16">
        <f t="shared" si="46"/>
        <v>3.3512792075816832E-2</v>
      </c>
      <c r="AU35" s="16">
        <f t="shared" si="47"/>
        <v>13.96725499590292</v>
      </c>
      <c r="AV35" s="11">
        <f t="shared" si="48"/>
        <v>158.52834420349814</v>
      </c>
    </row>
    <row r="36" spans="1:48" x14ac:dyDescent="0.25">
      <c r="A36" s="8">
        <v>0.18</v>
      </c>
      <c r="B36" s="8">
        <f t="shared" si="10"/>
        <v>0.19184202448756862</v>
      </c>
      <c r="C36" s="8">
        <f t="shared" si="11"/>
        <v>0.18840635620850435</v>
      </c>
      <c r="D36" s="8">
        <f t="shared" si="12"/>
        <v>3.7571354832991961E-2</v>
      </c>
      <c r="E36" s="8">
        <f t="shared" si="49"/>
        <v>24.683951255860634</v>
      </c>
      <c r="F36" s="8">
        <f t="shared" si="13"/>
        <v>58.500964476389704</v>
      </c>
      <c r="G36" s="11">
        <v>0.18</v>
      </c>
      <c r="H36" s="11">
        <f t="shared" si="14"/>
        <v>0.19184202448756862</v>
      </c>
      <c r="I36" s="11">
        <f t="shared" si="15"/>
        <v>0.18840635620850435</v>
      </c>
      <c r="J36" s="11">
        <f t="shared" si="16"/>
        <v>3.7571354832991961E-2</v>
      </c>
      <c r="K36" s="11">
        <f t="shared" ref="K36:K39" si="50">0.30705*6/12*1/(I36^2)*(1/2*LN(2*0.511*H36^2*J36/(16*6^0.9*10^(-6))^2)-I36^2)</f>
        <v>26.442656627390399</v>
      </c>
      <c r="L36" s="11">
        <f t="shared" si="18"/>
        <v>52.885313254780797</v>
      </c>
      <c r="M36" s="14">
        <v>0.18</v>
      </c>
      <c r="N36" s="14">
        <f t="shared" si="19"/>
        <v>0.19184202448756862</v>
      </c>
      <c r="O36" s="14">
        <f t="shared" si="20"/>
        <v>0.18840635620850435</v>
      </c>
      <c r="P36" s="14">
        <f t="shared" si="21"/>
        <v>3.7571354832991961E-2</v>
      </c>
      <c r="Q36" s="14">
        <f t="shared" si="22"/>
        <v>22.565112907417952</v>
      </c>
      <c r="R36" s="14">
        <f t="shared" si="23"/>
        <v>60.903239737121048</v>
      </c>
      <c r="S36" s="11">
        <v>0.18</v>
      </c>
      <c r="T36" s="11">
        <f t="shared" si="24"/>
        <v>0.19184202448756862</v>
      </c>
      <c r="U36" s="11">
        <f t="shared" si="25"/>
        <v>0.18840635620850435</v>
      </c>
      <c r="V36" s="11">
        <f t="shared" si="26"/>
        <v>3.7571354832991961E-2</v>
      </c>
      <c r="W36" s="11">
        <f t="shared" si="27"/>
        <v>19.253849365631826</v>
      </c>
      <c r="X36" s="11">
        <f t="shared" si="28"/>
        <v>151.60480990498499</v>
      </c>
      <c r="Y36" s="14">
        <v>0.18</v>
      </c>
      <c r="Z36" s="14">
        <f t="shared" si="29"/>
        <v>0.19184202448756862</v>
      </c>
      <c r="AA36" s="14">
        <f t="shared" si="30"/>
        <v>0.18840635620850435</v>
      </c>
      <c r="AB36" s="14">
        <f t="shared" si="31"/>
        <v>3.7571354832991961E-2</v>
      </c>
      <c r="AC36" s="14">
        <f t="shared" si="32"/>
        <v>18.405805735075084</v>
      </c>
      <c r="AD36" s="14">
        <f t="shared" si="33"/>
        <v>164.91601938627278</v>
      </c>
      <c r="AE36" s="11">
        <v>0.18</v>
      </c>
      <c r="AF36" s="11">
        <f t="shared" si="34"/>
        <v>0.19184202448756862</v>
      </c>
      <c r="AG36" s="11">
        <f t="shared" si="35"/>
        <v>0.18840635620850435</v>
      </c>
      <c r="AH36" s="11">
        <f t="shared" si="36"/>
        <v>3.7571354832991961E-2</v>
      </c>
      <c r="AI36" s="11">
        <f t="shared" si="37"/>
        <v>15.285289772335975</v>
      </c>
      <c r="AJ36" s="11">
        <f t="shared" si="38"/>
        <v>111.73546823577597</v>
      </c>
      <c r="AK36" s="14">
        <v>0.18</v>
      </c>
      <c r="AL36" s="14">
        <f t="shared" si="39"/>
        <v>0.19184202448756862</v>
      </c>
      <c r="AM36" s="14">
        <f t="shared" si="40"/>
        <v>0.18840635620850435</v>
      </c>
      <c r="AN36" s="14">
        <f t="shared" si="41"/>
        <v>3.7571354832991961E-2</v>
      </c>
      <c r="AO36" s="14">
        <f t="shared" si="42"/>
        <v>13.403221324150177</v>
      </c>
      <c r="AP36" s="14">
        <f t="shared" si="43"/>
        <v>258.68217155609841</v>
      </c>
      <c r="AQ36" s="16">
        <v>0.18</v>
      </c>
      <c r="AR36" s="16">
        <f t="shared" si="44"/>
        <v>0.19184202448756862</v>
      </c>
      <c r="AS36" s="16">
        <f t="shared" si="45"/>
        <v>0.18840635620850435</v>
      </c>
      <c r="AT36" s="16">
        <f t="shared" si="46"/>
        <v>3.7571354832991961E-2</v>
      </c>
      <c r="AU36" s="16">
        <f t="shared" si="47"/>
        <v>12.885393889771013</v>
      </c>
      <c r="AV36" s="11">
        <f t="shared" si="48"/>
        <v>146.249220648901</v>
      </c>
    </row>
    <row r="37" spans="1:48" x14ac:dyDescent="0.25">
      <c r="A37" s="8">
        <v>0.19</v>
      </c>
      <c r="B37" s="8">
        <f t="shared" si="10"/>
        <v>0.20249991473687801</v>
      </c>
      <c r="C37" s="8">
        <f t="shared" si="11"/>
        <v>0.19847151436103513</v>
      </c>
      <c r="D37" s="8">
        <f t="shared" si="12"/>
        <v>4.1861816881894165E-2</v>
      </c>
      <c r="E37" s="8">
        <f t="shared" si="49"/>
        <v>22.613158183858339</v>
      </c>
      <c r="F37" s="8">
        <f t="shared" si="13"/>
        <v>53.593184895744265</v>
      </c>
      <c r="G37" s="11">
        <v>0.19</v>
      </c>
      <c r="H37" s="11">
        <f t="shared" si="14"/>
        <v>0.20249991473687801</v>
      </c>
      <c r="I37" s="11">
        <f t="shared" si="15"/>
        <v>0.19847151436103513</v>
      </c>
      <c r="J37" s="11">
        <f t="shared" si="16"/>
        <v>4.1861816881894165E-2</v>
      </c>
      <c r="K37" s="11">
        <f t="shared" si="50"/>
        <v>24.234940545594402</v>
      </c>
      <c r="L37" s="11">
        <f t="shared" si="18"/>
        <v>48.469881091188803</v>
      </c>
      <c r="M37" s="14">
        <v>0.19</v>
      </c>
      <c r="N37" s="14">
        <f t="shared" si="19"/>
        <v>0.20249991473687801</v>
      </c>
      <c r="O37" s="14">
        <f t="shared" si="20"/>
        <v>0.19847151436103513</v>
      </c>
      <c r="P37" s="14">
        <f t="shared" si="21"/>
        <v>4.1861816881894165E-2</v>
      </c>
      <c r="Q37" s="14">
        <f t="shared" si="22"/>
        <v>20.725663931682181</v>
      </c>
      <c r="R37" s="14">
        <f t="shared" si="23"/>
        <v>55.938566951610206</v>
      </c>
      <c r="S37" s="11">
        <v>0.19</v>
      </c>
      <c r="T37" s="11">
        <f t="shared" si="24"/>
        <v>0.20249991473687801</v>
      </c>
      <c r="U37" s="11">
        <f t="shared" si="25"/>
        <v>0.19847151436103513</v>
      </c>
      <c r="V37" s="11">
        <f t="shared" si="26"/>
        <v>4.1861816881894165E-2</v>
      </c>
      <c r="W37" s="11">
        <f t="shared" si="27"/>
        <v>17.727762722755696</v>
      </c>
      <c r="X37" s="11">
        <f t="shared" si="28"/>
        <v>139.58840367897835</v>
      </c>
      <c r="Y37" s="14">
        <v>0.19</v>
      </c>
      <c r="Z37" s="14">
        <f t="shared" si="29"/>
        <v>0.20249991473687801</v>
      </c>
      <c r="AA37" s="14">
        <f t="shared" si="30"/>
        <v>0.19847151436103513</v>
      </c>
      <c r="AB37" s="14">
        <f t="shared" si="31"/>
        <v>4.1861816881894165E-2</v>
      </c>
      <c r="AC37" s="14">
        <f t="shared" si="32"/>
        <v>16.954483827136364</v>
      </c>
      <c r="AD37" s="14">
        <f t="shared" si="33"/>
        <v>151.91217509114185</v>
      </c>
      <c r="AE37" s="11">
        <v>0.19</v>
      </c>
      <c r="AF37" s="11">
        <f t="shared" si="34"/>
        <v>0.20249991473687801</v>
      </c>
      <c r="AG37" s="11">
        <f t="shared" si="35"/>
        <v>0.19847151436103513</v>
      </c>
      <c r="AH37" s="11">
        <f t="shared" si="36"/>
        <v>4.1861816881894165E-2</v>
      </c>
      <c r="AI37" s="11">
        <f t="shared" si="37"/>
        <v>14.115667301634327</v>
      </c>
      <c r="AJ37" s="11">
        <f t="shared" si="38"/>
        <v>103.18552797494692</v>
      </c>
      <c r="AK37" s="14">
        <v>0.19</v>
      </c>
      <c r="AL37" s="14">
        <f t="shared" si="39"/>
        <v>0.20249991473687801</v>
      </c>
      <c r="AM37" s="14">
        <f t="shared" si="40"/>
        <v>0.19847151436103513</v>
      </c>
      <c r="AN37" s="14">
        <f t="shared" si="41"/>
        <v>4.1861816881894165E-2</v>
      </c>
      <c r="AO37" s="14">
        <f t="shared" si="42"/>
        <v>12.405029552158007</v>
      </c>
      <c r="AP37" s="14">
        <f t="shared" si="43"/>
        <v>239.41707035664956</v>
      </c>
      <c r="AQ37" s="16">
        <v>0.19</v>
      </c>
      <c r="AR37" s="16">
        <f t="shared" si="44"/>
        <v>0.20249991473687801</v>
      </c>
      <c r="AS37" s="16">
        <f t="shared" si="45"/>
        <v>0.19847151436103513</v>
      </c>
      <c r="AT37" s="16">
        <f t="shared" si="46"/>
        <v>4.1861816881894165E-2</v>
      </c>
      <c r="AU37" s="16">
        <f t="shared" si="47"/>
        <v>11.933485249935064</v>
      </c>
      <c r="AV37" s="11">
        <f t="shared" si="48"/>
        <v>135.44505758676297</v>
      </c>
    </row>
    <row r="38" spans="1:48" x14ac:dyDescent="0.25">
      <c r="A38" s="8">
        <v>0.2</v>
      </c>
      <c r="B38" s="8">
        <f t="shared" si="10"/>
        <v>0.21315780498618736</v>
      </c>
      <c r="C38" s="8">
        <f t="shared" si="11"/>
        <v>0.20847427008499375</v>
      </c>
      <c r="D38" s="8">
        <f t="shared" si="12"/>
        <v>4.6384175188003515E-2</v>
      </c>
      <c r="E38" s="8">
        <f t="shared" si="49"/>
        <v>20.811584859865373</v>
      </c>
      <c r="F38" s="8">
        <f t="shared" si="13"/>
        <v>49.323456117880937</v>
      </c>
      <c r="G38" s="11">
        <v>0.2</v>
      </c>
      <c r="H38" s="11">
        <f t="shared" si="14"/>
        <v>0.21315780498618736</v>
      </c>
      <c r="I38" s="11">
        <f t="shared" si="15"/>
        <v>0.20847427008499375</v>
      </c>
      <c r="J38" s="11">
        <f t="shared" si="16"/>
        <v>4.6384175188003515E-2</v>
      </c>
      <c r="K38" s="11">
        <f t="shared" si="50"/>
        <v>22.313108198258142</v>
      </c>
      <c r="L38" s="11">
        <f t="shared" si="18"/>
        <v>44.626216396516284</v>
      </c>
      <c r="M38" s="14">
        <v>0.2</v>
      </c>
      <c r="N38" s="14">
        <f t="shared" si="19"/>
        <v>0.21315780498618736</v>
      </c>
      <c r="O38" s="14">
        <f t="shared" si="20"/>
        <v>0.20847427008499375</v>
      </c>
      <c r="P38" s="14">
        <f t="shared" si="21"/>
        <v>4.6384175188003515E-2</v>
      </c>
      <c r="Q38" s="14">
        <f t="shared" si="22"/>
        <v>19.11961948084188</v>
      </c>
      <c r="R38" s="14">
        <f t="shared" si="23"/>
        <v>51.603852978792233</v>
      </c>
      <c r="S38" s="11">
        <v>0.2</v>
      </c>
      <c r="T38" s="11">
        <f t="shared" si="24"/>
        <v>0.21315780498618736</v>
      </c>
      <c r="U38" s="11">
        <f t="shared" si="25"/>
        <v>0.20847427008499375</v>
      </c>
      <c r="V38" s="11">
        <f t="shared" si="26"/>
        <v>4.6384175188003515E-2</v>
      </c>
      <c r="W38" s="11">
        <f t="shared" si="27"/>
        <v>16.390531691026027</v>
      </c>
      <c r="X38" s="11">
        <f t="shared" si="28"/>
        <v>129.05904653513892</v>
      </c>
      <c r="Y38" s="14">
        <v>0.2</v>
      </c>
      <c r="Z38" s="14">
        <f t="shared" si="29"/>
        <v>0.21315780498618736</v>
      </c>
      <c r="AA38" s="14">
        <f t="shared" si="30"/>
        <v>0.20847427008499375</v>
      </c>
      <c r="AB38" s="14">
        <f t="shared" si="31"/>
        <v>4.6384175188003515E-2</v>
      </c>
      <c r="AC38" s="14">
        <f t="shared" si="32"/>
        <v>15.681909824353623</v>
      </c>
      <c r="AD38" s="14">
        <f t="shared" si="33"/>
        <v>140.50991202620847</v>
      </c>
      <c r="AE38" s="11">
        <v>0.2</v>
      </c>
      <c r="AF38" s="11">
        <f t="shared" si="34"/>
        <v>0.21315780498618736</v>
      </c>
      <c r="AG38" s="11">
        <f t="shared" si="35"/>
        <v>0.20847427008499375</v>
      </c>
      <c r="AH38" s="11">
        <f t="shared" si="36"/>
        <v>4.6384175188003515E-2</v>
      </c>
      <c r="AI38" s="11">
        <f t="shared" si="37"/>
        <v>13.086037260563026</v>
      </c>
      <c r="AJ38" s="11">
        <f t="shared" si="38"/>
        <v>95.658932374715718</v>
      </c>
      <c r="AK38" s="14">
        <v>0.2</v>
      </c>
      <c r="AL38" s="14">
        <f t="shared" si="39"/>
        <v>0.21315780498618736</v>
      </c>
      <c r="AM38" s="14">
        <f t="shared" si="40"/>
        <v>0.20847427008499375</v>
      </c>
      <c r="AN38" s="14">
        <f t="shared" si="41"/>
        <v>4.6384175188003515E-2</v>
      </c>
      <c r="AO38" s="14">
        <f t="shared" si="42"/>
        <v>11.523092955700651</v>
      </c>
      <c r="AP38" s="14">
        <f t="shared" si="43"/>
        <v>222.39569404502254</v>
      </c>
      <c r="AQ38" s="16">
        <v>0.2</v>
      </c>
      <c r="AR38" s="16">
        <f t="shared" si="44"/>
        <v>0.21315780498618736</v>
      </c>
      <c r="AS38" s="16">
        <f t="shared" si="45"/>
        <v>0.20847427008499375</v>
      </c>
      <c r="AT38" s="16">
        <f t="shared" si="46"/>
        <v>4.6384175188003515E-2</v>
      </c>
      <c r="AU38" s="16">
        <f t="shared" si="47"/>
        <v>11.091510336797391</v>
      </c>
      <c r="AV38" s="11">
        <f t="shared" si="48"/>
        <v>125.88864232265038</v>
      </c>
    </row>
    <row r="39" spans="1:48" x14ac:dyDescent="0.25">
      <c r="A39" s="8">
        <v>0.21</v>
      </c>
      <c r="B39" s="8">
        <f t="shared" si="10"/>
        <v>0.22381569523549674</v>
      </c>
      <c r="C39" s="8">
        <f t="shared" si="11"/>
        <v>0.2184120325830167</v>
      </c>
      <c r="D39" s="8">
        <f t="shared" si="12"/>
        <v>5.1138426568977824E-2</v>
      </c>
      <c r="E39" s="8">
        <f t="shared" si="49"/>
        <v>19.233890759994818</v>
      </c>
      <c r="F39" s="8">
        <f t="shared" si="13"/>
        <v>45.584321101187719</v>
      </c>
      <c r="G39" s="11">
        <v>0.21</v>
      </c>
      <c r="H39" s="11">
        <f t="shared" si="14"/>
        <v>0.22381569523549674</v>
      </c>
      <c r="I39" s="11">
        <f t="shared" si="15"/>
        <v>0.2184120325830167</v>
      </c>
      <c r="J39" s="11">
        <f t="shared" si="16"/>
        <v>5.1138426568977824E-2</v>
      </c>
      <c r="K39" s="11">
        <f t="shared" si="50"/>
        <v>20.629191573239073</v>
      </c>
      <c r="L39" s="11">
        <f t="shared" si="18"/>
        <v>41.258383146478145</v>
      </c>
      <c r="M39" s="14">
        <v>0.21</v>
      </c>
      <c r="N39" s="14">
        <f t="shared" si="19"/>
        <v>0.22381569523549674</v>
      </c>
      <c r="O39" s="14">
        <f t="shared" si="20"/>
        <v>0.2184120325830167</v>
      </c>
      <c r="P39" s="14">
        <f t="shared" si="21"/>
        <v>5.1138426568977824E-2</v>
      </c>
      <c r="Q39" s="14">
        <f t="shared" si="22"/>
        <v>17.708574041644912</v>
      </c>
      <c r="R39" s="14">
        <f t="shared" si="23"/>
        <v>47.795441338399613</v>
      </c>
      <c r="S39" s="11">
        <v>0.21</v>
      </c>
      <c r="T39" s="11">
        <f t="shared" si="24"/>
        <v>0.22381569523549674</v>
      </c>
      <c r="U39" s="11">
        <f t="shared" si="25"/>
        <v>0.2184120325830167</v>
      </c>
      <c r="V39" s="11">
        <f t="shared" si="26"/>
        <v>5.1138426568977824E-2</v>
      </c>
      <c r="W39" s="11">
        <f t="shared" si="27"/>
        <v>15.211852988780208</v>
      </c>
      <c r="X39" s="11">
        <f t="shared" si="28"/>
        <v>119.77813043365535</v>
      </c>
      <c r="Y39" s="14">
        <v>0.21</v>
      </c>
      <c r="Z39" s="14">
        <f t="shared" si="29"/>
        <v>0.22381569523549674</v>
      </c>
      <c r="AA39" s="14">
        <f t="shared" si="30"/>
        <v>0.2184120325830167</v>
      </c>
      <c r="AB39" s="14">
        <f t="shared" si="31"/>
        <v>5.1138426568977824E-2</v>
      </c>
      <c r="AC39" s="14">
        <f t="shared" si="32"/>
        <v>14.559543748476049</v>
      </c>
      <c r="AD39" s="14">
        <f t="shared" si="33"/>
        <v>130.4535119863454</v>
      </c>
      <c r="AE39" s="11">
        <v>0.21</v>
      </c>
      <c r="AF39" s="11">
        <f t="shared" si="34"/>
        <v>0.22381569523549674</v>
      </c>
      <c r="AG39" s="11">
        <f t="shared" si="35"/>
        <v>0.2184120325830167</v>
      </c>
      <c r="AH39" s="11">
        <f t="shared" si="36"/>
        <v>5.1138426568977824E-2</v>
      </c>
      <c r="AI39" s="11">
        <f t="shared" si="37"/>
        <v>12.174722258182312</v>
      </c>
      <c r="AJ39" s="11">
        <f t="shared" si="38"/>
        <v>88.997219707312695</v>
      </c>
      <c r="AK39" s="14">
        <v>0.21</v>
      </c>
      <c r="AL39" s="14">
        <f t="shared" si="39"/>
        <v>0.22381569523549674</v>
      </c>
      <c r="AM39" s="14">
        <f t="shared" si="40"/>
        <v>0.2184120325830167</v>
      </c>
      <c r="AN39" s="14">
        <f t="shared" si="41"/>
        <v>5.1138426568977824E-2</v>
      </c>
      <c r="AO39" s="14">
        <f t="shared" si="42"/>
        <v>10.739960040995763</v>
      </c>
      <c r="AP39" s="14">
        <f t="shared" si="43"/>
        <v>207.28122879121824</v>
      </c>
      <c r="AQ39" s="16">
        <v>0.21</v>
      </c>
      <c r="AR39" s="16">
        <f t="shared" si="44"/>
        <v>0.22381569523549674</v>
      </c>
      <c r="AS39" s="16">
        <f t="shared" si="45"/>
        <v>0.2184120325830167</v>
      </c>
      <c r="AT39" s="16">
        <f t="shared" si="46"/>
        <v>5.1138426568977824E-2</v>
      </c>
      <c r="AU39" s="16">
        <f t="shared" si="47"/>
        <v>10.343130169693147</v>
      </c>
      <c r="AV39" s="11">
        <f t="shared" si="48"/>
        <v>117.39452742601722</v>
      </c>
    </row>
    <row r="40" spans="1:48" x14ac:dyDescent="0.25">
      <c r="A40" s="8">
        <v>0.22</v>
      </c>
      <c r="B40" s="8">
        <f t="shared" si="10"/>
        <v>0.2344735854848061</v>
      </c>
      <c r="C40" s="8">
        <f t="shared" si="11"/>
        <v>0.22828230620330056</v>
      </c>
      <c r="D40" s="8">
        <f t="shared" si="12"/>
        <v>5.6124567697001478E-2</v>
      </c>
      <c r="E40" s="8">
        <f t="shared" si="49"/>
        <v>17.843978351591858</v>
      </c>
      <c r="F40" s="8">
        <f t="shared" si="13"/>
        <v>42.290228693272702</v>
      </c>
      <c r="G40" s="11">
        <v>0.22</v>
      </c>
      <c r="H40" s="11">
        <f t="shared" si="14"/>
        <v>0.2344735854848061</v>
      </c>
      <c r="I40" s="11">
        <f t="shared" si="15"/>
        <v>0.22828230620330056</v>
      </c>
      <c r="J40" s="11">
        <f t="shared" si="16"/>
        <v>5.6124567697001478E-2</v>
      </c>
      <c r="K40" s="11">
        <f>0.30705*6/12*1/(I40^2)*(1/2*LN(2*0.511*H40^2*J40/(16*6^0.9*10^(-6))^2)-I40^2)</f>
        <v>19.1449667397196</v>
      </c>
      <c r="L40" s="11">
        <f t="shared" si="18"/>
        <v>38.289933479439199</v>
      </c>
      <c r="M40" s="14">
        <v>0.22</v>
      </c>
      <c r="N40" s="14">
        <f t="shared" si="19"/>
        <v>0.2344735854848061</v>
      </c>
      <c r="O40" s="14">
        <f t="shared" si="20"/>
        <v>0.22828230620330056</v>
      </c>
      <c r="P40" s="14">
        <f t="shared" si="21"/>
        <v>5.6124567697001478E-2</v>
      </c>
      <c r="Q40" s="14">
        <f t="shared" si="22"/>
        <v>16.461777016030467</v>
      </c>
      <c r="R40" s="14">
        <f t="shared" si="23"/>
        <v>44.43033616626623</v>
      </c>
      <c r="S40" s="11">
        <v>0.22</v>
      </c>
      <c r="T40" s="11">
        <f t="shared" si="24"/>
        <v>0.2344735854848061</v>
      </c>
      <c r="U40" s="11">
        <f t="shared" si="25"/>
        <v>0.22828230620330056</v>
      </c>
      <c r="V40" s="11">
        <f t="shared" si="26"/>
        <v>5.6124567697001478E-2</v>
      </c>
      <c r="W40" s="11">
        <f t="shared" si="27"/>
        <v>14.167310835343356</v>
      </c>
      <c r="X40" s="11">
        <f t="shared" si="28"/>
        <v>111.55340551749357</v>
      </c>
      <c r="Y40" s="14">
        <v>0.22</v>
      </c>
      <c r="Z40" s="14">
        <f t="shared" si="29"/>
        <v>0.2344735854848061</v>
      </c>
      <c r="AA40" s="14">
        <f t="shared" si="30"/>
        <v>0.22828230620330056</v>
      </c>
      <c r="AB40" s="14">
        <f t="shared" si="31"/>
        <v>5.6124567697001478E-2</v>
      </c>
      <c r="AC40" s="14">
        <f t="shared" si="32"/>
        <v>13.564361883211431</v>
      </c>
      <c r="AD40" s="14">
        <f t="shared" si="33"/>
        <v>121.53668247357443</v>
      </c>
      <c r="AE40" s="11">
        <v>0.22</v>
      </c>
      <c r="AF40" s="11">
        <f t="shared" si="34"/>
        <v>0.2344735854848061</v>
      </c>
      <c r="AG40" s="11">
        <f t="shared" si="35"/>
        <v>0.22828230620330056</v>
      </c>
      <c r="AH40" s="11">
        <f t="shared" si="36"/>
        <v>5.6124567697001478E-2</v>
      </c>
      <c r="AI40" s="11">
        <f t="shared" si="37"/>
        <v>11.364097404713451</v>
      </c>
      <c r="AJ40" s="11">
        <f t="shared" si="38"/>
        <v>83.071552028455329</v>
      </c>
      <c r="AK40" s="14">
        <v>0.22</v>
      </c>
      <c r="AL40" s="14">
        <f t="shared" si="39"/>
        <v>0.2344735854848061</v>
      </c>
      <c r="AM40" s="14">
        <f t="shared" si="40"/>
        <v>0.22828230620330056</v>
      </c>
      <c r="AN40" s="14">
        <f t="shared" si="41"/>
        <v>5.6124567697001478E-2</v>
      </c>
      <c r="AO40" s="14">
        <f t="shared" si="42"/>
        <v>10.041326292301925</v>
      </c>
      <c r="AP40" s="14">
        <f t="shared" si="43"/>
        <v>193.79759744142714</v>
      </c>
      <c r="AQ40" s="16">
        <v>0.22</v>
      </c>
      <c r="AR40" s="16">
        <f t="shared" si="44"/>
        <v>0.2344735854848061</v>
      </c>
      <c r="AS40" s="16">
        <f t="shared" si="45"/>
        <v>0.22828230620330056</v>
      </c>
      <c r="AT40" s="16">
        <f t="shared" si="46"/>
        <v>5.6124567697001478E-2</v>
      </c>
      <c r="AU40" s="16">
        <f t="shared" si="47"/>
        <v>9.6749167093139654</v>
      </c>
      <c r="AV40" s="11">
        <f t="shared" si="48"/>
        <v>109.8103046507135</v>
      </c>
    </row>
    <row r="41" spans="1:48" x14ac:dyDescent="0.25">
      <c r="A41" s="8">
        <v>0.23</v>
      </c>
      <c r="B41" s="8">
        <f t="shared" si="10"/>
        <v>0.24513147573411548</v>
      </c>
      <c r="C41" s="8">
        <f t="shared" si="11"/>
        <v>0.23808269257241566</v>
      </c>
      <c r="D41" s="8">
        <f t="shared" si="12"/>
        <v>6.1342595101205183E-2</v>
      </c>
      <c r="E41" s="8">
        <f t="shared" si="49"/>
        <v>16.61280746569415</v>
      </c>
      <c r="F41" s="8">
        <f t="shared" si="13"/>
        <v>39.372353693695139</v>
      </c>
      <c r="G41" s="11">
        <v>0.23</v>
      </c>
      <c r="H41" s="11">
        <f t="shared" si="14"/>
        <v>0.24513147573411548</v>
      </c>
      <c r="I41" s="11">
        <f t="shared" si="15"/>
        <v>0.23808269257241566</v>
      </c>
      <c r="J41" s="11">
        <f t="shared" si="16"/>
        <v>6.1342595101205183E-2</v>
      </c>
      <c r="K41" s="11">
        <f t="shared" ref="K41:K104" si="51">0.30705*6/12*1/(I41^2)*(1/2*LN(2*0.511*H41^2*J41/(16*6^0.9*10^(-6))^2)-I41^2)</f>
        <v>17.829657579934654</v>
      </c>
      <c r="L41" s="11">
        <f t="shared" si="18"/>
        <v>35.659315159869308</v>
      </c>
      <c r="M41" s="14">
        <v>0.23</v>
      </c>
      <c r="N41" s="14">
        <f t="shared" si="19"/>
        <v>0.24513147573411548</v>
      </c>
      <c r="O41" s="14">
        <f t="shared" si="20"/>
        <v>0.23808269257241566</v>
      </c>
      <c r="P41" s="14">
        <f t="shared" si="21"/>
        <v>6.1342595101205183E-2</v>
      </c>
      <c r="Q41" s="14">
        <f t="shared" si="22"/>
        <v>15.354362224943817</v>
      </c>
      <c r="R41" s="14">
        <f t="shared" si="23"/>
        <v>41.441423645123358</v>
      </c>
      <c r="S41" s="11">
        <v>0.23</v>
      </c>
      <c r="T41" s="11">
        <f t="shared" si="24"/>
        <v>0.24513147573411548</v>
      </c>
      <c r="U41" s="11">
        <f t="shared" si="25"/>
        <v>0.23808269257241566</v>
      </c>
      <c r="V41" s="11">
        <f t="shared" si="26"/>
        <v>6.1342595101205183E-2</v>
      </c>
      <c r="W41" s="11">
        <f t="shared" si="27"/>
        <v>13.23705067619205</v>
      </c>
      <c r="X41" s="11">
        <f t="shared" si="28"/>
        <v>104.22853702433619</v>
      </c>
      <c r="Y41" s="14">
        <v>0.23</v>
      </c>
      <c r="Z41" s="14">
        <f t="shared" si="29"/>
        <v>0.24513147573411548</v>
      </c>
      <c r="AA41" s="14">
        <f t="shared" si="30"/>
        <v>0.23808269257241566</v>
      </c>
      <c r="AB41" s="14">
        <f t="shared" si="31"/>
        <v>6.1342595101205183E-2</v>
      </c>
      <c r="AC41" s="14">
        <f t="shared" si="32"/>
        <v>12.677620959718446</v>
      </c>
      <c r="AD41" s="14">
        <f t="shared" si="33"/>
        <v>113.5914837990773</v>
      </c>
      <c r="AE41" s="11">
        <v>0.23</v>
      </c>
      <c r="AF41" s="11">
        <f t="shared" si="34"/>
        <v>0.24513147573411548</v>
      </c>
      <c r="AG41" s="11">
        <f t="shared" si="35"/>
        <v>0.23808269257241566</v>
      </c>
      <c r="AH41" s="11">
        <f t="shared" si="36"/>
        <v>6.1342595101205183E-2</v>
      </c>
      <c r="AI41" s="11">
        <f t="shared" si="37"/>
        <v>10.639715340303415</v>
      </c>
      <c r="AJ41" s="11">
        <f t="shared" si="38"/>
        <v>77.776319137617961</v>
      </c>
      <c r="AK41" s="14">
        <v>0.23</v>
      </c>
      <c r="AL41" s="14">
        <f t="shared" si="39"/>
        <v>0.24513147573411548</v>
      </c>
      <c r="AM41" s="14">
        <f t="shared" si="40"/>
        <v>0.23808269257241566</v>
      </c>
      <c r="AN41" s="14">
        <f t="shared" si="41"/>
        <v>6.1342595101205183E-2</v>
      </c>
      <c r="AO41" s="14">
        <f t="shared" si="42"/>
        <v>9.4153833311486981</v>
      </c>
      <c r="AP41" s="14">
        <f t="shared" si="43"/>
        <v>181.71689829116985</v>
      </c>
      <c r="AQ41" s="16">
        <v>0.23</v>
      </c>
      <c r="AR41" s="16">
        <f t="shared" si="44"/>
        <v>0.24513147573411548</v>
      </c>
      <c r="AS41" s="16">
        <f t="shared" si="45"/>
        <v>0.23808269257241566</v>
      </c>
      <c r="AT41" s="16">
        <f t="shared" si="46"/>
        <v>6.1342595101205183E-2</v>
      </c>
      <c r="AU41" s="16">
        <f t="shared" si="47"/>
        <v>9.0757599310949164</v>
      </c>
      <c r="AV41" s="11">
        <f t="shared" si="48"/>
        <v>103.0098752179273</v>
      </c>
    </row>
    <row r="42" spans="1:48" x14ac:dyDescent="0.25">
      <c r="A42" s="8">
        <v>0.24</v>
      </c>
      <c r="B42" s="8">
        <f t="shared" si="10"/>
        <v>0.25578936598342483</v>
      </c>
      <c r="C42" s="8">
        <f t="shared" si="11"/>
        <v>0.24781089242631046</v>
      </c>
      <c r="D42" s="8">
        <f t="shared" si="12"/>
        <v>6.6792505170150326E-2</v>
      </c>
      <c r="E42" s="8">
        <f t="shared" si="49"/>
        <v>15.51679216617849</v>
      </c>
      <c r="F42" s="8">
        <f t="shared" si="13"/>
        <v>36.774797433843027</v>
      </c>
      <c r="G42" s="11">
        <v>0.24</v>
      </c>
      <c r="H42" s="11">
        <f t="shared" si="14"/>
        <v>0.25578936598342483</v>
      </c>
      <c r="I42" s="11">
        <f t="shared" si="15"/>
        <v>0.24781089242631046</v>
      </c>
      <c r="J42" s="11">
        <f t="shared" si="16"/>
        <v>6.6792505170150326E-2</v>
      </c>
      <c r="K42" s="11">
        <f t="shared" si="51"/>
        <v>16.658249472568247</v>
      </c>
      <c r="L42" s="11">
        <f t="shared" si="18"/>
        <v>33.316498945136495</v>
      </c>
      <c r="M42" s="14">
        <v>0.24</v>
      </c>
      <c r="N42" s="14">
        <f t="shared" si="19"/>
        <v>0.25578936598342483</v>
      </c>
      <c r="O42" s="14">
        <f t="shared" si="20"/>
        <v>0.24781089242631046</v>
      </c>
      <c r="P42" s="14">
        <f t="shared" si="21"/>
        <v>6.6792505170150326E-2</v>
      </c>
      <c r="Q42" s="14">
        <f t="shared" si="22"/>
        <v>14.366039015630061</v>
      </c>
      <c r="R42" s="14">
        <f t="shared" si="23"/>
        <v>38.773939303185536</v>
      </c>
      <c r="S42" s="11">
        <v>0.24</v>
      </c>
      <c r="T42" s="11">
        <f t="shared" si="24"/>
        <v>0.25578936598342483</v>
      </c>
      <c r="U42" s="11">
        <f t="shared" si="25"/>
        <v>0.24781089242631046</v>
      </c>
      <c r="V42" s="11">
        <f t="shared" si="26"/>
        <v>6.6792505170150326E-2</v>
      </c>
      <c r="W42" s="11">
        <f t="shared" si="27"/>
        <v>12.404789313495906</v>
      </c>
      <c r="X42" s="11">
        <f t="shared" si="28"/>
        <v>97.675311054466761</v>
      </c>
      <c r="Y42" s="14">
        <v>0.24</v>
      </c>
      <c r="Z42" s="14">
        <f t="shared" si="29"/>
        <v>0.25578936598342483</v>
      </c>
      <c r="AA42" s="14">
        <f t="shared" si="30"/>
        <v>0.24781089242631046</v>
      </c>
      <c r="AB42" s="14">
        <f t="shared" si="31"/>
        <v>6.6792505170150326E-2</v>
      </c>
      <c r="AC42" s="14">
        <f t="shared" si="32"/>
        <v>11.883933945839059</v>
      </c>
      <c r="AD42" s="14">
        <f t="shared" si="33"/>
        <v>106.48004815471798</v>
      </c>
      <c r="AE42" s="11">
        <v>0.24</v>
      </c>
      <c r="AF42" s="11">
        <f t="shared" si="34"/>
        <v>0.25578936598342483</v>
      </c>
      <c r="AG42" s="11">
        <f t="shared" si="35"/>
        <v>0.24781089242631046</v>
      </c>
      <c r="AH42" s="11">
        <f t="shared" si="36"/>
        <v>6.6792505170150326E-2</v>
      </c>
      <c r="AI42" s="11">
        <f t="shared" si="37"/>
        <v>9.9896428877157248</v>
      </c>
      <c r="AJ42" s="11">
        <f t="shared" si="38"/>
        <v>73.024289509201949</v>
      </c>
      <c r="AK42" s="14">
        <v>0.24</v>
      </c>
      <c r="AL42" s="14">
        <f t="shared" si="39"/>
        <v>0.25578936598342483</v>
      </c>
      <c r="AM42" s="14">
        <f t="shared" si="40"/>
        <v>0.24781089242631046</v>
      </c>
      <c r="AN42" s="14">
        <f t="shared" si="41"/>
        <v>6.6792505170150326E-2</v>
      </c>
      <c r="AO42" s="14">
        <f t="shared" si="42"/>
        <v>8.8523173748517721</v>
      </c>
      <c r="AP42" s="14">
        <f t="shared" si="43"/>
        <v>170.84972533463917</v>
      </c>
      <c r="AQ42" s="16">
        <v>0.24</v>
      </c>
      <c r="AR42" s="16">
        <f t="shared" si="44"/>
        <v>0.25578936598342483</v>
      </c>
      <c r="AS42" s="16">
        <f t="shared" si="45"/>
        <v>0.24781089242631046</v>
      </c>
      <c r="AT42" s="16">
        <f t="shared" si="46"/>
        <v>6.6792505170150326E-2</v>
      </c>
      <c r="AU42" s="16">
        <f t="shared" si="47"/>
        <v>8.536408219285569</v>
      </c>
      <c r="AV42" s="11">
        <f t="shared" si="48"/>
        <v>96.8882332888912</v>
      </c>
    </row>
    <row r="43" spans="1:48" x14ac:dyDescent="0.25">
      <c r="A43" s="8">
        <v>0.25</v>
      </c>
      <c r="B43" s="8">
        <f t="shared" si="10"/>
        <v>0.26644725623273419</v>
      </c>
      <c r="C43" s="8">
        <f t="shared" si="11"/>
        <v>0.25746470714165881</v>
      </c>
      <c r="D43" s="8">
        <f t="shared" si="12"/>
        <v>7.2474294154372162E-2</v>
      </c>
      <c r="E43" s="8">
        <f t="shared" si="49"/>
        <v>14.536608701818933</v>
      </c>
      <c r="F43" s="8">
        <f t="shared" si="13"/>
        <v>34.45176262331087</v>
      </c>
      <c r="G43" s="11">
        <v>0.25</v>
      </c>
      <c r="H43" s="11">
        <f t="shared" si="14"/>
        <v>0.26644725623273419</v>
      </c>
      <c r="I43" s="11">
        <f t="shared" si="15"/>
        <v>0.25746470714165881</v>
      </c>
      <c r="J43" s="11">
        <f t="shared" si="16"/>
        <v>7.2474294154372162E-2</v>
      </c>
      <c r="K43" s="11">
        <f t="shared" si="51"/>
        <v>15.610234020430616</v>
      </c>
      <c r="L43" s="11">
        <f t="shared" si="18"/>
        <v>31.220468040861231</v>
      </c>
      <c r="M43" s="14">
        <v>0.25</v>
      </c>
      <c r="N43" s="14">
        <f t="shared" si="19"/>
        <v>0.26644725623273419</v>
      </c>
      <c r="O43" s="14">
        <f t="shared" si="20"/>
        <v>0.25746470714165881</v>
      </c>
      <c r="P43" s="14">
        <f t="shared" si="21"/>
        <v>7.2474294154372162E-2</v>
      </c>
      <c r="Q43" s="14">
        <f t="shared" si="22"/>
        <v>13.480112090144493</v>
      </c>
      <c r="R43" s="14">
        <f t="shared" si="23"/>
        <v>36.382822531299986</v>
      </c>
      <c r="S43" s="11">
        <v>0.25</v>
      </c>
      <c r="T43" s="11">
        <f t="shared" si="24"/>
        <v>0.26644725623273419</v>
      </c>
      <c r="U43" s="11">
        <f t="shared" si="25"/>
        <v>0.25746470714165881</v>
      </c>
      <c r="V43" s="11">
        <f t="shared" si="26"/>
        <v>7.2474294154372162E-2</v>
      </c>
      <c r="W43" s="11">
        <f t="shared" si="27"/>
        <v>11.657067364375591</v>
      </c>
      <c r="X43" s="11">
        <f t="shared" si="28"/>
        <v>91.787748427093391</v>
      </c>
      <c r="Y43" s="14">
        <v>0.25</v>
      </c>
      <c r="Z43" s="14">
        <f t="shared" si="29"/>
        <v>0.26644725623273419</v>
      </c>
      <c r="AA43" s="14">
        <f t="shared" si="30"/>
        <v>0.25746470714165881</v>
      </c>
      <c r="AB43" s="14">
        <f t="shared" si="31"/>
        <v>7.2474294154372162E-2</v>
      </c>
      <c r="AC43" s="14">
        <f t="shared" si="32"/>
        <v>11.170570859577342</v>
      </c>
      <c r="AD43" s="14">
        <f t="shared" si="33"/>
        <v>100.08831490181299</v>
      </c>
      <c r="AE43" s="11">
        <v>0.25</v>
      </c>
      <c r="AF43" s="11">
        <f t="shared" si="34"/>
        <v>0.26644725623273419</v>
      </c>
      <c r="AG43" s="11">
        <f t="shared" si="35"/>
        <v>0.25746470714165881</v>
      </c>
      <c r="AH43" s="11">
        <f t="shared" si="36"/>
        <v>7.2474294154372162E-2</v>
      </c>
      <c r="AI43" s="11">
        <f t="shared" si="37"/>
        <v>9.4039532691984782</v>
      </c>
      <c r="AJ43" s="11">
        <f t="shared" si="38"/>
        <v>68.742898397840875</v>
      </c>
      <c r="AK43" s="14">
        <v>0.25</v>
      </c>
      <c r="AL43" s="14">
        <f t="shared" si="39"/>
        <v>0.26644725623273419</v>
      </c>
      <c r="AM43" s="14">
        <f t="shared" si="40"/>
        <v>0.25746470714165881</v>
      </c>
      <c r="AN43" s="14">
        <f t="shared" si="41"/>
        <v>7.2474294154372162E-2</v>
      </c>
      <c r="AO43" s="14">
        <f t="shared" si="42"/>
        <v>8.3439200218827612</v>
      </c>
      <c r="AP43" s="14">
        <f t="shared" si="43"/>
        <v>161.03765642233728</v>
      </c>
      <c r="AQ43" s="16">
        <v>0.25</v>
      </c>
      <c r="AR43" s="16">
        <f t="shared" si="44"/>
        <v>0.26644725623273419</v>
      </c>
      <c r="AS43" s="16">
        <f t="shared" si="45"/>
        <v>0.25746470714165881</v>
      </c>
      <c r="AT43" s="16">
        <f t="shared" si="46"/>
        <v>7.2474294154372162E-2</v>
      </c>
      <c r="AU43" s="16">
        <f t="shared" si="47"/>
        <v>8.0491099680833624</v>
      </c>
      <c r="AV43" s="11">
        <f t="shared" si="48"/>
        <v>91.357398137746159</v>
      </c>
    </row>
    <row r="44" spans="1:48" x14ac:dyDescent="0.25">
      <c r="A44" s="8">
        <v>0.26</v>
      </c>
      <c r="B44" s="8">
        <f t="shared" si="10"/>
        <v>0.2771051464820436</v>
      </c>
      <c r="C44" s="8">
        <f t="shared" si="11"/>
        <v>0.26704203997114673</v>
      </c>
      <c r="D44" s="8">
        <f t="shared" si="12"/>
        <v>7.8387958168975216E-2</v>
      </c>
      <c r="E44" s="8">
        <f t="shared" si="49"/>
        <v>13.656297978212287</v>
      </c>
      <c r="F44" s="8">
        <f t="shared" si="13"/>
        <v>32.365426208363118</v>
      </c>
      <c r="G44" s="11">
        <v>0.26</v>
      </c>
      <c r="H44" s="11">
        <f t="shared" si="14"/>
        <v>0.2771051464820436</v>
      </c>
      <c r="I44" s="11">
        <f t="shared" si="15"/>
        <v>0.26704203997114673</v>
      </c>
      <c r="J44" s="11">
        <f t="shared" si="16"/>
        <v>7.8387958168975216E-2</v>
      </c>
      <c r="K44" s="11">
        <f t="shared" si="51"/>
        <v>14.668662978959562</v>
      </c>
      <c r="L44" s="11">
        <f t="shared" si="18"/>
        <v>29.337325957919123</v>
      </c>
      <c r="M44" s="14">
        <v>0.26</v>
      </c>
      <c r="N44" s="14">
        <f t="shared" si="19"/>
        <v>0.2771051464820436</v>
      </c>
      <c r="O44" s="14">
        <f t="shared" si="20"/>
        <v>0.26704203997114673</v>
      </c>
      <c r="P44" s="14">
        <f t="shared" si="21"/>
        <v>7.8387958168975216E-2</v>
      </c>
      <c r="Q44" s="14">
        <f t="shared" si="22"/>
        <v>12.6827387618084</v>
      </c>
      <c r="R44" s="14">
        <f t="shared" si="23"/>
        <v>34.230711918120868</v>
      </c>
      <c r="S44" s="11">
        <v>0.26</v>
      </c>
      <c r="T44" s="11">
        <f t="shared" si="24"/>
        <v>0.2771051464820436</v>
      </c>
      <c r="U44" s="11">
        <f t="shared" si="25"/>
        <v>0.26704203997114673</v>
      </c>
      <c r="V44" s="11">
        <f t="shared" si="26"/>
        <v>7.8387958168975216E-2</v>
      </c>
      <c r="W44" s="11">
        <f t="shared" si="27"/>
        <v>10.982678522433158</v>
      </c>
      <c r="X44" s="11">
        <f t="shared" si="28"/>
        <v>86.47761068563868</v>
      </c>
      <c r="Y44" s="14">
        <v>0.26</v>
      </c>
      <c r="Z44" s="14">
        <f t="shared" si="29"/>
        <v>0.2771051464820436</v>
      </c>
      <c r="AA44" s="14">
        <f t="shared" si="30"/>
        <v>0.26704203997114673</v>
      </c>
      <c r="AB44" s="14">
        <f t="shared" si="31"/>
        <v>7.8387958168975216E-2</v>
      </c>
      <c r="AC44" s="14">
        <f t="shared" si="32"/>
        <v>10.526924118241901</v>
      </c>
      <c r="AD44" s="14">
        <f t="shared" si="33"/>
        <v>94.321240099447436</v>
      </c>
      <c r="AE44" s="11">
        <v>0.26</v>
      </c>
      <c r="AF44" s="11">
        <f t="shared" si="34"/>
        <v>0.2771051464820436</v>
      </c>
      <c r="AG44" s="11">
        <f t="shared" si="35"/>
        <v>0.26704203997114673</v>
      </c>
      <c r="AH44" s="11">
        <f t="shared" si="36"/>
        <v>7.8387958168975216E-2</v>
      </c>
      <c r="AI44" s="11">
        <f t="shared" si="37"/>
        <v>8.8743338063592834</v>
      </c>
      <c r="AJ44" s="11">
        <f t="shared" si="38"/>
        <v>64.871380124486365</v>
      </c>
      <c r="AK44" s="14">
        <v>0.26</v>
      </c>
      <c r="AL44" s="14">
        <f t="shared" si="39"/>
        <v>0.2771051464820436</v>
      </c>
      <c r="AM44" s="14">
        <f t="shared" si="40"/>
        <v>0.26704203997114673</v>
      </c>
      <c r="AN44" s="14">
        <f t="shared" si="41"/>
        <v>7.8387958168975216E-2</v>
      </c>
      <c r="AO44" s="14">
        <f t="shared" si="42"/>
        <v>7.8832840270056588</v>
      </c>
      <c r="AP44" s="14">
        <f t="shared" si="43"/>
        <v>152.1473817212092</v>
      </c>
      <c r="AQ44" s="16">
        <v>0.26</v>
      </c>
      <c r="AR44" s="16">
        <f t="shared" si="44"/>
        <v>0.2771051464820436</v>
      </c>
      <c r="AS44" s="16">
        <f t="shared" si="45"/>
        <v>0.26704203997114673</v>
      </c>
      <c r="AT44" s="16">
        <f t="shared" si="46"/>
        <v>7.8387958168975216E-2</v>
      </c>
      <c r="AU44" s="16">
        <f t="shared" si="47"/>
        <v>7.6073323073612853</v>
      </c>
      <c r="AV44" s="11">
        <f t="shared" si="48"/>
        <v>86.343221688550585</v>
      </c>
    </row>
    <row r="45" spans="1:48" x14ac:dyDescent="0.25">
      <c r="A45" s="8">
        <v>0.27</v>
      </c>
      <c r="B45" s="8">
        <f t="shared" si="10"/>
        <v>0.28776303673135295</v>
      </c>
      <c r="C45" s="8">
        <f t="shared" si="11"/>
        <v>0.27654089698765816</v>
      </c>
      <c r="D45" s="8">
        <f t="shared" si="12"/>
        <v>8.4533493196275275E-2</v>
      </c>
      <c r="E45" s="8">
        <f t="shared" si="49"/>
        <v>12.862581975621167</v>
      </c>
      <c r="F45" s="8">
        <f t="shared" si="13"/>
        <v>30.484319282222167</v>
      </c>
      <c r="G45" s="11">
        <v>0.27</v>
      </c>
      <c r="H45" s="11">
        <f t="shared" si="14"/>
        <v>0.28776303673135295</v>
      </c>
      <c r="I45" s="11">
        <f t="shared" si="15"/>
        <v>0.27654089698765816</v>
      </c>
      <c r="J45" s="11">
        <f t="shared" si="16"/>
        <v>8.4533493196275275E-2</v>
      </c>
      <c r="K45" s="11">
        <f t="shared" si="51"/>
        <v>13.81942704621042</v>
      </c>
      <c r="L45" s="11">
        <f t="shared" si="18"/>
        <v>27.638854092420839</v>
      </c>
      <c r="M45" s="14">
        <v>0.27</v>
      </c>
      <c r="N45" s="14">
        <f t="shared" si="19"/>
        <v>0.28776303673135295</v>
      </c>
      <c r="O45" s="14">
        <f t="shared" si="20"/>
        <v>0.27654089698765816</v>
      </c>
      <c r="P45" s="14">
        <f t="shared" si="21"/>
        <v>8.4533493196275275E-2</v>
      </c>
      <c r="Q45" s="14">
        <f t="shared" si="22"/>
        <v>11.962359951389397</v>
      </c>
      <c r="R45" s="14">
        <f t="shared" si="23"/>
        <v>32.286409508799977</v>
      </c>
      <c r="S45" s="11">
        <v>0.27</v>
      </c>
      <c r="T45" s="11">
        <f t="shared" si="24"/>
        <v>0.28776303673135295</v>
      </c>
      <c r="U45" s="11">
        <f t="shared" si="25"/>
        <v>0.27654089698765816</v>
      </c>
      <c r="V45" s="11">
        <f t="shared" si="26"/>
        <v>8.4533493196275275E-2</v>
      </c>
      <c r="W45" s="11">
        <f t="shared" si="27"/>
        <v>10.372229360684441</v>
      </c>
      <c r="X45" s="11">
        <f t="shared" si="28"/>
        <v>81.670933986029283</v>
      </c>
      <c r="Y45" s="14">
        <v>0.27</v>
      </c>
      <c r="Z45" s="14">
        <f t="shared" si="29"/>
        <v>0.28776303673135295</v>
      </c>
      <c r="AA45" s="14">
        <f t="shared" si="30"/>
        <v>0.27654089698765816</v>
      </c>
      <c r="AB45" s="14">
        <f t="shared" si="31"/>
        <v>8.4533493196275275E-2</v>
      </c>
      <c r="AC45" s="14">
        <f t="shared" si="32"/>
        <v>9.9440956030945991</v>
      </c>
      <c r="AD45" s="14">
        <f t="shared" si="33"/>
        <v>89.099096603727617</v>
      </c>
      <c r="AE45" s="11">
        <v>0.27</v>
      </c>
      <c r="AF45" s="11">
        <f t="shared" si="34"/>
        <v>0.28776303673135295</v>
      </c>
      <c r="AG45" s="11">
        <f t="shared" si="35"/>
        <v>0.27654089698765816</v>
      </c>
      <c r="AH45" s="11">
        <f t="shared" si="36"/>
        <v>8.4533493196275275E-2</v>
      </c>
      <c r="AI45" s="11">
        <f t="shared" si="37"/>
        <v>8.393780173237479</v>
      </c>
      <c r="AJ45" s="11">
        <f t="shared" si="38"/>
        <v>61.358533066365972</v>
      </c>
      <c r="AK45" s="14">
        <v>0.27</v>
      </c>
      <c r="AL45" s="14">
        <f t="shared" si="39"/>
        <v>0.28776303673135295</v>
      </c>
      <c r="AM45" s="14">
        <f t="shared" si="40"/>
        <v>0.27654089698765816</v>
      </c>
      <c r="AN45" s="14">
        <f t="shared" si="41"/>
        <v>8.4533493196275275E-2</v>
      </c>
      <c r="AO45" s="14">
        <f t="shared" si="42"/>
        <v>7.4645637986584257</v>
      </c>
      <c r="AP45" s="14">
        <f t="shared" si="43"/>
        <v>144.06608131410761</v>
      </c>
      <c r="AQ45" s="16">
        <v>0.27</v>
      </c>
      <c r="AR45" s="16">
        <f t="shared" si="44"/>
        <v>0.28776303673135295</v>
      </c>
      <c r="AS45" s="16">
        <f t="shared" si="45"/>
        <v>0.27654089698765816</v>
      </c>
      <c r="AT45" s="16">
        <f t="shared" si="46"/>
        <v>8.4533493196275275E-2</v>
      </c>
      <c r="AU45" s="16">
        <f t="shared" si="47"/>
        <v>7.20553890436162</v>
      </c>
      <c r="AV45" s="11">
        <f t="shared" si="48"/>
        <v>81.782866564504388</v>
      </c>
    </row>
    <row r="46" spans="1:48" x14ac:dyDescent="0.25">
      <c r="A46" s="8">
        <v>0.28000000000000003</v>
      </c>
      <c r="B46" s="8">
        <f t="shared" si="10"/>
        <v>0.2984209269806623</v>
      </c>
      <c r="C46" s="8">
        <f t="shared" si="11"/>
        <v>0.28595938774359136</v>
      </c>
      <c r="D46" s="8">
        <f t="shared" si="12"/>
        <v>9.0910895088481949E-2</v>
      </c>
      <c r="E46" s="8">
        <f t="shared" si="49"/>
        <v>12.144337571585876</v>
      </c>
      <c r="F46" s="8">
        <f t="shared" si="13"/>
        <v>28.782080044658528</v>
      </c>
      <c r="G46" s="11">
        <v>0.28000000000000003</v>
      </c>
      <c r="H46" s="11">
        <f t="shared" si="14"/>
        <v>0.2984209269806623</v>
      </c>
      <c r="I46" s="11">
        <f t="shared" si="15"/>
        <v>0.28595938774359136</v>
      </c>
      <c r="J46" s="11">
        <f t="shared" si="16"/>
        <v>9.0910895088481949E-2</v>
      </c>
      <c r="K46" s="11">
        <f t="shared" si="51"/>
        <v>13.050700257373224</v>
      </c>
      <c r="L46" s="11">
        <f t="shared" si="18"/>
        <v>26.101400514746448</v>
      </c>
      <c r="M46" s="14">
        <v>0.28000000000000003</v>
      </c>
      <c r="N46" s="14">
        <f t="shared" si="19"/>
        <v>0.2984209269806623</v>
      </c>
      <c r="O46" s="14">
        <f t="shared" si="20"/>
        <v>0.28595938774359136</v>
      </c>
      <c r="P46" s="14">
        <f t="shared" si="21"/>
        <v>9.0910895088481949E-2</v>
      </c>
      <c r="Q46" s="14">
        <f t="shared" si="22"/>
        <v>11.309259859999118</v>
      </c>
      <c r="R46" s="14">
        <f t="shared" si="23"/>
        <v>30.523692362137616</v>
      </c>
      <c r="S46" s="11">
        <v>0.28000000000000003</v>
      </c>
      <c r="T46" s="11">
        <f t="shared" si="24"/>
        <v>0.2984209269806623</v>
      </c>
      <c r="U46" s="11">
        <f t="shared" si="25"/>
        <v>0.28595938774359136</v>
      </c>
      <c r="V46" s="11">
        <f t="shared" si="26"/>
        <v>9.0910895088481949E-2</v>
      </c>
      <c r="W46" s="11">
        <f t="shared" si="27"/>
        <v>9.8177965951558956</v>
      </c>
      <c r="X46" s="11">
        <f t="shared" si="28"/>
        <v>77.305330390257524</v>
      </c>
      <c r="Y46" s="14">
        <v>0.28000000000000003</v>
      </c>
      <c r="Z46" s="14">
        <f t="shared" si="29"/>
        <v>0.2984209269806623</v>
      </c>
      <c r="AA46" s="14">
        <f t="shared" si="30"/>
        <v>0.28595938774359136</v>
      </c>
      <c r="AB46" s="14">
        <f t="shared" si="31"/>
        <v>9.0910895088481949E-2</v>
      </c>
      <c r="AC46" s="14">
        <f t="shared" si="32"/>
        <v>9.414574748851722</v>
      </c>
      <c r="AD46" s="14">
        <f t="shared" si="33"/>
        <v>84.354589749711437</v>
      </c>
      <c r="AE46" s="11">
        <v>0.28000000000000003</v>
      </c>
      <c r="AF46" s="11">
        <f t="shared" si="34"/>
        <v>0.2984209269806623</v>
      </c>
      <c r="AG46" s="11">
        <f t="shared" si="35"/>
        <v>0.28595938774359136</v>
      </c>
      <c r="AH46" s="11">
        <f t="shared" si="36"/>
        <v>9.0910895088481949E-2</v>
      </c>
      <c r="AI46" s="11">
        <f t="shared" si="37"/>
        <v>7.9563561213110949</v>
      </c>
      <c r="AJ46" s="11">
        <f t="shared" si="38"/>
        <v>58.1609632467841</v>
      </c>
      <c r="AK46" s="14">
        <v>0.28000000000000003</v>
      </c>
      <c r="AL46" s="14">
        <f t="shared" si="39"/>
        <v>0.2984209269806623</v>
      </c>
      <c r="AM46" s="14">
        <f t="shared" si="40"/>
        <v>0.28595938774359136</v>
      </c>
      <c r="AN46" s="14">
        <f t="shared" si="41"/>
        <v>9.0910895088481949E-2</v>
      </c>
      <c r="AO46" s="14">
        <f t="shared" si="42"/>
        <v>7.082785522149341</v>
      </c>
      <c r="AP46" s="14">
        <f t="shared" si="43"/>
        <v>136.69776057748228</v>
      </c>
      <c r="AQ46" s="16">
        <v>0.28000000000000003</v>
      </c>
      <c r="AR46" s="16">
        <f t="shared" si="44"/>
        <v>0.2984209269806623</v>
      </c>
      <c r="AS46" s="16">
        <f t="shared" si="45"/>
        <v>0.28595938774359136</v>
      </c>
      <c r="AT46" s="16">
        <f t="shared" si="46"/>
        <v>9.0910895088481949E-2</v>
      </c>
      <c r="AU46" s="16">
        <f t="shared" si="47"/>
        <v>6.8390132823141165</v>
      </c>
      <c r="AV46" s="11">
        <f t="shared" si="48"/>
        <v>77.622800754265214</v>
      </c>
    </row>
    <row r="47" spans="1:48" x14ac:dyDescent="0.25">
      <c r="A47" s="8">
        <v>0.28999999999999998</v>
      </c>
      <c r="B47" s="8">
        <f t="shared" si="10"/>
        <v>0.30907881722997166</v>
      </c>
      <c r="C47" s="8">
        <f t="shared" si="11"/>
        <v>0.29529572565271528</v>
      </c>
      <c r="D47" s="8">
        <f t="shared" si="12"/>
        <v>9.752015957041571E-2</v>
      </c>
      <c r="E47" s="8">
        <f t="shared" si="49"/>
        <v>11.492187537665384</v>
      </c>
      <c r="F47" s="8">
        <f t="shared" si="13"/>
        <v>27.236484464266962</v>
      </c>
      <c r="G47" s="11">
        <v>0.28999999999999998</v>
      </c>
      <c r="H47" s="11">
        <f t="shared" si="14"/>
        <v>0.30907881722997166</v>
      </c>
      <c r="I47" s="11">
        <f t="shared" si="15"/>
        <v>0.29529572565271528</v>
      </c>
      <c r="J47" s="11">
        <f t="shared" si="16"/>
        <v>9.752015957041571E-2</v>
      </c>
      <c r="K47" s="11">
        <f t="shared" si="51"/>
        <v>12.352507773004454</v>
      </c>
      <c r="L47" s="11">
        <f t="shared" si="18"/>
        <v>24.705015546008909</v>
      </c>
      <c r="M47" s="14">
        <v>0.28999999999999998</v>
      </c>
      <c r="N47" s="14">
        <f t="shared" si="19"/>
        <v>0.30907881722997166</v>
      </c>
      <c r="O47" s="14">
        <f t="shared" si="20"/>
        <v>0.29529572565271528</v>
      </c>
      <c r="P47" s="14">
        <f t="shared" si="21"/>
        <v>9.752015957041571E-2</v>
      </c>
      <c r="Q47" s="14">
        <f t="shared" si="22"/>
        <v>10.715222013888669</v>
      </c>
      <c r="R47" s="14">
        <f t="shared" si="23"/>
        <v>28.920384215485516</v>
      </c>
      <c r="S47" s="11">
        <v>0.28999999999999998</v>
      </c>
      <c r="T47" s="11">
        <f t="shared" si="24"/>
        <v>0.30907881722997166</v>
      </c>
      <c r="U47" s="11">
        <f t="shared" si="25"/>
        <v>0.29529572565271528</v>
      </c>
      <c r="V47" s="11">
        <f t="shared" si="26"/>
        <v>9.752015957041571E-2</v>
      </c>
      <c r="W47" s="11">
        <f t="shared" si="27"/>
        <v>9.3126578699414164</v>
      </c>
      <c r="X47" s="11">
        <f t="shared" si="28"/>
        <v>73.327868067918715</v>
      </c>
      <c r="Y47" s="14">
        <v>0.28999999999999998</v>
      </c>
      <c r="Z47" s="14">
        <f t="shared" si="29"/>
        <v>0.30907881722997166</v>
      </c>
      <c r="AA47" s="14">
        <f t="shared" si="30"/>
        <v>0.29529572565271528</v>
      </c>
      <c r="AB47" s="14">
        <f t="shared" si="31"/>
        <v>9.752015957041571E-2</v>
      </c>
      <c r="AC47" s="14">
        <f t="shared" si="32"/>
        <v>8.9319854031504597</v>
      </c>
      <c r="AD47" s="14">
        <f t="shared" si="33"/>
        <v>80.030589212228122</v>
      </c>
      <c r="AE47" s="11">
        <v>0.28999999999999998</v>
      </c>
      <c r="AF47" s="11">
        <f t="shared" si="34"/>
        <v>0.30907881722997166</v>
      </c>
      <c r="AG47" s="11">
        <f t="shared" si="35"/>
        <v>0.29529572565271528</v>
      </c>
      <c r="AH47" s="11">
        <f t="shared" si="36"/>
        <v>9.752015957041571E-2</v>
      </c>
      <c r="AI47" s="11">
        <f t="shared" si="37"/>
        <v>7.557003169283834</v>
      </c>
      <c r="AJ47" s="11">
        <f t="shared" si="38"/>
        <v>55.241693167464824</v>
      </c>
      <c r="AK47" s="14">
        <v>0.28999999999999998</v>
      </c>
      <c r="AL47" s="14">
        <f t="shared" si="39"/>
        <v>0.30907881722997166</v>
      </c>
      <c r="AM47" s="14">
        <f t="shared" si="40"/>
        <v>0.29529572565271528</v>
      </c>
      <c r="AN47" s="14">
        <f t="shared" si="41"/>
        <v>9.752015957041571E-2</v>
      </c>
      <c r="AO47" s="14">
        <f t="shared" si="42"/>
        <v>6.7336955989508054</v>
      </c>
      <c r="AP47" s="14">
        <f t="shared" si="43"/>
        <v>129.96032505975055</v>
      </c>
      <c r="AQ47" s="16">
        <v>0.28999999999999998</v>
      </c>
      <c r="AR47" s="16">
        <f t="shared" si="44"/>
        <v>0.30907881722997166</v>
      </c>
      <c r="AS47" s="16">
        <f t="shared" si="45"/>
        <v>0.29529572565271528</v>
      </c>
      <c r="AT47" s="16">
        <f t="shared" si="46"/>
        <v>9.752015957041571E-2</v>
      </c>
      <c r="AU47" s="16">
        <f t="shared" si="47"/>
        <v>6.5037174273681995</v>
      </c>
      <c r="AV47" s="11">
        <f t="shared" si="48"/>
        <v>73.817192800629059</v>
      </c>
    </row>
    <row r="48" spans="1:48" x14ac:dyDescent="0.25">
      <c r="A48" s="8">
        <v>0.3</v>
      </c>
      <c r="B48" s="8">
        <f t="shared" si="10"/>
        <v>0.31973670747928107</v>
      </c>
      <c r="C48" s="8">
        <f t="shared" si="11"/>
        <v>0.30454822810305165</v>
      </c>
      <c r="D48" s="8">
        <f t="shared" si="12"/>
        <v>0.10436128224225349</v>
      </c>
      <c r="E48" s="8">
        <f t="shared" si="49"/>
        <v>10.898179715782634</v>
      </c>
      <c r="F48" s="8">
        <f t="shared" si="13"/>
        <v>25.828685926404845</v>
      </c>
      <c r="G48" s="11">
        <v>0.3</v>
      </c>
      <c r="H48" s="11">
        <f t="shared" si="14"/>
        <v>0.31973670747928107</v>
      </c>
      <c r="I48" s="11">
        <f t="shared" si="15"/>
        <v>0.30454822810305165</v>
      </c>
      <c r="J48" s="11">
        <f t="shared" si="16"/>
        <v>0.10436128224225349</v>
      </c>
      <c r="K48" s="11">
        <f t="shared" si="51"/>
        <v>11.716386607704719</v>
      </c>
      <c r="L48" s="11">
        <f t="shared" si="18"/>
        <v>23.432773215409437</v>
      </c>
      <c r="M48" s="14">
        <v>0.3</v>
      </c>
      <c r="N48" s="14">
        <f t="shared" si="19"/>
        <v>0.31973670747928107</v>
      </c>
      <c r="O48" s="14">
        <f t="shared" si="20"/>
        <v>0.30454822810305165</v>
      </c>
      <c r="P48" s="14">
        <f t="shared" si="21"/>
        <v>0.10436128224225349</v>
      </c>
      <c r="Q48" s="14">
        <f t="shared" si="22"/>
        <v>10.173258239246206</v>
      </c>
      <c r="R48" s="14">
        <f t="shared" si="23"/>
        <v>27.457623987725508</v>
      </c>
      <c r="S48" s="11">
        <v>0.3</v>
      </c>
      <c r="T48" s="11">
        <f t="shared" si="24"/>
        <v>0.31973670747928107</v>
      </c>
      <c r="U48" s="11">
        <f t="shared" si="25"/>
        <v>0.30454822810305165</v>
      </c>
      <c r="V48" s="11">
        <f t="shared" si="26"/>
        <v>0.10436128224225349</v>
      </c>
      <c r="W48" s="11">
        <f t="shared" si="27"/>
        <v>8.8510785450636895</v>
      </c>
      <c r="X48" s="11">
        <f t="shared" si="28"/>
        <v>69.693392463831486</v>
      </c>
      <c r="Y48" s="14">
        <v>0.3</v>
      </c>
      <c r="Z48" s="14">
        <f t="shared" si="29"/>
        <v>0.31973670747928107</v>
      </c>
      <c r="AA48" s="14">
        <f t="shared" si="30"/>
        <v>0.30454822810305165</v>
      </c>
      <c r="AB48" s="14">
        <f t="shared" si="31"/>
        <v>0.10436128224225349</v>
      </c>
      <c r="AC48" s="14">
        <f t="shared" si="32"/>
        <v>8.4908851404453163</v>
      </c>
      <c r="AD48" s="14">
        <f t="shared" si="33"/>
        <v>76.078330858390046</v>
      </c>
      <c r="AE48" s="11">
        <v>0.3</v>
      </c>
      <c r="AF48" s="11">
        <f t="shared" si="34"/>
        <v>0.31973670747928107</v>
      </c>
      <c r="AG48" s="11">
        <f t="shared" si="35"/>
        <v>0.30454822810305165</v>
      </c>
      <c r="AH48" s="11">
        <f t="shared" si="36"/>
        <v>0.10436128224225349</v>
      </c>
      <c r="AI48" s="11">
        <f t="shared" si="37"/>
        <v>7.1913887459674948</v>
      </c>
      <c r="AJ48" s="11">
        <f t="shared" si="38"/>
        <v>52.569051733022384</v>
      </c>
      <c r="AK48" s="14">
        <v>0.3</v>
      </c>
      <c r="AL48" s="14">
        <f t="shared" si="39"/>
        <v>0.31973670747928107</v>
      </c>
      <c r="AM48" s="14">
        <f t="shared" si="40"/>
        <v>0.30454822810305165</v>
      </c>
      <c r="AN48" s="14">
        <f t="shared" si="41"/>
        <v>0.10436128224225349</v>
      </c>
      <c r="AO48" s="14">
        <f t="shared" si="42"/>
        <v>6.4136388752150975</v>
      </c>
      <c r="AP48" s="14">
        <f t="shared" si="43"/>
        <v>123.78323029165138</v>
      </c>
      <c r="AQ48" s="16">
        <v>0.3</v>
      </c>
      <c r="AR48" s="16">
        <f t="shared" si="44"/>
        <v>0.31973670747928107</v>
      </c>
      <c r="AS48" s="16">
        <f t="shared" si="45"/>
        <v>0.30454822810305165</v>
      </c>
      <c r="AT48" s="16">
        <f t="shared" si="46"/>
        <v>0.10436128224225349</v>
      </c>
      <c r="AU48" s="16">
        <f t="shared" si="47"/>
        <v>6.1961779276649951</v>
      </c>
      <c r="AV48" s="11">
        <f t="shared" si="48"/>
        <v>70.326619478997685</v>
      </c>
    </row>
    <row r="49" spans="1:48" x14ac:dyDescent="0.25">
      <c r="A49" s="8">
        <v>0.31</v>
      </c>
      <c r="B49" s="8">
        <f t="shared" si="10"/>
        <v>0.33039459772859042</v>
      </c>
      <c r="C49" s="8">
        <f t="shared" si="11"/>
        <v>0.31371531631024013</v>
      </c>
      <c r="D49" s="8">
        <f t="shared" si="12"/>
        <v>0.11143425858229769</v>
      </c>
      <c r="E49" s="8">
        <f t="shared" si="49"/>
        <v>10.355533227796561</v>
      </c>
      <c r="F49" s="8">
        <f t="shared" si="13"/>
        <v>24.542613749877852</v>
      </c>
      <c r="G49" s="11">
        <v>0.31</v>
      </c>
      <c r="H49" s="11">
        <f t="shared" si="14"/>
        <v>0.33039459772859042</v>
      </c>
      <c r="I49" s="11">
        <f t="shared" si="15"/>
        <v>0.31371531631024013</v>
      </c>
      <c r="J49" s="11">
        <f t="shared" si="16"/>
        <v>0.11143425858229769</v>
      </c>
      <c r="K49" s="11">
        <f t="shared" si="51"/>
        <v>11.135117067710208</v>
      </c>
      <c r="L49" s="11">
        <f t="shared" si="18"/>
        <v>22.270234135420417</v>
      </c>
      <c r="M49" s="14">
        <v>0.31</v>
      </c>
      <c r="N49" s="14">
        <f t="shared" si="19"/>
        <v>0.33039459772859042</v>
      </c>
      <c r="O49" s="14">
        <f t="shared" si="20"/>
        <v>0.31371531631024013</v>
      </c>
      <c r="P49" s="14">
        <f t="shared" si="21"/>
        <v>0.11143425858229769</v>
      </c>
      <c r="Q49" s="14">
        <f t="shared" si="22"/>
        <v>9.6773933629932625</v>
      </c>
      <c r="R49" s="14">
        <f t="shared" si="23"/>
        <v>26.119284686718814</v>
      </c>
      <c r="S49" s="11">
        <v>0.31</v>
      </c>
      <c r="T49" s="11">
        <f t="shared" si="24"/>
        <v>0.33039459772859042</v>
      </c>
      <c r="U49" s="11">
        <f t="shared" si="25"/>
        <v>0.31371531631024013</v>
      </c>
      <c r="V49" s="11">
        <f t="shared" si="26"/>
        <v>0.11143425858229769</v>
      </c>
      <c r="W49" s="11">
        <f t="shared" si="27"/>
        <v>8.4281415318761042</v>
      </c>
      <c r="X49" s="11">
        <f t="shared" si="28"/>
        <v>66.363186421992438</v>
      </c>
      <c r="Y49" s="14">
        <v>0.31</v>
      </c>
      <c r="Z49" s="14">
        <f t="shared" si="29"/>
        <v>0.33039459772859042</v>
      </c>
      <c r="AA49" s="14">
        <f t="shared" si="30"/>
        <v>0.31371531631024013</v>
      </c>
      <c r="AB49" s="14">
        <f t="shared" si="31"/>
        <v>0.11143425858229769</v>
      </c>
      <c r="AC49" s="14">
        <f t="shared" si="32"/>
        <v>8.0866049452857496</v>
      </c>
      <c r="AD49" s="14">
        <f t="shared" si="33"/>
        <v>72.455980309760321</v>
      </c>
      <c r="AE49" s="11">
        <v>0.31</v>
      </c>
      <c r="AF49" s="11">
        <f t="shared" si="34"/>
        <v>0.33039459772859042</v>
      </c>
      <c r="AG49" s="11">
        <f t="shared" si="35"/>
        <v>0.31371531631024013</v>
      </c>
      <c r="AH49" s="11">
        <f t="shared" si="36"/>
        <v>0.11143425858229769</v>
      </c>
      <c r="AI49" s="11">
        <f t="shared" si="37"/>
        <v>6.8557841649067051</v>
      </c>
      <c r="AJ49" s="11">
        <f t="shared" si="38"/>
        <v>50.115782245468012</v>
      </c>
      <c r="AK49" s="14">
        <v>0.31</v>
      </c>
      <c r="AL49" s="14">
        <f t="shared" si="39"/>
        <v>0.33039459772859042</v>
      </c>
      <c r="AM49" s="14">
        <f t="shared" si="40"/>
        <v>0.31371531631024013</v>
      </c>
      <c r="AN49" s="14">
        <f t="shared" si="41"/>
        <v>0.11143425858229769</v>
      </c>
      <c r="AO49" s="14">
        <f t="shared" si="42"/>
        <v>6.1194601879428836</v>
      </c>
      <c r="AP49" s="14">
        <f t="shared" si="43"/>
        <v>118.10558162729764</v>
      </c>
      <c r="AQ49" s="16">
        <v>0.31</v>
      </c>
      <c r="AR49" s="16">
        <f t="shared" si="44"/>
        <v>0.33039459772859042</v>
      </c>
      <c r="AS49" s="16">
        <f t="shared" si="45"/>
        <v>0.31371531631024013</v>
      </c>
      <c r="AT49" s="16">
        <f t="shared" si="46"/>
        <v>0.11143425858229769</v>
      </c>
      <c r="AU49" s="16">
        <f t="shared" si="47"/>
        <v>5.9133937293818581</v>
      </c>
      <c r="AV49" s="11">
        <f t="shared" si="48"/>
        <v>67.117018828484092</v>
      </c>
    </row>
    <row r="50" spans="1:48" x14ac:dyDescent="0.25">
      <c r="A50" s="8">
        <v>0.32</v>
      </c>
      <c r="B50" s="8">
        <f t="shared" si="10"/>
        <v>0.34105248797789978</v>
      </c>
      <c r="C50" s="8">
        <f t="shared" si="11"/>
        <v>0.32279551492170805</v>
      </c>
      <c r="D50" s="8">
        <f t="shared" si="12"/>
        <v>0.11873908394976256</v>
      </c>
      <c r="E50" s="8">
        <f t="shared" si="49"/>
        <v>9.8584361244290886</v>
      </c>
      <c r="F50" s="8">
        <f t="shared" si="13"/>
        <v>23.36449361489694</v>
      </c>
      <c r="G50" s="11">
        <v>0.32</v>
      </c>
      <c r="H50" s="11">
        <f t="shared" si="14"/>
        <v>0.34105248797789978</v>
      </c>
      <c r="I50" s="11">
        <f t="shared" si="15"/>
        <v>0.32279551492170805</v>
      </c>
      <c r="J50" s="11">
        <f t="shared" si="16"/>
        <v>0.11873908394976256</v>
      </c>
      <c r="K50" s="11">
        <f t="shared" si="51"/>
        <v>10.602508488797271</v>
      </c>
      <c r="L50" s="11">
        <f t="shared" si="18"/>
        <v>21.205016977594543</v>
      </c>
      <c r="M50" s="14">
        <v>0.32</v>
      </c>
      <c r="N50" s="14">
        <f t="shared" si="19"/>
        <v>0.34105248797789978</v>
      </c>
      <c r="O50" s="14">
        <f t="shared" si="20"/>
        <v>0.32279551492170805</v>
      </c>
      <c r="P50" s="14">
        <f t="shared" si="21"/>
        <v>0.11873908394976256</v>
      </c>
      <c r="Q50" s="14">
        <f t="shared" si="22"/>
        <v>9.222492879693025</v>
      </c>
      <c r="R50" s="14">
        <f t="shared" si="23"/>
        <v>24.891508282291472</v>
      </c>
      <c r="S50" s="11">
        <v>0.32</v>
      </c>
      <c r="T50" s="11">
        <f t="shared" si="24"/>
        <v>0.34105248797789978</v>
      </c>
      <c r="U50" s="11">
        <f t="shared" si="25"/>
        <v>0.32279551492170805</v>
      </c>
      <c r="V50" s="11">
        <f t="shared" si="26"/>
        <v>0.11873908394976256</v>
      </c>
      <c r="W50" s="11">
        <f t="shared" si="27"/>
        <v>8.0396105006419045</v>
      </c>
      <c r="X50" s="11">
        <f t="shared" si="28"/>
        <v>63.303893082054351</v>
      </c>
      <c r="Y50" s="14">
        <v>0.32</v>
      </c>
      <c r="Z50" s="14">
        <f t="shared" si="29"/>
        <v>0.34105248797789978</v>
      </c>
      <c r="AA50" s="14">
        <f t="shared" si="30"/>
        <v>0.32279551492170805</v>
      </c>
      <c r="AB50" s="14">
        <f t="shared" si="31"/>
        <v>0.11873908394976256</v>
      </c>
      <c r="AC50" s="14">
        <f t="shared" si="32"/>
        <v>7.7151202263837328</v>
      </c>
      <c r="AD50" s="14">
        <f t="shared" si="33"/>
        <v>69.127477228398249</v>
      </c>
      <c r="AE50" s="11">
        <v>0.32</v>
      </c>
      <c r="AF50" s="11">
        <f t="shared" si="34"/>
        <v>0.34105248797789978</v>
      </c>
      <c r="AG50" s="11">
        <f t="shared" si="35"/>
        <v>0.32279551492170805</v>
      </c>
      <c r="AH50" s="11">
        <f t="shared" si="36"/>
        <v>0.11873908394976256</v>
      </c>
      <c r="AI50" s="11">
        <f t="shared" si="37"/>
        <v>6.5469659191643013</v>
      </c>
      <c r="AJ50" s="11">
        <f t="shared" si="38"/>
        <v>47.858320869091038</v>
      </c>
      <c r="AK50" s="14">
        <v>0.32</v>
      </c>
      <c r="AL50" s="14">
        <f t="shared" si="39"/>
        <v>0.34105248797789978</v>
      </c>
      <c r="AM50" s="14">
        <f t="shared" si="40"/>
        <v>0.32279551492170805</v>
      </c>
      <c r="AN50" s="14">
        <f t="shared" si="41"/>
        <v>0.11873908394976256</v>
      </c>
      <c r="AO50" s="14">
        <f t="shared" si="42"/>
        <v>5.8484242840281553</v>
      </c>
      <c r="AP50" s="14">
        <f t="shared" si="43"/>
        <v>112.87458868174339</v>
      </c>
      <c r="AQ50" s="16">
        <v>0.32</v>
      </c>
      <c r="AR50" s="16">
        <f t="shared" si="44"/>
        <v>0.34105248797789978</v>
      </c>
      <c r="AS50" s="16">
        <f t="shared" si="45"/>
        <v>0.32279551492170805</v>
      </c>
      <c r="AT50" s="16">
        <f t="shared" si="46"/>
        <v>0.11873908394976256</v>
      </c>
      <c r="AU50" s="16">
        <f t="shared" si="47"/>
        <v>5.6527609713954927</v>
      </c>
      <c r="AV50" s="11">
        <f t="shared" si="48"/>
        <v>64.15883702533884</v>
      </c>
    </row>
    <row r="51" spans="1:48" x14ac:dyDescent="0.25">
      <c r="A51" s="8">
        <v>0.33</v>
      </c>
      <c r="B51" s="8">
        <f t="shared" si="10"/>
        <v>0.35171037822720913</v>
      </c>
      <c r="C51" s="8">
        <f t="shared" si="11"/>
        <v>0.3317874513827242</v>
      </c>
      <c r="D51" s="8">
        <f t="shared" si="12"/>
        <v>0.12627575358757284</v>
      </c>
      <c r="E51" s="8">
        <f t="shared" si="49"/>
        <v>9.4018828552111717</v>
      </c>
      <c r="F51" s="8">
        <f t="shared" si="13"/>
        <v>22.282462366850478</v>
      </c>
      <c r="G51" s="11">
        <v>0.33</v>
      </c>
      <c r="H51" s="11">
        <f t="shared" si="14"/>
        <v>0.35171037822720913</v>
      </c>
      <c r="I51" s="11">
        <f t="shared" si="15"/>
        <v>0.3317874513827242</v>
      </c>
      <c r="J51" s="11">
        <f t="shared" si="16"/>
        <v>0.12627575358757284</v>
      </c>
      <c r="K51" s="11">
        <f t="shared" si="51"/>
        <v>10.113227039103808</v>
      </c>
      <c r="L51" s="11">
        <f t="shared" si="18"/>
        <v>20.226454078207617</v>
      </c>
      <c r="M51" s="14">
        <v>0.33</v>
      </c>
      <c r="N51" s="14">
        <f t="shared" si="19"/>
        <v>0.35171037822720913</v>
      </c>
      <c r="O51" s="14">
        <f t="shared" si="20"/>
        <v>0.3317874513827242</v>
      </c>
      <c r="P51" s="14">
        <f t="shared" si="21"/>
        <v>0.12627575358757284</v>
      </c>
      <c r="Q51" s="14">
        <f t="shared" si="22"/>
        <v>8.8041240270476955</v>
      </c>
      <c r="R51" s="14">
        <f t="shared" si="23"/>
        <v>23.76233074900173</v>
      </c>
      <c r="S51" s="11">
        <v>0.33</v>
      </c>
      <c r="T51" s="11">
        <f t="shared" si="24"/>
        <v>0.35171037822720913</v>
      </c>
      <c r="U51" s="11">
        <f t="shared" si="25"/>
        <v>0.3317874513827242</v>
      </c>
      <c r="V51" s="11">
        <f t="shared" si="26"/>
        <v>0.12627575358757284</v>
      </c>
      <c r="W51" s="11">
        <f t="shared" si="27"/>
        <v>7.6818191672816916</v>
      </c>
      <c r="X51" s="11">
        <f t="shared" si="28"/>
        <v>60.486644123176035</v>
      </c>
      <c r="Y51" s="14">
        <v>0.33</v>
      </c>
      <c r="Z51" s="14">
        <f t="shared" si="29"/>
        <v>0.35171037822720913</v>
      </c>
      <c r="AA51" s="14">
        <f t="shared" si="30"/>
        <v>0.3317874513827242</v>
      </c>
      <c r="AB51" s="14">
        <f t="shared" si="31"/>
        <v>0.12627575358757284</v>
      </c>
      <c r="AC51" s="14">
        <f t="shared" si="32"/>
        <v>7.3729463394711239</v>
      </c>
      <c r="AD51" s="14">
        <f t="shared" si="33"/>
        <v>66.061599201661281</v>
      </c>
      <c r="AE51" s="11">
        <v>0.33</v>
      </c>
      <c r="AF51" s="11">
        <f t="shared" si="34"/>
        <v>0.35171037822720913</v>
      </c>
      <c r="AG51" s="11">
        <f t="shared" si="35"/>
        <v>0.3317874513827242</v>
      </c>
      <c r="AH51" s="11">
        <f t="shared" si="36"/>
        <v>0.12627575358757284</v>
      </c>
      <c r="AI51" s="11">
        <f t="shared" si="37"/>
        <v>6.2621353382085756</v>
      </c>
      <c r="AJ51" s="11">
        <f t="shared" si="38"/>
        <v>45.776209322304688</v>
      </c>
      <c r="AK51" s="14">
        <v>0.33</v>
      </c>
      <c r="AL51" s="14">
        <f t="shared" si="39"/>
        <v>0.35171037822720913</v>
      </c>
      <c r="AM51" s="14">
        <f t="shared" si="40"/>
        <v>0.3317874513827242</v>
      </c>
      <c r="AN51" s="14">
        <f t="shared" si="41"/>
        <v>0.12627575358757284</v>
      </c>
      <c r="AO51" s="14">
        <f t="shared" si="42"/>
        <v>5.5981503086794326</v>
      </c>
      <c r="AP51" s="14">
        <f t="shared" si="43"/>
        <v>108.04430095751306</v>
      </c>
      <c r="AQ51" s="16">
        <v>0.33</v>
      </c>
      <c r="AR51" s="16">
        <f t="shared" si="44"/>
        <v>0.35171037822720913</v>
      </c>
      <c r="AS51" s="16">
        <f t="shared" si="45"/>
        <v>0.3317874513827242</v>
      </c>
      <c r="AT51" s="16">
        <f t="shared" si="46"/>
        <v>0.12627575358757284</v>
      </c>
      <c r="AU51" s="16">
        <f t="shared" si="47"/>
        <v>5.4120113951851545</v>
      </c>
      <c r="AV51" s="11">
        <f t="shared" si="48"/>
        <v>61.426329335351504</v>
      </c>
    </row>
    <row r="52" spans="1:48" x14ac:dyDescent="0.25">
      <c r="A52" s="8">
        <v>0.34</v>
      </c>
      <c r="B52" s="8">
        <f t="shared" si="10"/>
        <v>0.36236826847651854</v>
      </c>
      <c r="C52" s="8">
        <f t="shared" si="11"/>
        <v>0.34068985507606253</v>
      </c>
      <c r="D52" s="8">
        <f t="shared" si="12"/>
        <v>0.13404426262516939</v>
      </c>
      <c r="E52" s="8">
        <f t="shared" si="49"/>
        <v>8.9815428194341607</v>
      </c>
      <c r="F52" s="8">
        <f t="shared" si="13"/>
        <v>21.286256482058963</v>
      </c>
      <c r="G52" s="11">
        <v>0.34</v>
      </c>
      <c r="H52" s="11">
        <f t="shared" si="14"/>
        <v>0.36236826847651854</v>
      </c>
      <c r="I52" s="11">
        <f t="shared" si="15"/>
        <v>0.34068985507606253</v>
      </c>
      <c r="J52" s="11">
        <f t="shared" si="16"/>
        <v>0.13404426262516939</v>
      </c>
      <c r="K52" s="11">
        <f t="shared" si="51"/>
        <v>9.6626563756259092</v>
      </c>
      <c r="L52" s="11">
        <f t="shared" si="18"/>
        <v>19.325312751251818</v>
      </c>
      <c r="M52" s="14">
        <v>0.34</v>
      </c>
      <c r="N52" s="14">
        <f t="shared" si="19"/>
        <v>0.36236826847651854</v>
      </c>
      <c r="O52" s="14">
        <f t="shared" si="20"/>
        <v>0.34068985507606253</v>
      </c>
      <c r="P52" s="14">
        <f t="shared" si="21"/>
        <v>0.13404426262516939</v>
      </c>
      <c r="Q52" s="14">
        <f t="shared" si="22"/>
        <v>8.4184430447213678</v>
      </c>
      <c r="R52" s="14">
        <f t="shared" si="23"/>
        <v>22.721377777702969</v>
      </c>
      <c r="S52" s="11">
        <v>0.34</v>
      </c>
      <c r="T52" s="11">
        <f t="shared" si="24"/>
        <v>0.36236826847651854</v>
      </c>
      <c r="U52" s="11">
        <f t="shared" si="25"/>
        <v>0.34068985507606253</v>
      </c>
      <c r="V52" s="11">
        <f t="shared" si="26"/>
        <v>0.13404426262516939</v>
      </c>
      <c r="W52" s="11">
        <f t="shared" si="27"/>
        <v>7.351581113953082</v>
      </c>
      <c r="X52" s="11">
        <f t="shared" si="28"/>
        <v>57.886349691266567</v>
      </c>
      <c r="Y52" s="14">
        <v>0.34</v>
      </c>
      <c r="Z52" s="14">
        <f t="shared" si="29"/>
        <v>0.36236826847651854</v>
      </c>
      <c r="AA52" s="14">
        <f t="shared" si="30"/>
        <v>0.34068985507606253</v>
      </c>
      <c r="AB52" s="14">
        <f t="shared" si="31"/>
        <v>0.13404426262516939</v>
      </c>
      <c r="AC52" s="14">
        <f t="shared" si="32"/>
        <v>7.0570534255324544</v>
      </c>
      <c r="AD52" s="14">
        <f t="shared" si="33"/>
        <v>63.231198692770796</v>
      </c>
      <c r="AE52" s="11">
        <v>0.34</v>
      </c>
      <c r="AF52" s="11">
        <f t="shared" si="34"/>
        <v>0.36236826847651854</v>
      </c>
      <c r="AG52" s="11">
        <f t="shared" si="35"/>
        <v>0.34068985507606253</v>
      </c>
      <c r="AH52" s="11">
        <f t="shared" si="36"/>
        <v>0.13404426262516939</v>
      </c>
      <c r="AI52" s="11">
        <f t="shared" si="37"/>
        <v>5.9988528024598411</v>
      </c>
      <c r="AJ52" s="11">
        <f t="shared" si="38"/>
        <v>43.851613985981437</v>
      </c>
      <c r="AK52" s="14">
        <v>0.34</v>
      </c>
      <c r="AL52" s="14">
        <f t="shared" si="39"/>
        <v>0.36236826847651854</v>
      </c>
      <c r="AM52" s="14">
        <f t="shared" si="40"/>
        <v>0.34068985507606253</v>
      </c>
      <c r="AN52" s="14">
        <f t="shared" si="41"/>
        <v>0.13404426262516939</v>
      </c>
      <c r="AO52" s="14">
        <f t="shared" si="42"/>
        <v>5.3665579183297449</v>
      </c>
      <c r="AP52" s="14">
        <f t="shared" si="43"/>
        <v>103.57456782376408</v>
      </c>
      <c r="AQ52" s="16">
        <v>0.34</v>
      </c>
      <c r="AR52" s="16">
        <f t="shared" si="44"/>
        <v>0.36236826847651854</v>
      </c>
      <c r="AS52" s="16">
        <f t="shared" si="45"/>
        <v>0.34068985507606253</v>
      </c>
      <c r="AT52" s="16">
        <f t="shared" si="46"/>
        <v>0.13404426262516939</v>
      </c>
      <c r="AU52" s="16">
        <f t="shared" si="47"/>
        <v>5.1891616089749064</v>
      </c>
      <c r="AV52" s="11">
        <f t="shared" si="48"/>
        <v>58.896984261865185</v>
      </c>
    </row>
    <row r="53" spans="1:48" x14ac:dyDescent="0.25">
      <c r="A53" s="8">
        <v>0.35</v>
      </c>
      <c r="B53" s="8">
        <f t="shared" si="10"/>
        <v>0.37302615872582789</v>
      </c>
      <c r="C53" s="8">
        <f t="shared" si="11"/>
        <v>0.34950155624754348</v>
      </c>
      <c r="D53" s="8">
        <f t="shared" si="12"/>
        <v>0.14204460608131689</v>
      </c>
      <c r="E53" s="8">
        <f t="shared" si="49"/>
        <v>8.5936533638421686</v>
      </c>
      <c r="F53" s="8">
        <f t="shared" si="13"/>
        <v>20.366958472305942</v>
      </c>
      <c r="G53" s="11">
        <v>0.35</v>
      </c>
      <c r="H53" s="11">
        <f t="shared" si="14"/>
        <v>0.37302615872582789</v>
      </c>
      <c r="I53" s="11">
        <f t="shared" si="15"/>
        <v>0.34950155624754348</v>
      </c>
      <c r="J53" s="11">
        <f t="shared" si="16"/>
        <v>0.14204460608131689</v>
      </c>
      <c r="K53" s="11">
        <f t="shared" si="51"/>
        <v>9.2467841574385901</v>
      </c>
      <c r="L53" s="11">
        <f t="shared" si="18"/>
        <v>18.49356831487718</v>
      </c>
      <c r="M53" s="14">
        <v>0.35</v>
      </c>
      <c r="N53" s="14">
        <f t="shared" si="19"/>
        <v>0.37302615872582789</v>
      </c>
      <c r="O53" s="14">
        <f t="shared" si="20"/>
        <v>0.34950155624754348</v>
      </c>
      <c r="P53" s="14">
        <f t="shared" si="21"/>
        <v>0.14204460608131689</v>
      </c>
      <c r="Q53" s="14">
        <f t="shared" si="22"/>
        <v>8.0621031068248392</v>
      </c>
      <c r="R53" s="14">
        <f t="shared" si="23"/>
        <v>21.759616285320242</v>
      </c>
      <c r="S53" s="11">
        <v>0.35</v>
      </c>
      <c r="T53" s="11">
        <f t="shared" si="24"/>
        <v>0.37302615872582789</v>
      </c>
      <c r="U53" s="11">
        <f t="shared" si="25"/>
        <v>0.34950155624754348</v>
      </c>
      <c r="V53" s="11">
        <f t="shared" si="26"/>
        <v>0.14204460608131689</v>
      </c>
      <c r="W53" s="11">
        <f t="shared" si="27"/>
        <v>7.0461158922520042</v>
      </c>
      <c r="X53" s="11">
        <f t="shared" si="28"/>
        <v>55.481116535592278</v>
      </c>
      <c r="Y53" s="14">
        <v>0.35</v>
      </c>
      <c r="Z53" s="14">
        <f t="shared" si="29"/>
        <v>0.37302615872582789</v>
      </c>
      <c r="AA53" s="14">
        <f t="shared" si="30"/>
        <v>0.34950155624754348</v>
      </c>
      <c r="AB53" s="14">
        <f t="shared" si="31"/>
        <v>0.14204460608131689</v>
      </c>
      <c r="AC53" s="14">
        <f t="shared" si="32"/>
        <v>6.764796578632855</v>
      </c>
      <c r="AD53" s="14">
        <f t="shared" si="33"/>
        <v>60.612577344550388</v>
      </c>
      <c r="AE53" s="11">
        <v>0.35</v>
      </c>
      <c r="AF53" s="11">
        <f t="shared" si="34"/>
        <v>0.37302615872582789</v>
      </c>
      <c r="AG53" s="11">
        <f t="shared" si="35"/>
        <v>0.34950155624754348</v>
      </c>
      <c r="AH53" s="11">
        <f t="shared" si="36"/>
        <v>0.14204460608131689</v>
      </c>
      <c r="AI53" s="11">
        <f t="shared" si="37"/>
        <v>5.7549835746775111</v>
      </c>
      <c r="AJ53" s="11">
        <f t="shared" si="38"/>
        <v>42.068929930892601</v>
      </c>
      <c r="AK53" s="14">
        <v>0.35</v>
      </c>
      <c r="AL53" s="14">
        <f t="shared" si="39"/>
        <v>0.37302615872582789</v>
      </c>
      <c r="AM53" s="14">
        <f t="shared" si="40"/>
        <v>0.34950155624754348</v>
      </c>
      <c r="AN53" s="14">
        <f t="shared" si="41"/>
        <v>0.14204460608131689</v>
      </c>
      <c r="AO53" s="14">
        <f t="shared" si="42"/>
        <v>5.1518227233110068</v>
      </c>
      <c r="AP53" s="14">
        <f t="shared" si="43"/>
        <v>99.43017855990243</v>
      </c>
      <c r="AQ53" s="16">
        <v>0.35</v>
      </c>
      <c r="AR53" s="16">
        <f t="shared" si="44"/>
        <v>0.37302615872582789</v>
      </c>
      <c r="AS53" s="16">
        <f t="shared" si="45"/>
        <v>0.34950155624754348</v>
      </c>
      <c r="AT53" s="16">
        <f t="shared" si="46"/>
        <v>0.14204460608131689</v>
      </c>
      <c r="AU53" s="16">
        <f t="shared" si="47"/>
        <v>4.9824710799995193</v>
      </c>
      <c r="AV53" s="11">
        <f t="shared" si="48"/>
        <v>56.551046757994541</v>
      </c>
    </row>
    <row r="54" spans="1:48" x14ac:dyDescent="0.25">
      <c r="A54" s="8">
        <v>0.36</v>
      </c>
      <c r="B54" s="8">
        <f t="shared" si="10"/>
        <v>0.38368404897513725</v>
      </c>
      <c r="C54" s="8">
        <f t="shared" si="11"/>
        <v>0.35822148473015586</v>
      </c>
      <c r="D54" s="8">
        <f t="shared" si="12"/>
        <v>0.15027677886690882</v>
      </c>
      <c r="E54" s="8">
        <f t="shared" si="49"/>
        <v>8.2349321484568065</v>
      </c>
      <c r="F54" s="8">
        <f t="shared" si="13"/>
        <v>19.516789191842633</v>
      </c>
      <c r="G54" s="11">
        <v>0.36</v>
      </c>
      <c r="H54" s="11">
        <f t="shared" si="14"/>
        <v>0.38368404897513725</v>
      </c>
      <c r="I54" s="11">
        <f t="shared" si="15"/>
        <v>0.35822148473015586</v>
      </c>
      <c r="J54" s="11">
        <f t="shared" si="16"/>
        <v>0.15027677886690882</v>
      </c>
      <c r="K54" s="11">
        <f t="shared" si="51"/>
        <v>8.8621090558088262</v>
      </c>
      <c r="L54" s="11">
        <f t="shared" si="18"/>
        <v>17.724218111617652</v>
      </c>
      <c r="M54" s="14">
        <v>0.36</v>
      </c>
      <c r="N54" s="14">
        <f t="shared" si="19"/>
        <v>0.38368404897513725</v>
      </c>
      <c r="O54" s="14">
        <f t="shared" si="20"/>
        <v>0.35822148473015586</v>
      </c>
      <c r="P54" s="14">
        <f t="shared" si="21"/>
        <v>0.15027677886690882</v>
      </c>
      <c r="Q54" s="14">
        <f t="shared" si="22"/>
        <v>7.7321786922718623</v>
      </c>
      <c r="R54" s="14">
        <f t="shared" si="23"/>
        <v>20.869150290441755</v>
      </c>
      <c r="S54" s="11">
        <v>0.36</v>
      </c>
      <c r="T54" s="11">
        <f t="shared" si="24"/>
        <v>0.38368404897513725</v>
      </c>
      <c r="U54" s="11">
        <f t="shared" si="25"/>
        <v>0.35822148473015586</v>
      </c>
      <c r="V54" s="11">
        <f t="shared" si="26"/>
        <v>0.15027677886690882</v>
      </c>
      <c r="W54" s="11">
        <f t="shared" si="27"/>
        <v>6.7629881246063022</v>
      </c>
      <c r="X54" s="11">
        <f t="shared" si="28"/>
        <v>53.251768493150024</v>
      </c>
      <c r="Y54" s="14">
        <v>0.36</v>
      </c>
      <c r="Z54" s="14">
        <f t="shared" si="29"/>
        <v>0.38368404897513725</v>
      </c>
      <c r="AA54" s="14">
        <f t="shared" si="30"/>
        <v>0.35822148473015586</v>
      </c>
      <c r="AB54" s="14">
        <f t="shared" si="31"/>
        <v>0.15027677886690882</v>
      </c>
      <c r="AC54" s="14">
        <f t="shared" si="32"/>
        <v>6.4938582608805122</v>
      </c>
      <c r="AD54" s="14">
        <f t="shared" si="33"/>
        <v>58.184970017489398</v>
      </c>
      <c r="AE54" s="11">
        <v>0.36</v>
      </c>
      <c r="AF54" s="11">
        <f t="shared" si="34"/>
        <v>0.38368404897513725</v>
      </c>
      <c r="AG54" s="11">
        <f t="shared" si="35"/>
        <v>0.35822148473015586</v>
      </c>
      <c r="AH54" s="11">
        <f t="shared" si="36"/>
        <v>0.15027677886690882</v>
      </c>
      <c r="AI54" s="11">
        <f t="shared" si="37"/>
        <v>5.5286529589407358</v>
      </c>
      <c r="AJ54" s="11">
        <f t="shared" si="38"/>
        <v>40.414453129856774</v>
      </c>
      <c r="AK54" s="14">
        <v>0.36</v>
      </c>
      <c r="AL54" s="14">
        <f t="shared" si="39"/>
        <v>0.38368404897513725</v>
      </c>
      <c r="AM54" s="14">
        <f t="shared" si="40"/>
        <v>0.35822148473015586</v>
      </c>
      <c r="AN54" s="14">
        <f t="shared" si="41"/>
        <v>0.15027677886690882</v>
      </c>
      <c r="AO54" s="14">
        <f t="shared" si="42"/>
        <v>4.95233926107157</v>
      </c>
      <c r="AP54" s="14">
        <f t="shared" si="43"/>
        <v>95.580147738681305</v>
      </c>
      <c r="AQ54" s="16">
        <v>0.36</v>
      </c>
      <c r="AR54" s="16">
        <f t="shared" si="44"/>
        <v>0.38368404897513725</v>
      </c>
      <c r="AS54" s="16">
        <f t="shared" si="45"/>
        <v>0.35822148473015586</v>
      </c>
      <c r="AT54" s="16">
        <f t="shared" si="46"/>
        <v>0.15027677886690882</v>
      </c>
      <c r="AU54" s="16">
        <f t="shared" si="47"/>
        <v>4.7904071837865434</v>
      </c>
      <c r="AV54" s="11">
        <f t="shared" si="48"/>
        <v>54.371121535977267</v>
      </c>
    </row>
    <row r="55" spans="1:48" x14ac:dyDescent="0.25">
      <c r="A55" s="8">
        <v>0.37</v>
      </c>
      <c r="B55" s="8">
        <f t="shared" si="10"/>
        <v>0.3943419392244466</v>
      </c>
      <c r="C55" s="8">
        <f t="shared" si="11"/>
        <v>0.36684866847979519</v>
      </c>
      <c r="D55" s="8">
        <f t="shared" si="12"/>
        <v>0.15874077578776513</v>
      </c>
      <c r="E55" s="8">
        <f t="shared" si="49"/>
        <v>7.9025049617750511</v>
      </c>
      <c r="F55" s="8">
        <f t="shared" si="13"/>
        <v>18.728936759406871</v>
      </c>
      <c r="G55" s="11">
        <v>0.37</v>
      </c>
      <c r="H55" s="11">
        <f t="shared" si="14"/>
        <v>0.3943419392244466</v>
      </c>
      <c r="I55" s="11">
        <f t="shared" si="15"/>
        <v>0.36684866847979519</v>
      </c>
      <c r="J55" s="11">
        <f t="shared" si="16"/>
        <v>0.15874077578776513</v>
      </c>
      <c r="K55" s="11">
        <f t="shared" si="51"/>
        <v>8.5055641228472751</v>
      </c>
      <c r="L55" s="11">
        <f t="shared" si="18"/>
        <v>17.01112824569455</v>
      </c>
      <c r="M55" s="14">
        <v>0.37</v>
      </c>
      <c r="N55" s="14">
        <f t="shared" si="19"/>
        <v>0.3943419392244466</v>
      </c>
      <c r="O55" s="14">
        <f t="shared" si="20"/>
        <v>0.36684866847979519</v>
      </c>
      <c r="P55" s="14">
        <f t="shared" si="21"/>
        <v>0.15874077578776513</v>
      </c>
      <c r="Q55" s="14">
        <f t="shared" si="22"/>
        <v>7.4261031114776284</v>
      </c>
      <c r="R55" s="14">
        <f t="shared" si="23"/>
        <v>20.043052297878116</v>
      </c>
      <c r="S55" s="11">
        <v>0.37</v>
      </c>
      <c r="T55" s="11">
        <f t="shared" si="24"/>
        <v>0.3943419392244466</v>
      </c>
      <c r="U55" s="11">
        <f t="shared" si="25"/>
        <v>0.36684866847979519</v>
      </c>
      <c r="V55" s="11">
        <f t="shared" si="26"/>
        <v>0.15874077578776513</v>
      </c>
      <c r="W55" s="11">
        <f t="shared" si="27"/>
        <v>6.5000570477228017</v>
      </c>
      <c r="X55" s="11">
        <f t="shared" si="28"/>
        <v>51.181449193769339</v>
      </c>
      <c r="Y55" s="14">
        <v>0.37</v>
      </c>
      <c r="Z55" s="14">
        <f t="shared" si="29"/>
        <v>0.3943419392244466</v>
      </c>
      <c r="AA55" s="14">
        <f t="shared" si="30"/>
        <v>0.36684866847979519</v>
      </c>
      <c r="AB55" s="14">
        <f t="shared" si="31"/>
        <v>0.15874077578776513</v>
      </c>
      <c r="AC55" s="14">
        <f t="shared" si="32"/>
        <v>6.2422005633427702</v>
      </c>
      <c r="AD55" s="14">
        <f t="shared" si="33"/>
        <v>55.930117047551228</v>
      </c>
      <c r="AE55" s="11">
        <v>0.37</v>
      </c>
      <c r="AF55" s="11">
        <f t="shared" si="34"/>
        <v>0.3943419392244466</v>
      </c>
      <c r="AG55" s="11">
        <f t="shared" si="35"/>
        <v>0.36684866847979519</v>
      </c>
      <c r="AH55" s="11">
        <f t="shared" si="36"/>
        <v>0.15874077578776513</v>
      </c>
      <c r="AI55" s="11">
        <f t="shared" si="37"/>
        <v>5.3182089932319974</v>
      </c>
      <c r="AJ55" s="11">
        <f t="shared" si="38"/>
        <v>38.876107740525896</v>
      </c>
      <c r="AK55" s="14">
        <v>0.37</v>
      </c>
      <c r="AL55" s="14">
        <f t="shared" si="39"/>
        <v>0.3943419392244466</v>
      </c>
      <c r="AM55" s="14">
        <f t="shared" si="40"/>
        <v>0.36684866847979519</v>
      </c>
      <c r="AN55" s="14">
        <f t="shared" si="41"/>
        <v>0.15874077578776513</v>
      </c>
      <c r="AO55" s="14">
        <f t="shared" si="42"/>
        <v>4.7666900807491039</v>
      </c>
      <c r="AP55" s="14">
        <f t="shared" si="43"/>
        <v>91.9971185584577</v>
      </c>
      <c r="AQ55" s="16">
        <v>0.37</v>
      </c>
      <c r="AR55" s="16">
        <f t="shared" si="44"/>
        <v>0.3943419392244466</v>
      </c>
      <c r="AS55" s="16">
        <f t="shared" si="45"/>
        <v>0.36684866847979519</v>
      </c>
      <c r="AT55" s="16">
        <f t="shared" si="46"/>
        <v>0.15874077578776513</v>
      </c>
      <c r="AU55" s="16">
        <f t="shared" si="47"/>
        <v>4.6116159894270314</v>
      </c>
      <c r="AV55" s="11">
        <f t="shared" si="48"/>
        <v>52.341841479996802</v>
      </c>
    </row>
    <row r="56" spans="1:48" x14ac:dyDescent="0.25">
      <c r="A56" s="8">
        <v>0.38</v>
      </c>
      <c r="B56" s="8">
        <f t="shared" si="10"/>
        <v>0.40499982947375601</v>
      </c>
      <c r="C56" s="8">
        <f t="shared" si="11"/>
        <v>0.37538223193588782</v>
      </c>
      <c r="D56" s="8">
        <f t="shared" si="12"/>
        <v>0.16743659154741825</v>
      </c>
      <c r="E56" s="8">
        <f t="shared" si="49"/>
        <v>7.5938459388210902</v>
      </c>
      <c r="F56" s="8">
        <f t="shared" si="13"/>
        <v>17.997414875005983</v>
      </c>
      <c r="G56" s="11">
        <v>0.38</v>
      </c>
      <c r="H56" s="11">
        <f t="shared" si="14"/>
        <v>0.40499982947375601</v>
      </c>
      <c r="I56" s="11">
        <f t="shared" si="15"/>
        <v>0.37538223193588782</v>
      </c>
      <c r="J56" s="11">
        <f t="shared" si="16"/>
        <v>0.16743659154741825</v>
      </c>
      <c r="K56" s="11">
        <f t="shared" si="51"/>
        <v>8.1744532995611721</v>
      </c>
      <c r="L56" s="11">
        <f t="shared" si="18"/>
        <v>16.348906599122344</v>
      </c>
      <c r="M56" s="14">
        <v>0.38</v>
      </c>
      <c r="N56" s="14">
        <f t="shared" si="19"/>
        <v>0.40499982947375601</v>
      </c>
      <c r="O56" s="14">
        <f t="shared" si="20"/>
        <v>0.37538223193588782</v>
      </c>
      <c r="P56" s="14">
        <f t="shared" si="21"/>
        <v>0.16743659154741825</v>
      </c>
      <c r="Q56" s="14">
        <f t="shared" si="22"/>
        <v>7.1416166286799534</v>
      </c>
      <c r="R56" s="14">
        <f t="shared" si="23"/>
        <v>19.275223280807193</v>
      </c>
      <c r="S56" s="11">
        <v>0.38</v>
      </c>
      <c r="T56" s="11">
        <f t="shared" si="24"/>
        <v>0.40499982947375601</v>
      </c>
      <c r="U56" s="11">
        <f t="shared" si="25"/>
        <v>0.37538223193588782</v>
      </c>
      <c r="V56" s="11">
        <f t="shared" si="26"/>
        <v>0.16743659154741825</v>
      </c>
      <c r="W56" s="11">
        <f t="shared" si="27"/>
        <v>6.2554344949313743</v>
      </c>
      <c r="X56" s="11">
        <f t="shared" si="28"/>
        <v>49.255291213089642</v>
      </c>
      <c r="Y56" s="14">
        <v>0.38</v>
      </c>
      <c r="Z56" s="14">
        <f t="shared" si="29"/>
        <v>0.40499982947375601</v>
      </c>
      <c r="AA56" s="14">
        <f t="shared" si="30"/>
        <v>0.37538223193588782</v>
      </c>
      <c r="AB56" s="14">
        <f t="shared" si="31"/>
        <v>0.16743659154741825</v>
      </c>
      <c r="AC56" s="14">
        <f t="shared" si="32"/>
        <v>6.0080254295782991</v>
      </c>
      <c r="AD56" s="14">
        <f t="shared" si="33"/>
        <v>53.831907849021562</v>
      </c>
      <c r="AE56" s="11">
        <v>0.38</v>
      </c>
      <c r="AF56" s="11">
        <f t="shared" si="34"/>
        <v>0.40499982947375601</v>
      </c>
      <c r="AG56" s="11">
        <f t="shared" si="35"/>
        <v>0.37538223193588782</v>
      </c>
      <c r="AH56" s="11">
        <f t="shared" si="36"/>
        <v>0.16743659154741825</v>
      </c>
      <c r="AI56" s="11">
        <f t="shared" si="37"/>
        <v>5.1221912607622517</v>
      </c>
      <c r="AJ56" s="11">
        <f t="shared" si="38"/>
        <v>37.443218116172055</v>
      </c>
      <c r="AK56" s="14">
        <v>0.38</v>
      </c>
      <c r="AL56" s="14">
        <f t="shared" si="39"/>
        <v>0.40499982947375601</v>
      </c>
      <c r="AM56" s="14">
        <f t="shared" si="40"/>
        <v>0.37538223193588782</v>
      </c>
      <c r="AN56" s="14">
        <f t="shared" si="41"/>
        <v>0.16743659154741825</v>
      </c>
      <c r="AO56" s="14">
        <f t="shared" si="42"/>
        <v>4.5936198131919985</v>
      </c>
      <c r="AP56" s="14">
        <f t="shared" si="43"/>
        <v>88.656862394605568</v>
      </c>
      <c r="AQ56" s="16">
        <v>0.38</v>
      </c>
      <c r="AR56" s="16">
        <f t="shared" si="44"/>
        <v>0.40499982947375601</v>
      </c>
      <c r="AS56" s="16">
        <f t="shared" si="45"/>
        <v>0.37538223193588782</v>
      </c>
      <c r="AT56" s="16">
        <f t="shared" si="46"/>
        <v>0.16743659154741825</v>
      </c>
      <c r="AU56" s="16">
        <f t="shared" si="47"/>
        <v>4.4448977307310358</v>
      </c>
      <c r="AV56" s="11">
        <f t="shared" si="48"/>
        <v>50.449589243797256</v>
      </c>
    </row>
    <row r="57" spans="1:48" x14ac:dyDescent="0.25">
      <c r="A57" s="8">
        <v>0.39</v>
      </c>
      <c r="B57" s="8">
        <f t="shared" si="10"/>
        <v>0.41565771972306537</v>
      </c>
      <c r="C57" s="8">
        <f t="shared" si="11"/>
        <v>0.38382139422031086</v>
      </c>
      <c r="D57" s="8">
        <f t="shared" si="12"/>
        <v>0.17636422074988306</v>
      </c>
      <c r="E57" s="8">
        <f t="shared" si="49"/>
        <v>7.3067277968378779</v>
      </c>
      <c r="F57" s="8">
        <f t="shared" si="13"/>
        <v>17.316944878505772</v>
      </c>
      <c r="G57" s="11">
        <v>0.39</v>
      </c>
      <c r="H57" s="11">
        <f t="shared" si="14"/>
        <v>0.41565771972306537</v>
      </c>
      <c r="I57" s="11">
        <f t="shared" si="15"/>
        <v>0.38382139422031086</v>
      </c>
      <c r="J57" s="11">
        <f t="shared" si="16"/>
        <v>0.17636422074988306</v>
      </c>
      <c r="K57" s="11">
        <f t="shared" si="51"/>
        <v>7.8663985415409581</v>
      </c>
      <c r="L57" s="11">
        <f t="shared" si="18"/>
        <v>15.732797083081916</v>
      </c>
      <c r="M57" s="14">
        <v>0.39</v>
      </c>
      <c r="N57" s="14">
        <f t="shared" si="19"/>
        <v>0.41565771972306537</v>
      </c>
      <c r="O57" s="14">
        <f t="shared" si="20"/>
        <v>0.38382139422031086</v>
      </c>
      <c r="P57" s="14">
        <f t="shared" si="21"/>
        <v>0.17636422074988306</v>
      </c>
      <c r="Q57" s="14">
        <f t="shared" si="22"/>
        <v>6.8767231679256975</v>
      </c>
      <c r="R57" s="14">
        <f t="shared" si="23"/>
        <v>18.560275830231458</v>
      </c>
      <c r="S57" s="11">
        <v>0.39</v>
      </c>
      <c r="T57" s="11">
        <f t="shared" si="24"/>
        <v>0.41565771972306537</v>
      </c>
      <c r="U57" s="11">
        <f t="shared" si="25"/>
        <v>0.38382139422031086</v>
      </c>
      <c r="V57" s="11">
        <f t="shared" si="26"/>
        <v>0.17636422074988306</v>
      </c>
      <c r="W57" s="11">
        <f t="shared" si="27"/>
        <v>6.0274497372951625</v>
      </c>
      <c r="X57" s="11">
        <f t="shared" si="28"/>
        <v>47.460139231462108</v>
      </c>
      <c r="Y57" s="14">
        <v>0.39</v>
      </c>
      <c r="Z57" s="14">
        <f t="shared" si="29"/>
        <v>0.41565771972306537</v>
      </c>
      <c r="AA57" s="14">
        <f t="shared" si="30"/>
        <v>0.38382139422031086</v>
      </c>
      <c r="AB57" s="14">
        <f t="shared" si="31"/>
        <v>0.17636422074988306</v>
      </c>
      <c r="AC57" s="14">
        <f t="shared" si="32"/>
        <v>5.789741354985571</v>
      </c>
      <c r="AD57" s="14">
        <f t="shared" si="33"/>
        <v>51.876082540670723</v>
      </c>
      <c r="AE57" s="11">
        <v>0.39</v>
      </c>
      <c r="AF57" s="11">
        <f t="shared" si="34"/>
        <v>0.41565771972306537</v>
      </c>
      <c r="AG57" s="11">
        <f t="shared" si="35"/>
        <v>0.38382139422031086</v>
      </c>
      <c r="AH57" s="11">
        <f t="shared" si="36"/>
        <v>0.17636422074988306</v>
      </c>
      <c r="AI57" s="11">
        <f t="shared" si="37"/>
        <v>4.9393046973877235</v>
      </c>
      <c r="AJ57" s="11">
        <f t="shared" si="38"/>
        <v>36.106317337904258</v>
      </c>
      <c r="AK57" s="14">
        <v>0.39</v>
      </c>
      <c r="AL57" s="14">
        <f t="shared" si="39"/>
        <v>0.41565771972306537</v>
      </c>
      <c r="AM57" s="14">
        <f t="shared" si="40"/>
        <v>0.38382139422031086</v>
      </c>
      <c r="AN57" s="14">
        <f t="shared" si="41"/>
        <v>0.17636422074988306</v>
      </c>
      <c r="AO57" s="14">
        <f t="shared" si="42"/>
        <v>4.4320133282193952</v>
      </c>
      <c r="AP57" s="14">
        <f t="shared" si="43"/>
        <v>85.53785723463433</v>
      </c>
      <c r="AQ57" s="16">
        <v>0.39</v>
      </c>
      <c r="AR57" s="16">
        <f t="shared" si="44"/>
        <v>0.41565771972306537</v>
      </c>
      <c r="AS57" s="16">
        <f t="shared" si="45"/>
        <v>0.38382139422031086</v>
      </c>
      <c r="AT57" s="16">
        <f t="shared" si="46"/>
        <v>0.17636422074988306</v>
      </c>
      <c r="AU57" s="16">
        <f t="shared" si="47"/>
        <v>4.2891861240305662</v>
      </c>
      <c r="AV57" s="11">
        <f t="shared" si="48"/>
        <v>48.682262507746927</v>
      </c>
    </row>
    <row r="58" spans="1:48" x14ac:dyDescent="0.25">
      <c r="A58" s="8">
        <v>0.4</v>
      </c>
      <c r="B58" s="8">
        <f t="shared" si="10"/>
        <v>0.42631560997237472</v>
      </c>
      <c r="C58" s="8">
        <f t="shared" si="11"/>
        <v>0.39216546718806683</v>
      </c>
      <c r="D58" s="8">
        <f t="shared" si="12"/>
        <v>0.18552365790240771</v>
      </c>
      <c r="E58" s="8">
        <f t="shared" si="49"/>
        <v>7.0391802086490625</v>
      </c>
      <c r="F58" s="8">
        <f t="shared" si="13"/>
        <v>16.682857094498278</v>
      </c>
      <c r="G58" s="11">
        <v>0.4</v>
      </c>
      <c r="H58" s="11">
        <f t="shared" si="14"/>
        <v>0.42631560997237472</v>
      </c>
      <c r="I58" s="11">
        <f t="shared" si="15"/>
        <v>0.39216546718806683</v>
      </c>
      <c r="J58" s="11">
        <f t="shared" si="16"/>
        <v>0.18552365790240771</v>
      </c>
      <c r="K58" s="11">
        <f t="shared" si="51"/>
        <v>7.5792955736359442</v>
      </c>
      <c r="L58" s="11">
        <f t="shared" si="18"/>
        <v>15.158591147271888</v>
      </c>
      <c r="M58" s="14">
        <v>0.4</v>
      </c>
      <c r="N58" s="14">
        <f t="shared" si="19"/>
        <v>0.42631560997237472</v>
      </c>
      <c r="O58" s="14">
        <f t="shared" si="20"/>
        <v>0.39216546718806683</v>
      </c>
      <c r="P58" s="14">
        <f t="shared" si="21"/>
        <v>0.18552365790240771</v>
      </c>
      <c r="Q58" s="14">
        <f t="shared" si="22"/>
        <v>6.629654011659869</v>
      </c>
      <c r="R58" s="14">
        <f t="shared" si="23"/>
        <v>17.893436177469987</v>
      </c>
      <c r="S58" s="11">
        <v>0.4</v>
      </c>
      <c r="T58" s="11">
        <f t="shared" si="24"/>
        <v>0.42631560997237472</v>
      </c>
      <c r="U58" s="11">
        <f t="shared" si="25"/>
        <v>0.39216546718806683</v>
      </c>
      <c r="V58" s="11">
        <f t="shared" si="26"/>
        <v>0.18552365790240771</v>
      </c>
      <c r="W58" s="11">
        <f t="shared" si="27"/>
        <v>5.814619929271446</v>
      </c>
      <c r="X58" s="11">
        <f t="shared" si="28"/>
        <v>45.784317323083364</v>
      </c>
      <c r="Y58" s="14">
        <v>0.4</v>
      </c>
      <c r="Z58" s="14">
        <f t="shared" si="29"/>
        <v>0.42631560997237472</v>
      </c>
      <c r="AA58" s="14">
        <f t="shared" si="30"/>
        <v>0.39216546718806683</v>
      </c>
      <c r="AB58" s="14">
        <f t="shared" si="31"/>
        <v>0.18552365790240771</v>
      </c>
      <c r="AC58" s="14">
        <f t="shared" si="32"/>
        <v>5.5859353809562471</v>
      </c>
      <c r="AD58" s="14">
        <f t="shared" si="33"/>
        <v>50.049981013367976</v>
      </c>
      <c r="AE58" s="11">
        <v>0.4</v>
      </c>
      <c r="AF58" s="11">
        <f t="shared" si="34"/>
        <v>0.42631560997237472</v>
      </c>
      <c r="AG58" s="11">
        <f t="shared" si="35"/>
        <v>0.39216546718806683</v>
      </c>
      <c r="AH58" s="11">
        <f t="shared" si="36"/>
        <v>0.18552365790240771</v>
      </c>
      <c r="AI58" s="11">
        <f t="shared" si="37"/>
        <v>4.7683974991573139</v>
      </c>
      <c r="AJ58" s="11">
        <f t="shared" si="38"/>
        <v>34.856985718839965</v>
      </c>
      <c r="AK58" s="14">
        <v>0.4</v>
      </c>
      <c r="AL58" s="14">
        <f t="shared" si="39"/>
        <v>0.42631560997237472</v>
      </c>
      <c r="AM58" s="14">
        <f t="shared" si="40"/>
        <v>0.39216546718806683</v>
      </c>
      <c r="AN58" s="14">
        <f t="shared" si="41"/>
        <v>0.18552365790240771</v>
      </c>
      <c r="AO58" s="14">
        <f t="shared" si="42"/>
        <v>4.2808772587217234</v>
      </c>
      <c r="AP58" s="14">
        <f t="shared" si="43"/>
        <v>82.620931093329247</v>
      </c>
      <c r="AQ58" s="16">
        <v>0.4</v>
      </c>
      <c r="AR58" s="16">
        <f t="shared" si="44"/>
        <v>0.42631560997237472</v>
      </c>
      <c r="AS58" s="16">
        <f t="shared" si="45"/>
        <v>0.39216546718806683</v>
      </c>
      <c r="AT58" s="16">
        <f t="shared" si="46"/>
        <v>0.18552365790240771</v>
      </c>
      <c r="AU58" s="16">
        <f t="shared" si="47"/>
        <v>4.1435308584323627</v>
      </c>
      <c r="AV58" s="11">
        <f t="shared" si="48"/>
        <v>47.029075243207316</v>
      </c>
    </row>
    <row r="59" spans="1:48" x14ac:dyDescent="0.25">
      <c r="A59" s="8">
        <v>0.41</v>
      </c>
      <c r="B59" s="8">
        <f t="shared" si="10"/>
        <v>0.43697350022168407</v>
      </c>
      <c r="C59" s="8">
        <f t="shared" si="11"/>
        <v>0.40041385334314</v>
      </c>
      <c r="D59" s="8">
        <f t="shared" si="12"/>
        <v>0.19491489741820081</v>
      </c>
      <c r="E59" s="8">
        <f t="shared" si="49"/>
        <v>6.7894548225483478</v>
      </c>
      <c r="F59" s="8">
        <f t="shared" si="13"/>
        <v>16.091007929439584</v>
      </c>
      <c r="G59" s="11">
        <v>0.41</v>
      </c>
      <c r="H59" s="11">
        <f t="shared" si="14"/>
        <v>0.43697350022168407</v>
      </c>
      <c r="I59" s="11">
        <f t="shared" si="15"/>
        <v>0.40041385334314</v>
      </c>
      <c r="J59" s="11">
        <f t="shared" si="16"/>
        <v>0.19491489741820081</v>
      </c>
      <c r="K59" s="11">
        <f t="shared" si="51"/>
        <v>7.3112766954904904</v>
      </c>
      <c r="L59" s="11">
        <f t="shared" si="18"/>
        <v>14.622553390980981</v>
      </c>
      <c r="M59" s="14">
        <v>0.41</v>
      </c>
      <c r="N59" s="14">
        <f t="shared" si="19"/>
        <v>0.43697350022168407</v>
      </c>
      <c r="O59" s="14">
        <f t="shared" si="20"/>
        <v>0.40041385334314</v>
      </c>
      <c r="P59" s="14">
        <f t="shared" si="21"/>
        <v>0.19491489741820081</v>
      </c>
      <c r="Q59" s="14">
        <f t="shared" si="22"/>
        <v>6.3988372259552824</v>
      </c>
      <c r="R59" s="14">
        <f t="shared" si="23"/>
        <v>17.270461672853305</v>
      </c>
      <c r="S59" s="11">
        <v>0.41</v>
      </c>
      <c r="T59" s="11">
        <f t="shared" si="24"/>
        <v>0.43697350022168407</v>
      </c>
      <c r="U59" s="11">
        <f t="shared" si="25"/>
        <v>0.40041385334314</v>
      </c>
      <c r="V59" s="11">
        <f t="shared" si="26"/>
        <v>0.19491489741820081</v>
      </c>
      <c r="W59" s="11">
        <f t="shared" si="27"/>
        <v>5.6156251575023708</v>
      </c>
      <c r="X59" s="11">
        <f t="shared" si="28"/>
        <v>44.217432490173664</v>
      </c>
      <c r="Y59" s="14">
        <v>0.41</v>
      </c>
      <c r="Z59" s="14">
        <f t="shared" si="29"/>
        <v>0.43697350022168407</v>
      </c>
      <c r="AA59" s="14">
        <f t="shared" si="30"/>
        <v>0.40041385334314</v>
      </c>
      <c r="AB59" s="14">
        <f t="shared" si="31"/>
        <v>0.19491489741820081</v>
      </c>
      <c r="AC59" s="14">
        <f t="shared" si="32"/>
        <v>5.3953494402080153</v>
      </c>
      <c r="AD59" s="14">
        <f t="shared" si="33"/>
        <v>48.342330984263825</v>
      </c>
      <c r="AE59" s="11">
        <v>0.41</v>
      </c>
      <c r="AF59" s="11">
        <f t="shared" si="34"/>
        <v>0.43697350022168407</v>
      </c>
      <c r="AG59" s="11">
        <f t="shared" si="35"/>
        <v>0.40041385334314</v>
      </c>
      <c r="AH59" s="11">
        <f t="shared" si="36"/>
        <v>0.19491489741820081</v>
      </c>
      <c r="AI59" s="11">
        <f t="shared" si="37"/>
        <v>4.6084424109836712</v>
      </c>
      <c r="AJ59" s="11">
        <f t="shared" si="38"/>
        <v>33.687714024290635</v>
      </c>
      <c r="AK59" s="14">
        <v>0.41</v>
      </c>
      <c r="AL59" s="14">
        <f t="shared" si="39"/>
        <v>0.43697350022168407</v>
      </c>
      <c r="AM59" s="14">
        <f t="shared" si="40"/>
        <v>0.40041385334314</v>
      </c>
      <c r="AN59" s="14">
        <f t="shared" si="41"/>
        <v>0.19491489741820081</v>
      </c>
      <c r="AO59" s="14">
        <f t="shared" si="42"/>
        <v>4.1393243108430928</v>
      </c>
      <c r="AP59" s="14">
        <f t="shared" si="43"/>
        <v>79.888959199271682</v>
      </c>
      <c r="AQ59" s="16">
        <v>0.41</v>
      </c>
      <c r="AR59" s="16">
        <f t="shared" si="44"/>
        <v>0.43697350022168407</v>
      </c>
      <c r="AS59" s="16">
        <f t="shared" si="45"/>
        <v>0.40041385334314</v>
      </c>
      <c r="AT59" s="16">
        <f t="shared" si="46"/>
        <v>0.19491489741820081</v>
      </c>
      <c r="AU59" s="16">
        <f t="shared" si="47"/>
        <v>4.0070827141962528</v>
      </c>
      <c r="AV59" s="11">
        <f t="shared" si="48"/>
        <v>45.480388806127465</v>
      </c>
    </row>
    <row r="60" spans="1:48" x14ac:dyDescent="0.25">
      <c r="A60" s="8">
        <v>0.42</v>
      </c>
      <c r="B60" s="8">
        <f t="shared" si="10"/>
        <v>0.44763139047099348</v>
      </c>
      <c r="C60" s="8">
        <f t="shared" si="11"/>
        <v>0.40856604363284693</v>
      </c>
      <c r="D60" s="8">
        <f t="shared" si="12"/>
        <v>0.20453793361913145</v>
      </c>
      <c r="E60" s="8">
        <f t="shared" si="49"/>
        <v>6.5559957388718395</v>
      </c>
      <c r="F60" s="8">
        <f t="shared" si="13"/>
        <v>15.537709901126261</v>
      </c>
      <c r="G60" s="11">
        <v>0.42</v>
      </c>
      <c r="H60" s="11">
        <f t="shared" si="14"/>
        <v>0.44763139047099348</v>
      </c>
      <c r="I60" s="11">
        <f t="shared" si="15"/>
        <v>0.40856604363284693</v>
      </c>
      <c r="J60" s="11">
        <f t="shared" si="16"/>
        <v>0.20453793361913145</v>
      </c>
      <c r="K60" s="11">
        <f t="shared" si="51"/>
        <v>7.0606793780906321</v>
      </c>
      <c r="L60" s="11">
        <f t="shared" si="18"/>
        <v>14.121358756181264</v>
      </c>
      <c r="M60" s="14">
        <v>0.42</v>
      </c>
      <c r="N60" s="14">
        <f t="shared" si="19"/>
        <v>0.44763139047099348</v>
      </c>
      <c r="O60" s="14">
        <f t="shared" si="20"/>
        <v>0.40856604363284693</v>
      </c>
      <c r="P60" s="14">
        <f t="shared" si="21"/>
        <v>0.20453793361913145</v>
      </c>
      <c r="Q60" s="14">
        <f t="shared" si="22"/>
        <v>6.1828717992104716</v>
      </c>
      <c r="R60" s="14">
        <f t="shared" si="23"/>
        <v>16.687570986069062</v>
      </c>
      <c r="S60" s="11">
        <v>0.42</v>
      </c>
      <c r="T60" s="11">
        <f t="shared" si="24"/>
        <v>0.44763139047099348</v>
      </c>
      <c r="U60" s="11">
        <f t="shared" si="25"/>
        <v>0.40856604363284693</v>
      </c>
      <c r="V60" s="11">
        <f t="shared" si="26"/>
        <v>0.20453793361913145</v>
      </c>
      <c r="W60" s="11">
        <f t="shared" si="27"/>
        <v>5.4292872886544865</v>
      </c>
      <c r="X60" s="11">
        <f t="shared" si="28"/>
        <v>42.750208110865422</v>
      </c>
      <c r="Y60" s="14">
        <v>0.42</v>
      </c>
      <c r="Z60" s="14">
        <f t="shared" si="29"/>
        <v>0.44763139047099348</v>
      </c>
      <c r="AA60" s="14">
        <f t="shared" si="30"/>
        <v>0.40856604363284693</v>
      </c>
      <c r="AB60" s="14">
        <f t="shared" si="31"/>
        <v>0.20453793361913145</v>
      </c>
      <c r="AC60" s="14">
        <f t="shared" si="32"/>
        <v>5.2168602951297975</v>
      </c>
      <c r="AD60" s="14">
        <f t="shared" si="33"/>
        <v>46.743068244362988</v>
      </c>
      <c r="AE60" s="11">
        <v>0.42</v>
      </c>
      <c r="AF60" s="11">
        <f t="shared" si="34"/>
        <v>0.44763139047099348</v>
      </c>
      <c r="AG60" s="11">
        <f t="shared" si="35"/>
        <v>0.40856604363284693</v>
      </c>
      <c r="AH60" s="11">
        <f t="shared" si="36"/>
        <v>0.20453793361913145</v>
      </c>
      <c r="AI60" s="11">
        <f t="shared" si="37"/>
        <v>4.4585208163852057</v>
      </c>
      <c r="AJ60" s="11">
        <f t="shared" si="38"/>
        <v>32.591787167775848</v>
      </c>
      <c r="AK60" s="14">
        <v>0.42</v>
      </c>
      <c r="AL60" s="14">
        <f t="shared" si="39"/>
        <v>0.44763139047099348</v>
      </c>
      <c r="AM60" s="14">
        <f t="shared" si="40"/>
        <v>0.40856604363284693</v>
      </c>
      <c r="AN60" s="14">
        <f t="shared" si="41"/>
        <v>0.20453793361913145</v>
      </c>
      <c r="AO60" s="14">
        <f t="shared" si="42"/>
        <v>4.0065598897465842</v>
      </c>
      <c r="AP60" s="14">
        <f t="shared" si="43"/>
        <v>77.32660587210907</v>
      </c>
      <c r="AQ60" s="16">
        <v>0.42</v>
      </c>
      <c r="AR60" s="16">
        <f t="shared" si="44"/>
        <v>0.44763139047099348</v>
      </c>
      <c r="AS60" s="16">
        <f t="shared" si="45"/>
        <v>0.40856604363284693</v>
      </c>
      <c r="AT60" s="16">
        <f t="shared" si="46"/>
        <v>0.20453793361913145</v>
      </c>
      <c r="AU60" s="16">
        <f t="shared" si="47"/>
        <v>3.879080867653165</v>
      </c>
      <c r="AV60" s="11">
        <f t="shared" si="48"/>
        <v>44.027567847863423</v>
      </c>
    </row>
    <row r="61" spans="1:48" x14ac:dyDescent="0.25">
      <c r="A61" s="8">
        <v>0.43</v>
      </c>
      <c r="B61" s="8">
        <f t="shared" si="10"/>
        <v>0.45828928072030284</v>
      </c>
      <c r="C61" s="8">
        <f t="shared" si="11"/>
        <v>0.41662161513381174</v>
      </c>
      <c r="D61" s="8">
        <f t="shared" si="12"/>
        <v>0.21439276073840013</v>
      </c>
      <c r="E61" s="8">
        <f t="shared" si="49"/>
        <v>6.3374144884106416</v>
      </c>
      <c r="F61" s="8">
        <f t="shared" si="13"/>
        <v>15.019672337533221</v>
      </c>
      <c r="G61" s="11">
        <v>0.43</v>
      </c>
      <c r="H61" s="11">
        <f t="shared" si="14"/>
        <v>0.45828928072030284</v>
      </c>
      <c r="I61" s="11">
        <f t="shared" si="15"/>
        <v>0.41662161513381174</v>
      </c>
      <c r="J61" s="11">
        <f t="shared" si="16"/>
        <v>0.21439276073840013</v>
      </c>
      <c r="K61" s="11">
        <f t="shared" si="51"/>
        <v>6.8260196398444259</v>
      </c>
      <c r="L61" s="11">
        <f t="shared" si="18"/>
        <v>13.652039279688852</v>
      </c>
      <c r="M61" s="14">
        <v>0.43</v>
      </c>
      <c r="N61" s="14">
        <f t="shared" si="19"/>
        <v>0.45828928072030284</v>
      </c>
      <c r="O61" s="14">
        <f t="shared" si="20"/>
        <v>0.41662161513381174</v>
      </c>
      <c r="P61" s="14">
        <f t="shared" si="21"/>
        <v>0.21439276073840013</v>
      </c>
      <c r="Q61" s="14">
        <f t="shared" si="22"/>
        <v>5.9805056789555904</v>
      </c>
      <c r="R61" s="14">
        <f t="shared" si="23"/>
        <v>16.141384827501138</v>
      </c>
      <c r="S61" s="11">
        <v>0.43</v>
      </c>
      <c r="T61" s="11">
        <f t="shared" si="24"/>
        <v>0.45828928072030284</v>
      </c>
      <c r="U61" s="11">
        <f t="shared" si="25"/>
        <v>0.41662161513381174</v>
      </c>
      <c r="V61" s="11">
        <f t="shared" si="26"/>
        <v>0.21439276073840013</v>
      </c>
      <c r="W61" s="11">
        <f t="shared" si="27"/>
        <v>5.2545519672171235</v>
      </c>
      <c r="X61" s="11">
        <f t="shared" si="28"/>
        <v>41.374342189867626</v>
      </c>
      <c r="Y61" s="14">
        <v>0.43</v>
      </c>
      <c r="Z61" s="14">
        <f t="shared" si="29"/>
        <v>0.45828928072030284</v>
      </c>
      <c r="AA61" s="14">
        <f t="shared" si="30"/>
        <v>0.41662161513381174</v>
      </c>
      <c r="AB61" s="14">
        <f t="shared" si="31"/>
        <v>0.21439276073840013</v>
      </c>
      <c r="AC61" s="14">
        <f t="shared" si="32"/>
        <v>5.0494624567398994</v>
      </c>
      <c r="AD61" s="14">
        <f t="shared" si="33"/>
        <v>45.243183612389501</v>
      </c>
      <c r="AE61" s="11">
        <v>0.43</v>
      </c>
      <c r="AF61" s="11">
        <f t="shared" si="34"/>
        <v>0.45828928072030284</v>
      </c>
      <c r="AG61" s="11">
        <f t="shared" si="35"/>
        <v>0.41662161513381174</v>
      </c>
      <c r="AH61" s="11">
        <f t="shared" si="36"/>
        <v>0.21439276073840013</v>
      </c>
      <c r="AI61" s="11">
        <f t="shared" si="37"/>
        <v>4.3178091579822437</v>
      </c>
      <c r="AJ61" s="11">
        <f t="shared" si="38"/>
        <v>31.5631849448502</v>
      </c>
      <c r="AK61" s="14">
        <v>0.43</v>
      </c>
      <c r="AL61" s="14">
        <f t="shared" si="39"/>
        <v>0.45828928072030284</v>
      </c>
      <c r="AM61" s="14">
        <f t="shared" si="40"/>
        <v>0.41662161513381174</v>
      </c>
      <c r="AN61" s="14">
        <f t="shared" si="41"/>
        <v>0.21439276073840013</v>
      </c>
      <c r="AO61" s="14">
        <f t="shared" si="42"/>
        <v>3.8818706579818407</v>
      </c>
      <c r="AP61" s="14">
        <f t="shared" si="43"/>
        <v>74.92010369904952</v>
      </c>
      <c r="AQ61" s="16">
        <v>0.43</v>
      </c>
      <c r="AR61" s="16">
        <f t="shared" si="44"/>
        <v>0.45828928072030284</v>
      </c>
      <c r="AS61" s="16">
        <f t="shared" si="45"/>
        <v>0.41662161513381174</v>
      </c>
      <c r="AT61" s="16">
        <f t="shared" si="46"/>
        <v>0.21439276073840013</v>
      </c>
      <c r="AU61" s="16">
        <f t="shared" si="47"/>
        <v>3.7588420227628996</v>
      </c>
      <c r="AV61" s="11">
        <f t="shared" si="48"/>
        <v>42.662856958358908</v>
      </c>
    </row>
    <row r="62" spans="1:48" x14ac:dyDescent="0.25">
      <c r="A62" s="8">
        <v>0.44</v>
      </c>
      <c r="B62" s="8">
        <f t="shared" si="10"/>
        <v>0.46894717096961219</v>
      </c>
      <c r="C62" s="8">
        <f t="shared" si="11"/>
        <v>0.42458022864244649</v>
      </c>
      <c r="D62" s="8">
        <f t="shared" si="12"/>
        <v>0.2244793729231763</v>
      </c>
      <c r="E62" s="8">
        <f t="shared" si="49"/>
        <v>6.1324687422535593</v>
      </c>
      <c r="F62" s="8">
        <f t="shared" si="13"/>
        <v>14.533950919140937</v>
      </c>
      <c r="G62" s="11">
        <v>0.44</v>
      </c>
      <c r="H62" s="11">
        <f t="shared" si="14"/>
        <v>0.46894717096961219</v>
      </c>
      <c r="I62" s="11">
        <f t="shared" si="15"/>
        <v>0.42458022864244649</v>
      </c>
      <c r="J62" s="11">
        <f t="shared" si="16"/>
        <v>0.2244793729231763</v>
      </c>
      <c r="K62" s="11">
        <f t="shared" si="51"/>
        <v>6.6059693857414699</v>
      </c>
      <c r="L62" s="11">
        <f t="shared" si="18"/>
        <v>13.21193877148294</v>
      </c>
      <c r="M62" s="14">
        <v>0.44</v>
      </c>
      <c r="N62" s="14">
        <f t="shared" si="19"/>
        <v>0.46894717096961219</v>
      </c>
      <c r="O62" s="14">
        <f t="shared" si="20"/>
        <v>0.42458022864244649</v>
      </c>
      <c r="P62" s="14">
        <f t="shared" si="21"/>
        <v>0.2244793729231763</v>
      </c>
      <c r="Q62" s="14">
        <f t="shared" si="22"/>
        <v>5.7906170471327254</v>
      </c>
      <c r="R62" s="14">
        <f t="shared" si="23"/>
        <v>15.628875410211226</v>
      </c>
      <c r="S62" s="11">
        <v>0.44</v>
      </c>
      <c r="T62" s="11">
        <f t="shared" si="24"/>
        <v>0.46894717096961219</v>
      </c>
      <c r="U62" s="11">
        <f t="shared" si="25"/>
        <v>0.42458022864244649</v>
      </c>
      <c r="V62" s="11">
        <f t="shared" si="26"/>
        <v>0.2244793729231763</v>
      </c>
      <c r="W62" s="11">
        <f t="shared" si="27"/>
        <v>5.0904732366095002</v>
      </c>
      <c r="X62" s="11">
        <f t="shared" si="28"/>
        <v>40.082386265063207</v>
      </c>
      <c r="Y62" s="14">
        <v>0.44</v>
      </c>
      <c r="Z62" s="14">
        <f t="shared" si="29"/>
        <v>0.46894717096961219</v>
      </c>
      <c r="AA62" s="14">
        <f t="shared" si="30"/>
        <v>0.42458022864244649</v>
      </c>
      <c r="AB62" s="14">
        <f t="shared" si="31"/>
        <v>0.2244793729231763</v>
      </c>
      <c r="AC62" s="14">
        <f t="shared" si="32"/>
        <v>4.892253587091469</v>
      </c>
      <c r="AD62" s="14">
        <f t="shared" si="33"/>
        <v>43.834592140339566</v>
      </c>
      <c r="AE62" s="11">
        <v>0.44</v>
      </c>
      <c r="AF62" s="11">
        <f t="shared" si="34"/>
        <v>0.46894717096961219</v>
      </c>
      <c r="AG62" s="11">
        <f t="shared" si="35"/>
        <v>0.42458022864244649</v>
      </c>
      <c r="AH62" s="11">
        <f t="shared" si="36"/>
        <v>0.2244793729231763</v>
      </c>
      <c r="AI62" s="11">
        <f t="shared" si="37"/>
        <v>4.1855673055648026</v>
      </c>
      <c r="AJ62" s="11">
        <f t="shared" si="38"/>
        <v>30.596497003678707</v>
      </c>
      <c r="AK62" s="14">
        <v>0.44</v>
      </c>
      <c r="AL62" s="14">
        <f t="shared" si="39"/>
        <v>0.46894717096961219</v>
      </c>
      <c r="AM62" s="14">
        <f t="shared" si="40"/>
        <v>0.42458022864244649</v>
      </c>
      <c r="AN62" s="14">
        <f t="shared" si="41"/>
        <v>0.2244793729231763</v>
      </c>
      <c r="AO62" s="14">
        <f t="shared" si="42"/>
        <v>3.7646147132934753</v>
      </c>
      <c r="AP62" s="14">
        <f t="shared" si="43"/>
        <v>72.657063966564067</v>
      </c>
      <c r="AQ62" s="16">
        <v>0.44</v>
      </c>
      <c r="AR62" s="16">
        <f t="shared" si="44"/>
        <v>0.46894717096961219</v>
      </c>
      <c r="AS62" s="16">
        <f t="shared" si="45"/>
        <v>0.42458022864244649</v>
      </c>
      <c r="AT62" s="16">
        <f t="shared" si="46"/>
        <v>0.2244793729231763</v>
      </c>
      <c r="AU62" s="16">
        <f t="shared" si="47"/>
        <v>3.6457510746793136</v>
      </c>
      <c r="AV62" s="11">
        <f t="shared" si="48"/>
        <v>41.379274697610207</v>
      </c>
    </row>
    <row r="63" spans="1:48" x14ac:dyDescent="0.25">
      <c r="A63" s="8">
        <v>0.45</v>
      </c>
      <c r="B63" s="8">
        <f t="shared" si="10"/>
        <v>0.47960506121892155</v>
      </c>
      <c r="C63" s="8">
        <f t="shared" si="11"/>
        <v>0.4324416261825072</v>
      </c>
      <c r="D63" s="8">
        <f t="shared" si="12"/>
        <v>0.23479776423720014</v>
      </c>
      <c r="E63" s="8">
        <f t="shared" si="49"/>
        <v>5.9400441282503396</v>
      </c>
      <c r="F63" s="8">
        <f t="shared" si="13"/>
        <v>14.077904583953305</v>
      </c>
      <c r="G63" s="11">
        <v>0.45</v>
      </c>
      <c r="H63" s="11">
        <f t="shared" si="14"/>
        <v>0.47960506121892155</v>
      </c>
      <c r="I63" s="11">
        <f t="shared" si="15"/>
        <v>0.4324416261825072</v>
      </c>
      <c r="J63" s="11">
        <f t="shared" si="16"/>
        <v>0.23479776423720014</v>
      </c>
      <c r="K63" s="11">
        <f t="shared" si="51"/>
        <v>6.3993370471692312</v>
      </c>
      <c r="L63" s="11">
        <f t="shared" si="18"/>
        <v>12.798674094338462</v>
      </c>
      <c r="M63" s="14">
        <v>0.45</v>
      </c>
      <c r="N63" s="14">
        <f t="shared" si="19"/>
        <v>0.47960506121892155</v>
      </c>
      <c r="O63" s="14">
        <f t="shared" si="20"/>
        <v>0.4324416261825072</v>
      </c>
      <c r="P63" s="14">
        <f t="shared" si="21"/>
        <v>0.23479776423720014</v>
      </c>
      <c r="Q63" s="14">
        <f t="shared" si="22"/>
        <v>5.6121982975174785</v>
      </c>
      <c r="R63" s="14">
        <f t="shared" si="23"/>
        <v>15.147323204999674</v>
      </c>
      <c r="S63" s="11">
        <v>0.45</v>
      </c>
      <c r="T63" s="11">
        <f t="shared" si="24"/>
        <v>0.47960506121892155</v>
      </c>
      <c r="U63" s="11">
        <f t="shared" si="25"/>
        <v>0.4324416261825072</v>
      </c>
      <c r="V63" s="11">
        <f t="shared" si="26"/>
        <v>0.23479776423720014</v>
      </c>
      <c r="W63" s="11">
        <f t="shared" si="27"/>
        <v>4.9362003542084167</v>
      </c>
      <c r="X63" s="11">
        <f t="shared" si="28"/>
        <v>38.867641589037071</v>
      </c>
      <c r="Y63" s="14">
        <v>0.45</v>
      </c>
      <c r="Z63" s="14">
        <f t="shared" si="29"/>
        <v>0.47960506121892155</v>
      </c>
      <c r="AA63" s="14">
        <f t="shared" si="30"/>
        <v>0.4324416261825072</v>
      </c>
      <c r="AB63" s="14">
        <f t="shared" si="31"/>
        <v>0.23479776423720014</v>
      </c>
      <c r="AC63" s="14">
        <f t="shared" si="32"/>
        <v>4.7444219795570239</v>
      </c>
      <c r="AD63" s="14">
        <f t="shared" si="33"/>
        <v>42.510020936830941</v>
      </c>
      <c r="AE63" s="11">
        <v>0.45</v>
      </c>
      <c r="AF63" s="11">
        <f t="shared" si="34"/>
        <v>0.47960506121892155</v>
      </c>
      <c r="AG63" s="11">
        <f t="shared" si="35"/>
        <v>0.4324416261825072</v>
      </c>
      <c r="AH63" s="11">
        <f t="shared" si="36"/>
        <v>0.23479776423720014</v>
      </c>
      <c r="AI63" s="11">
        <f t="shared" si="37"/>
        <v>4.061128558098174</v>
      </c>
      <c r="AJ63" s="11">
        <f t="shared" si="38"/>
        <v>29.686849759697651</v>
      </c>
      <c r="AK63" s="14">
        <v>0.45</v>
      </c>
      <c r="AL63" s="14">
        <f t="shared" si="39"/>
        <v>0.47960506121892155</v>
      </c>
      <c r="AM63" s="14">
        <f t="shared" si="40"/>
        <v>0.4324416261825072</v>
      </c>
      <c r="AN63" s="14">
        <f t="shared" si="41"/>
        <v>0.23479776423720014</v>
      </c>
      <c r="AO63" s="14">
        <f t="shared" si="42"/>
        <v>3.6542131286794639</v>
      </c>
      <c r="AP63" s="14">
        <f t="shared" si="43"/>
        <v>70.526313383513653</v>
      </c>
      <c r="AQ63" s="16">
        <v>0.45</v>
      </c>
      <c r="AR63" s="16">
        <f t="shared" si="44"/>
        <v>0.47960506121892155</v>
      </c>
      <c r="AS63" s="16">
        <f t="shared" si="45"/>
        <v>0.4324416261825072</v>
      </c>
      <c r="AT63" s="16">
        <f t="shared" si="46"/>
        <v>0.23479776423720014</v>
      </c>
      <c r="AU63" s="16">
        <f t="shared" si="47"/>
        <v>3.5392530630869157</v>
      </c>
      <c r="AV63" s="11">
        <f t="shared" si="48"/>
        <v>40.170522266036492</v>
      </c>
    </row>
    <row r="64" spans="1:48" x14ac:dyDescent="0.25">
      <c r="A64" s="8">
        <v>0.46</v>
      </c>
      <c r="B64" s="8">
        <f t="shared" si="10"/>
        <v>0.49026295146823096</v>
      </c>
      <c r="C64" s="8">
        <f t="shared" si="11"/>
        <v>0.44020562844193628</v>
      </c>
      <c r="D64" s="8">
        <f t="shared" si="12"/>
        <v>0.24534792866334684</v>
      </c>
      <c r="E64" s="8">
        <f t="shared" si="49"/>
        <v>5.7591386448777451</v>
      </c>
      <c r="F64" s="8">
        <f t="shared" si="13"/>
        <v>13.649158588360256</v>
      </c>
      <c r="G64" s="11">
        <v>0.46</v>
      </c>
      <c r="H64" s="11">
        <f t="shared" si="14"/>
        <v>0.49026295146823096</v>
      </c>
      <c r="I64" s="11">
        <f t="shared" si="15"/>
        <v>0.44020562844193628</v>
      </c>
      <c r="J64" s="11">
        <f t="shared" si="16"/>
        <v>0.24534792866334684</v>
      </c>
      <c r="K64" s="11">
        <f t="shared" si="51"/>
        <v>6.2050509823037077</v>
      </c>
      <c r="L64" s="11">
        <f t="shared" si="18"/>
        <v>12.410101964607415</v>
      </c>
      <c r="M64" s="14">
        <v>0.46</v>
      </c>
      <c r="N64" s="14">
        <f t="shared" si="19"/>
        <v>0.49026295146823096</v>
      </c>
      <c r="O64" s="14">
        <f t="shared" si="20"/>
        <v>0.44020562844193628</v>
      </c>
      <c r="P64" s="14">
        <f t="shared" si="21"/>
        <v>0.24534792866334684</v>
      </c>
      <c r="Q64" s="14">
        <f t="shared" si="22"/>
        <v>5.444342277109965</v>
      </c>
      <c r="R64" s="14">
        <f t="shared" si="23"/>
        <v>14.694279805919795</v>
      </c>
      <c r="S64" s="11">
        <v>0.46</v>
      </c>
      <c r="T64" s="11">
        <f t="shared" si="24"/>
        <v>0.49026295146823096</v>
      </c>
      <c r="U64" s="11">
        <f t="shared" si="25"/>
        <v>0.44020562844193628</v>
      </c>
      <c r="V64" s="11">
        <f t="shared" si="26"/>
        <v>0.24534792866334684</v>
      </c>
      <c r="W64" s="11">
        <f t="shared" si="27"/>
        <v>4.7909664485795433</v>
      </c>
      <c r="X64" s="11">
        <f t="shared" si="28"/>
        <v>37.724069816115325</v>
      </c>
      <c r="Y64" s="14">
        <v>0.46</v>
      </c>
      <c r="Z64" s="14">
        <f t="shared" si="29"/>
        <v>0.49026295146823096</v>
      </c>
      <c r="AA64" s="14">
        <f t="shared" si="30"/>
        <v>0.44020562844193628</v>
      </c>
      <c r="AB64" s="14">
        <f t="shared" si="31"/>
        <v>0.24534792866334684</v>
      </c>
      <c r="AC64" s="14">
        <f t="shared" si="32"/>
        <v>4.6052357846165286</v>
      </c>
      <c r="AD64" s="14">
        <f t="shared" si="33"/>
        <v>41.262912630164102</v>
      </c>
      <c r="AE64" s="11">
        <v>0.46</v>
      </c>
      <c r="AF64" s="11">
        <f t="shared" si="34"/>
        <v>0.49026295146823096</v>
      </c>
      <c r="AG64" s="11">
        <f t="shared" si="35"/>
        <v>0.44020562844193628</v>
      </c>
      <c r="AH64" s="11">
        <f t="shared" si="36"/>
        <v>0.24534792866334684</v>
      </c>
      <c r="AI64" s="11">
        <f t="shared" si="37"/>
        <v>3.9438910218223562</v>
      </c>
      <c r="AJ64" s="11">
        <f t="shared" si="38"/>
        <v>28.829843369521424</v>
      </c>
      <c r="AK64" s="14">
        <v>0.46</v>
      </c>
      <c r="AL64" s="14">
        <f t="shared" si="39"/>
        <v>0.49026295146823096</v>
      </c>
      <c r="AM64" s="14">
        <f t="shared" si="40"/>
        <v>0.44020562844193628</v>
      </c>
      <c r="AN64" s="14">
        <f t="shared" si="41"/>
        <v>0.24534792866334684</v>
      </c>
      <c r="AO64" s="14">
        <f t="shared" si="42"/>
        <v>3.5501426425880722</v>
      </c>
      <c r="AP64" s="14">
        <f t="shared" si="43"/>
        <v>68.517753001949785</v>
      </c>
      <c r="AQ64" s="16">
        <v>0.46</v>
      </c>
      <c r="AR64" s="16">
        <f t="shared" si="44"/>
        <v>0.49026295146823096</v>
      </c>
      <c r="AS64" s="16">
        <f t="shared" si="45"/>
        <v>0.44020562844193628</v>
      </c>
      <c r="AT64" s="16">
        <f t="shared" si="46"/>
        <v>0.24534792866334684</v>
      </c>
      <c r="AU64" s="16">
        <f t="shared" si="47"/>
        <v>3.4388462153293342</v>
      </c>
      <c r="AV64" s="11">
        <f t="shared" si="48"/>
        <v>39.030904543987944</v>
      </c>
    </row>
    <row r="65" spans="1:48" x14ac:dyDescent="0.25">
      <c r="A65" s="8">
        <v>0.47</v>
      </c>
      <c r="B65" s="8">
        <f t="shared" si="10"/>
        <v>0.50092084171754026</v>
      </c>
      <c r="C65" s="8">
        <f t="shared" si="11"/>
        <v>0.44787213215079308</v>
      </c>
      <c r="D65" s="8">
        <f t="shared" si="12"/>
        <v>0.25612986010614969</v>
      </c>
      <c r="E65" s="8">
        <f t="shared" si="49"/>
        <v>5.5888492555510076</v>
      </c>
      <c r="F65" s="8">
        <f t="shared" si="13"/>
        <v>13.245572735655889</v>
      </c>
      <c r="G65" s="11">
        <v>0.47</v>
      </c>
      <c r="H65" s="11">
        <f t="shared" si="14"/>
        <v>0.50092084171754026</v>
      </c>
      <c r="I65" s="11">
        <f t="shared" si="15"/>
        <v>0.44787213215079308</v>
      </c>
      <c r="J65" s="11">
        <f t="shared" si="16"/>
        <v>0.25612986010614969</v>
      </c>
      <c r="K65" s="11">
        <f t="shared" si="51"/>
        <v>6.0221451946795517</v>
      </c>
      <c r="L65" s="11">
        <f t="shared" si="18"/>
        <v>12.044290389359103</v>
      </c>
      <c r="M65" s="14">
        <v>0.47</v>
      </c>
      <c r="N65" s="14">
        <f t="shared" si="19"/>
        <v>0.50092084171754026</v>
      </c>
      <c r="O65" s="14">
        <f t="shared" si="20"/>
        <v>0.44787213215079308</v>
      </c>
      <c r="P65" s="14">
        <f t="shared" si="21"/>
        <v>0.25612986010614969</v>
      </c>
      <c r="Q65" s="14">
        <f t="shared" si="22"/>
        <v>5.2862304318799778</v>
      </c>
      <c r="R65" s="14">
        <f t="shared" si="23"/>
        <v>14.267535935644059</v>
      </c>
      <c r="S65" s="11">
        <v>0.47</v>
      </c>
      <c r="T65" s="11">
        <f t="shared" si="24"/>
        <v>0.50092084171754026</v>
      </c>
      <c r="U65" s="11">
        <f t="shared" si="25"/>
        <v>0.44787213215079308</v>
      </c>
      <c r="V65" s="11">
        <f t="shared" si="26"/>
        <v>0.25612986010614969</v>
      </c>
      <c r="W65" s="11">
        <f t="shared" si="27"/>
        <v>4.6540787295359749</v>
      </c>
      <c r="X65" s="11">
        <f t="shared" si="28"/>
        <v>36.646215916366266</v>
      </c>
      <c r="Y65" s="14">
        <v>0.47</v>
      </c>
      <c r="Z65" s="14">
        <f t="shared" si="29"/>
        <v>0.50092084171754026</v>
      </c>
      <c r="AA65" s="14">
        <f t="shared" si="30"/>
        <v>0.44787213215079308</v>
      </c>
      <c r="AB65" s="14">
        <f t="shared" si="31"/>
        <v>0.25612986010614969</v>
      </c>
      <c r="AC65" s="14">
        <f t="shared" si="32"/>
        <v>4.4740337075536338</v>
      </c>
      <c r="AD65" s="14">
        <f t="shared" si="33"/>
        <v>40.087342019680563</v>
      </c>
      <c r="AE65" s="11">
        <v>0.47</v>
      </c>
      <c r="AF65" s="11">
        <f t="shared" si="34"/>
        <v>0.50092084171754026</v>
      </c>
      <c r="AG65" s="11">
        <f t="shared" si="35"/>
        <v>0.44787213215079308</v>
      </c>
      <c r="AH65" s="11">
        <f t="shared" si="36"/>
        <v>0.25612986010614969</v>
      </c>
      <c r="AI65" s="11">
        <f t="shared" si="37"/>
        <v>3.8333101515688992</v>
      </c>
      <c r="AJ65" s="11">
        <f t="shared" si="38"/>
        <v>28.02149720796865</v>
      </c>
      <c r="AK65" s="14">
        <v>0.47</v>
      </c>
      <c r="AL65" s="14">
        <f t="shared" si="39"/>
        <v>0.50092084171754026</v>
      </c>
      <c r="AM65" s="14">
        <f t="shared" si="40"/>
        <v>0.44787213215079308</v>
      </c>
      <c r="AN65" s="14">
        <f t="shared" si="41"/>
        <v>0.25612986010614969</v>
      </c>
      <c r="AO65" s="14">
        <f t="shared" si="42"/>
        <v>3.4519293236134243</v>
      </c>
      <c r="AP65" s="14">
        <f t="shared" si="43"/>
        <v>66.622235945739078</v>
      </c>
      <c r="AQ65" s="16">
        <v>0.47</v>
      </c>
      <c r="AR65" s="16">
        <f t="shared" si="44"/>
        <v>0.50092084171754026</v>
      </c>
      <c r="AS65" s="16">
        <f t="shared" si="45"/>
        <v>0.44787213215079308</v>
      </c>
      <c r="AT65" s="16">
        <f t="shared" si="46"/>
        <v>0.25612986010614969</v>
      </c>
      <c r="AU65" s="16">
        <f t="shared" si="47"/>
        <v>3.3440759135794869</v>
      </c>
      <c r="AV65" s="11">
        <f t="shared" si="48"/>
        <v>37.955261619127178</v>
      </c>
    </row>
    <row r="66" spans="1:48" x14ac:dyDescent="0.25">
      <c r="A66" s="8">
        <v>0.48</v>
      </c>
      <c r="B66" s="8">
        <f t="shared" si="10"/>
        <v>0.51157873196684966</v>
      </c>
      <c r="C66" s="8">
        <f t="shared" si="11"/>
        <v>0.45544110741162647</v>
      </c>
      <c r="D66" s="8">
        <f t="shared" si="12"/>
        <v>0.26714355239428195</v>
      </c>
      <c r="E66" s="8">
        <f t="shared" si="49"/>
        <v>5.42836032043855</v>
      </c>
      <c r="F66" s="8">
        <f t="shared" si="13"/>
        <v>12.865213959439364</v>
      </c>
      <c r="G66" s="11">
        <v>0.48</v>
      </c>
      <c r="H66" s="11">
        <f t="shared" si="14"/>
        <v>0.51157873196684966</v>
      </c>
      <c r="I66" s="11">
        <f t="shared" si="15"/>
        <v>0.45544110741162647</v>
      </c>
      <c r="J66" s="11">
        <f t="shared" si="16"/>
        <v>0.26714355239428195</v>
      </c>
      <c r="K66" s="11">
        <f t="shared" si="51"/>
        <v>5.8497470059457966</v>
      </c>
      <c r="L66" s="11">
        <f t="shared" si="18"/>
        <v>11.699494011891593</v>
      </c>
      <c r="M66" s="14">
        <v>0.48</v>
      </c>
      <c r="N66" s="14">
        <f t="shared" si="19"/>
        <v>0.51157873196684966</v>
      </c>
      <c r="O66" s="14">
        <f t="shared" si="20"/>
        <v>0.45544110741162647</v>
      </c>
      <c r="P66" s="14">
        <f t="shared" si="21"/>
        <v>0.26714355239428195</v>
      </c>
      <c r="Q66" s="14">
        <f t="shared" si="22"/>
        <v>5.1371225604324886</v>
      </c>
      <c r="R66" s="14">
        <f t="shared" si="23"/>
        <v>13.865093790607286</v>
      </c>
      <c r="S66" s="11">
        <v>0.48</v>
      </c>
      <c r="T66" s="11">
        <f t="shared" si="24"/>
        <v>0.51157873196684966</v>
      </c>
      <c r="U66" s="11">
        <f t="shared" si="25"/>
        <v>0.45544110741162647</v>
      </c>
      <c r="V66" s="11">
        <f t="shared" si="26"/>
        <v>0.26714355239428195</v>
      </c>
      <c r="W66" s="11">
        <f t="shared" si="27"/>
        <v>4.524910011926079</v>
      </c>
      <c r="X66" s="11">
        <f t="shared" si="28"/>
        <v>35.629141433905943</v>
      </c>
      <c r="Y66" s="14">
        <v>0.48</v>
      </c>
      <c r="Z66" s="14">
        <f t="shared" si="29"/>
        <v>0.51157873196684966</v>
      </c>
      <c r="AA66" s="14">
        <f t="shared" si="30"/>
        <v>0.45544110741162647</v>
      </c>
      <c r="AB66" s="14">
        <f t="shared" si="31"/>
        <v>0.26714355239428195</v>
      </c>
      <c r="AC66" s="14">
        <f t="shared" si="32"/>
        <v>4.3502169518975276</v>
      </c>
      <c r="AD66" s="14">
        <f t="shared" si="33"/>
        <v>38.97794388900185</v>
      </c>
      <c r="AE66" s="11">
        <v>0.48</v>
      </c>
      <c r="AF66" s="11">
        <f t="shared" si="34"/>
        <v>0.51157873196684966</v>
      </c>
      <c r="AG66" s="11">
        <f t="shared" si="35"/>
        <v>0.45544110741162647</v>
      </c>
      <c r="AH66" s="11">
        <f t="shared" si="36"/>
        <v>0.26714355239428195</v>
      </c>
      <c r="AI66" s="11">
        <f t="shared" si="37"/>
        <v>3.7288922788297967</v>
      </c>
      <c r="AJ66" s="11">
        <f t="shared" si="38"/>
        <v>27.258202558245813</v>
      </c>
      <c r="AK66" s="14">
        <v>0.48</v>
      </c>
      <c r="AL66" s="14">
        <f t="shared" si="39"/>
        <v>0.51157873196684966</v>
      </c>
      <c r="AM66" s="14">
        <f t="shared" si="40"/>
        <v>0.45544110741162647</v>
      </c>
      <c r="AN66" s="14">
        <f t="shared" si="41"/>
        <v>0.26714355239428195</v>
      </c>
      <c r="AO66" s="14">
        <f t="shared" si="42"/>
        <v>3.3591430636855057</v>
      </c>
      <c r="AP66" s="14">
        <f t="shared" si="43"/>
        <v>64.831461129130261</v>
      </c>
      <c r="AQ66" s="16">
        <v>0.48</v>
      </c>
      <c r="AR66" s="16">
        <f t="shared" si="44"/>
        <v>0.51157873196684966</v>
      </c>
      <c r="AS66" s="16">
        <f t="shared" si="45"/>
        <v>0.45544110741162647</v>
      </c>
      <c r="AT66" s="16">
        <f t="shared" si="46"/>
        <v>0.26714355239428195</v>
      </c>
      <c r="AU66" s="16">
        <f t="shared" si="47"/>
        <v>3.2545294481466853</v>
      </c>
      <c r="AV66" s="11">
        <f t="shared" si="48"/>
        <v>36.93890923646488</v>
      </c>
    </row>
    <row r="67" spans="1:48" x14ac:dyDescent="0.25">
      <c r="A67" s="8">
        <v>0.49</v>
      </c>
      <c r="B67" s="8">
        <f t="shared" si="10"/>
        <v>0.52223662221615907</v>
      </c>
      <c r="C67" s="8">
        <f t="shared" si="11"/>
        <v>0.46291259499316456</v>
      </c>
      <c r="D67" s="8">
        <f t="shared" si="12"/>
        <v>0.27838899928299338</v>
      </c>
      <c r="E67" s="8">
        <f t="shared" si="49"/>
        <v>5.2769335825064907</v>
      </c>
      <c r="F67" s="8">
        <f t="shared" si="13"/>
        <v>12.506332590540383</v>
      </c>
      <c r="G67" s="11">
        <v>0.49</v>
      </c>
      <c r="H67" s="11">
        <f t="shared" si="14"/>
        <v>0.52223662221615907</v>
      </c>
      <c r="I67" s="11">
        <f t="shared" si="15"/>
        <v>0.46291259499316456</v>
      </c>
      <c r="J67" s="11">
        <f t="shared" si="16"/>
        <v>0.27838899928299338</v>
      </c>
      <c r="K67" s="11">
        <f t="shared" si="51"/>
        <v>5.6870663820420067</v>
      </c>
      <c r="L67" s="11">
        <f t="shared" si="18"/>
        <v>11.374132764084013</v>
      </c>
      <c r="M67" s="14">
        <v>0.49</v>
      </c>
      <c r="N67" s="14">
        <f t="shared" si="19"/>
        <v>0.52223662221615907</v>
      </c>
      <c r="O67" s="14">
        <f t="shared" si="20"/>
        <v>0.46291259499316456</v>
      </c>
      <c r="P67" s="14">
        <f t="shared" si="21"/>
        <v>0.27838899928299338</v>
      </c>
      <c r="Q67" s="14">
        <f t="shared" si="22"/>
        <v>4.9963479302177385</v>
      </c>
      <c r="R67" s="14">
        <f t="shared" si="23"/>
        <v>13.485143063657675</v>
      </c>
      <c r="S67" s="11">
        <v>0.49</v>
      </c>
      <c r="T67" s="11">
        <f t="shared" si="24"/>
        <v>0.52223662221615907</v>
      </c>
      <c r="U67" s="11">
        <f t="shared" si="25"/>
        <v>0.46291259499316456</v>
      </c>
      <c r="V67" s="11">
        <f t="shared" si="26"/>
        <v>0.27838899928299338</v>
      </c>
      <c r="W67" s="11">
        <f t="shared" si="27"/>
        <v>4.4028913547906789</v>
      </c>
      <c r="X67" s="11">
        <f t="shared" si="28"/>
        <v>34.668366527621806</v>
      </c>
      <c r="Y67" s="14">
        <v>0.49</v>
      </c>
      <c r="Z67" s="14">
        <f t="shared" si="29"/>
        <v>0.52223662221615907</v>
      </c>
      <c r="AA67" s="14">
        <f t="shared" si="30"/>
        <v>0.46291259499316456</v>
      </c>
      <c r="AB67" s="14">
        <f t="shared" si="31"/>
        <v>0.27838899928299338</v>
      </c>
      <c r="AC67" s="14">
        <f t="shared" si="32"/>
        <v>4.2332422209001273</v>
      </c>
      <c r="AD67" s="14">
        <f t="shared" si="33"/>
        <v>37.929850299265141</v>
      </c>
      <c r="AE67" s="11">
        <v>0.49</v>
      </c>
      <c r="AF67" s="11">
        <f t="shared" si="34"/>
        <v>0.52223662221615907</v>
      </c>
      <c r="AG67" s="11">
        <f t="shared" si="35"/>
        <v>0.46291259499316456</v>
      </c>
      <c r="AH67" s="11">
        <f t="shared" si="36"/>
        <v>0.27838899928299338</v>
      </c>
      <c r="AI67" s="11">
        <f t="shared" si="37"/>
        <v>3.6301889797258604</v>
      </c>
      <c r="AJ67" s="11">
        <f t="shared" si="38"/>
        <v>26.536681441796038</v>
      </c>
      <c r="AK67" s="14">
        <v>0.49</v>
      </c>
      <c r="AL67" s="14">
        <f t="shared" si="39"/>
        <v>0.52223662221615907</v>
      </c>
      <c r="AM67" s="14">
        <f t="shared" si="40"/>
        <v>0.46291259499316456</v>
      </c>
      <c r="AN67" s="14">
        <f t="shared" si="41"/>
        <v>0.27838899928299338</v>
      </c>
      <c r="AO67" s="14">
        <f t="shared" si="42"/>
        <v>3.271392777932169</v>
      </c>
      <c r="AP67" s="14">
        <f t="shared" si="43"/>
        <v>63.137880614090854</v>
      </c>
      <c r="AQ67" s="16">
        <v>0.49</v>
      </c>
      <c r="AR67" s="16">
        <f t="shared" si="44"/>
        <v>0.52223662221615907</v>
      </c>
      <c r="AS67" s="16">
        <f t="shared" si="45"/>
        <v>0.46291259499316456</v>
      </c>
      <c r="AT67" s="16">
        <f t="shared" si="46"/>
        <v>0.27838899928299338</v>
      </c>
      <c r="AU67" s="16">
        <f t="shared" si="47"/>
        <v>3.169831441760977</v>
      </c>
      <c r="AV67" s="11">
        <f t="shared" si="48"/>
        <v>35.977586863987085</v>
      </c>
    </row>
    <row r="68" spans="1:48" x14ac:dyDescent="0.25">
      <c r="A68" s="8">
        <v>0.5</v>
      </c>
      <c r="B68" s="8">
        <f t="shared" si="10"/>
        <v>0.53289451246546837</v>
      </c>
      <c r="C68" s="8">
        <f t="shared" si="11"/>
        <v>0.47028670359768249</v>
      </c>
      <c r="D68" s="8">
        <f t="shared" si="12"/>
        <v>0.28986619445650141</v>
      </c>
      <c r="E68" s="8">
        <f t="shared" si="49"/>
        <v>5.1338994728477818</v>
      </c>
      <c r="F68" s="8">
        <f t="shared" si="13"/>
        <v>12.167341750649243</v>
      </c>
      <c r="G68" s="11">
        <v>0.5</v>
      </c>
      <c r="H68" s="11">
        <f t="shared" si="14"/>
        <v>0.53289451246546837</v>
      </c>
      <c r="I68" s="11">
        <f t="shared" si="15"/>
        <v>0.47028670359768249</v>
      </c>
      <c r="J68" s="11">
        <f t="shared" si="16"/>
        <v>0.28986619445650141</v>
      </c>
      <c r="K68" s="11">
        <f t="shared" si="51"/>
        <v>5.5333866632604236</v>
      </c>
      <c r="L68" s="11">
        <f t="shared" si="18"/>
        <v>11.066773326520847</v>
      </c>
      <c r="M68" s="14">
        <v>0.5</v>
      </c>
      <c r="N68" s="14">
        <f t="shared" si="19"/>
        <v>0.53289451246546837</v>
      </c>
      <c r="O68" s="14">
        <f t="shared" si="20"/>
        <v>0.47028670359768249</v>
      </c>
      <c r="P68" s="14">
        <f t="shared" si="21"/>
        <v>0.28986619445650141</v>
      </c>
      <c r="Q68" s="14">
        <f t="shared" si="22"/>
        <v>4.8632975523601649</v>
      </c>
      <c r="R68" s="14">
        <f t="shared" si="23"/>
        <v>13.126040093820084</v>
      </c>
      <c r="S68" s="11">
        <v>0.5</v>
      </c>
      <c r="T68" s="11">
        <f t="shared" si="24"/>
        <v>0.53289451246546837</v>
      </c>
      <c r="U68" s="11">
        <f t="shared" si="25"/>
        <v>0.47028670359768249</v>
      </c>
      <c r="V68" s="11">
        <f t="shared" si="26"/>
        <v>0.28986619445650141</v>
      </c>
      <c r="W68" s="11">
        <f t="shared" si="27"/>
        <v>4.2875056506843876</v>
      </c>
      <c r="X68" s="11">
        <f t="shared" si="28"/>
        <v>33.75981949348887</v>
      </c>
      <c r="Y68" s="14">
        <v>0.5</v>
      </c>
      <c r="Z68" s="14">
        <f t="shared" si="29"/>
        <v>0.53289451246546837</v>
      </c>
      <c r="AA68" s="14">
        <f t="shared" si="30"/>
        <v>0.47028670359768249</v>
      </c>
      <c r="AB68" s="14">
        <f t="shared" si="31"/>
        <v>0.28986619445650141</v>
      </c>
      <c r="AC68" s="14">
        <f t="shared" si="32"/>
        <v>4.1226156206484097</v>
      </c>
      <c r="AD68" s="14">
        <f t="shared" si="33"/>
        <v>36.938635961009751</v>
      </c>
      <c r="AE68" s="11">
        <v>0.5</v>
      </c>
      <c r="AF68" s="11">
        <f t="shared" si="34"/>
        <v>0.53289451246546837</v>
      </c>
      <c r="AG68" s="11">
        <f t="shared" si="35"/>
        <v>0.47028670359768249</v>
      </c>
      <c r="AH68" s="11">
        <f t="shared" si="36"/>
        <v>0.28986619445650141</v>
      </c>
      <c r="AI68" s="11">
        <f t="shared" si="37"/>
        <v>3.5367921602080767</v>
      </c>
      <c r="AJ68" s="11">
        <f t="shared" si="38"/>
        <v>25.853950691121039</v>
      </c>
      <c r="AK68" s="14">
        <v>0.5</v>
      </c>
      <c r="AL68" s="14">
        <f t="shared" si="39"/>
        <v>0.53289451246546837</v>
      </c>
      <c r="AM68" s="14">
        <f t="shared" si="40"/>
        <v>0.47028670359768249</v>
      </c>
      <c r="AN68" s="14">
        <f t="shared" si="41"/>
        <v>0.28986619445650141</v>
      </c>
      <c r="AO68" s="14">
        <f t="shared" si="42"/>
        <v>3.1883222092022585</v>
      </c>
      <c r="AP68" s="14">
        <f t="shared" si="43"/>
        <v>61.534618637603586</v>
      </c>
      <c r="AQ68" s="16">
        <v>0.5</v>
      </c>
      <c r="AR68" s="16">
        <f t="shared" si="44"/>
        <v>0.53289451246546837</v>
      </c>
      <c r="AS68" s="16">
        <f t="shared" si="45"/>
        <v>0.47028670359768249</v>
      </c>
      <c r="AT68" s="16">
        <f t="shared" si="46"/>
        <v>0.28986619445650141</v>
      </c>
      <c r="AU68" s="16">
        <f t="shared" si="47"/>
        <v>3.0896398483279768</v>
      </c>
      <c r="AV68" s="11">
        <f t="shared" si="48"/>
        <v>35.067412278522532</v>
      </c>
    </row>
    <row r="69" spans="1:48" x14ac:dyDescent="0.25">
      <c r="A69" s="8">
        <v>0.51</v>
      </c>
      <c r="B69" s="8">
        <f t="shared" si="10"/>
        <v>0.54355240271477778</v>
      </c>
      <c r="C69" s="8">
        <f t="shared" si="11"/>
        <v>0.47756360711188517</v>
      </c>
      <c r="D69" s="8">
        <f t="shared" si="12"/>
        <v>0.30157513153033572</v>
      </c>
      <c r="E69" s="8">
        <f t="shared" si="49"/>
        <v>4.9986495396688726</v>
      </c>
      <c r="F69" s="8">
        <f t="shared" si="13"/>
        <v>11.846799409015228</v>
      </c>
      <c r="G69" s="11">
        <v>0.51</v>
      </c>
      <c r="H69" s="11">
        <f t="shared" si="14"/>
        <v>0.54355240271477778</v>
      </c>
      <c r="I69" s="11">
        <f t="shared" si="15"/>
        <v>0.47756360711188517</v>
      </c>
      <c r="J69" s="11">
        <f t="shared" si="16"/>
        <v>0.30157513153033572</v>
      </c>
      <c r="K69" s="11">
        <f t="shared" si="51"/>
        <v>5.3880564903538453</v>
      </c>
      <c r="L69" s="11">
        <f t="shared" si="18"/>
        <v>10.776112980707691</v>
      </c>
      <c r="M69" s="14">
        <v>0.51</v>
      </c>
      <c r="N69" s="14">
        <f t="shared" si="19"/>
        <v>0.54355240271477778</v>
      </c>
      <c r="O69" s="14">
        <f t="shared" si="20"/>
        <v>0.47756360711188517</v>
      </c>
      <c r="P69" s="14">
        <f t="shared" si="21"/>
        <v>0.30157513153033572</v>
      </c>
      <c r="Q69" s="14">
        <f t="shared" si="22"/>
        <v>4.7374174449772042</v>
      </c>
      <c r="R69" s="14">
        <f t="shared" si="23"/>
        <v>12.786289683993473</v>
      </c>
      <c r="S69" s="11">
        <v>0.51</v>
      </c>
      <c r="T69" s="11">
        <f t="shared" si="24"/>
        <v>0.54355240271477778</v>
      </c>
      <c r="U69" s="11">
        <f t="shared" si="25"/>
        <v>0.47756360711188517</v>
      </c>
      <c r="V69" s="11">
        <f t="shared" si="26"/>
        <v>0.30157513153033572</v>
      </c>
      <c r="W69" s="11">
        <f t="shared" si="27"/>
        <v>4.1782820270536849</v>
      </c>
      <c r="X69" s="11">
        <f t="shared" si="28"/>
        <v>32.899792681020713</v>
      </c>
      <c r="Y69" s="14">
        <v>0.51</v>
      </c>
      <c r="Z69" s="14">
        <f t="shared" si="29"/>
        <v>0.54355240271477778</v>
      </c>
      <c r="AA69" s="14">
        <f t="shared" si="30"/>
        <v>0.47756360711188517</v>
      </c>
      <c r="AB69" s="14">
        <f t="shared" si="31"/>
        <v>0.30157513153033572</v>
      </c>
      <c r="AC69" s="14">
        <f t="shared" si="32"/>
        <v>4.0178873340135528</v>
      </c>
      <c r="AD69" s="14">
        <f t="shared" si="33"/>
        <v>36.000270512761439</v>
      </c>
      <c r="AE69" s="11">
        <v>0.51</v>
      </c>
      <c r="AF69" s="11">
        <f t="shared" si="34"/>
        <v>0.54355240271477778</v>
      </c>
      <c r="AG69" s="11">
        <f t="shared" si="35"/>
        <v>0.47756360711188517</v>
      </c>
      <c r="AH69" s="11">
        <f t="shared" si="36"/>
        <v>0.30157513153033572</v>
      </c>
      <c r="AI69" s="11">
        <f t="shared" si="37"/>
        <v>3.4483297556593637</v>
      </c>
      <c r="AJ69" s="11">
        <f t="shared" si="38"/>
        <v>25.207290513869946</v>
      </c>
      <c r="AK69" s="14">
        <v>0.51</v>
      </c>
      <c r="AL69" s="14">
        <f t="shared" si="39"/>
        <v>0.54355240271477778</v>
      </c>
      <c r="AM69" s="14">
        <f t="shared" si="40"/>
        <v>0.47756360711188517</v>
      </c>
      <c r="AN69" s="14">
        <f t="shared" si="41"/>
        <v>0.30157513153033572</v>
      </c>
      <c r="AO69" s="14">
        <f t="shared" si="42"/>
        <v>3.1096062515326901</v>
      </c>
      <c r="AP69" s="14">
        <f t="shared" si="43"/>
        <v>60.015400654580915</v>
      </c>
      <c r="AQ69" s="16">
        <v>0.51</v>
      </c>
      <c r="AR69" s="16">
        <f t="shared" si="44"/>
        <v>0.54355240271477778</v>
      </c>
      <c r="AS69" s="16">
        <f t="shared" si="45"/>
        <v>0.47756360711188517</v>
      </c>
      <c r="AT69" s="16">
        <f t="shared" si="46"/>
        <v>0.30157513153033572</v>
      </c>
      <c r="AU69" s="16">
        <f t="shared" si="47"/>
        <v>3.0136424450025361</v>
      </c>
      <c r="AV69" s="11">
        <f t="shared" si="48"/>
        <v>34.204841750778783</v>
      </c>
    </row>
    <row r="70" spans="1:48" x14ac:dyDescent="0.25">
      <c r="A70" s="8">
        <v>0.52</v>
      </c>
      <c r="B70" s="8">
        <f t="shared" si="10"/>
        <v>0.55421029296408719</v>
      </c>
      <c r="C70" s="8">
        <f t="shared" si="11"/>
        <v>0.48474354185058688</v>
      </c>
      <c r="D70" s="8">
        <f t="shared" si="12"/>
        <v>0.31351580405363311</v>
      </c>
      <c r="E70" s="8">
        <f t="shared" si="49"/>
        <v>4.8706298374324115</v>
      </c>
      <c r="F70" s="8">
        <f t="shared" si="13"/>
        <v>11.543392714714816</v>
      </c>
      <c r="G70" s="11">
        <v>0.52</v>
      </c>
      <c r="H70" s="11">
        <f t="shared" si="14"/>
        <v>0.55421029296408719</v>
      </c>
      <c r="I70" s="11">
        <f t="shared" si="15"/>
        <v>0.48474354185058688</v>
      </c>
      <c r="J70" s="11">
        <f t="shared" si="16"/>
        <v>0.31351580405363311</v>
      </c>
      <c r="K70" s="11">
        <f t="shared" si="51"/>
        <v>5.2504827529275806</v>
      </c>
      <c r="L70" s="11">
        <f t="shared" si="18"/>
        <v>10.500965505855161</v>
      </c>
      <c r="M70" s="14">
        <v>0.52</v>
      </c>
      <c r="N70" s="14">
        <f t="shared" si="19"/>
        <v>0.55421029296408719</v>
      </c>
      <c r="O70" s="14">
        <f t="shared" si="20"/>
        <v>0.48474354185058688</v>
      </c>
      <c r="P70" s="14">
        <f t="shared" si="21"/>
        <v>0.31351580405363311</v>
      </c>
      <c r="Q70" s="14">
        <f t="shared" si="22"/>
        <v>4.6182027425319907</v>
      </c>
      <c r="R70" s="14">
        <f t="shared" si="23"/>
        <v>12.464529202093843</v>
      </c>
      <c r="S70" s="11">
        <v>0.52</v>
      </c>
      <c r="T70" s="11">
        <f t="shared" si="24"/>
        <v>0.55421029296408719</v>
      </c>
      <c r="U70" s="11">
        <f t="shared" si="25"/>
        <v>0.48474354185058688</v>
      </c>
      <c r="V70" s="11">
        <f t="shared" si="26"/>
        <v>0.31351580405363311</v>
      </c>
      <c r="W70" s="11">
        <f t="shared" si="27"/>
        <v>4.0747909438026335</v>
      </c>
      <c r="X70" s="11">
        <f t="shared" si="28"/>
        <v>32.084903891501938</v>
      </c>
      <c r="Y70" s="14">
        <v>0.52</v>
      </c>
      <c r="Z70" s="14">
        <f t="shared" si="29"/>
        <v>0.55421029296408719</v>
      </c>
      <c r="AA70" s="14">
        <f t="shared" si="30"/>
        <v>0.48474354185058688</v>
      </c>
      <c r="AB70" s="14">
        <f t="shared" si="31"/>
        <v>0.31351580405363311</v>
      </c>
      <c r="AC70" s="14">
        <f t="shared" si="32"/>
        <v>3.9186469556586956</v>
      </c>
      <c r="AD70" s="14">
        <f t="shared" si="33"/>
        <v>35.111076722701917</v>
      </c>
      <c r="AE70" s="11">
        <v>0.52</v>
      </c>
      <c r="AF70" s="11">
        <f t="shared" si="34"/>
        <v>0.55421029296408719</v>
      </c>
      <c r="AG70" s="11">
        <f t="shared" si="35"/>
        <v>0.48474354185058688</v>
      </c>
      <c r="AH70" s="11">
        <f t="shared" si="36"/>
        <v>0.31351580405363311</v>
      </c>
      <c r="AI70" s="11">
        <f t="shared" si="37"/>
        <v>3.3644619583931674</v>
      </c>
      <c r="AJ70" s="11">
        <f t="shared" si="38"/>
        <v>24.594216915854052</v>
      </c>
      <c r="AK70" s="14">
        <v>0.52</v>
      </c>
      <c r="AL70" s="14">
        <f t="shared" si="39"/>
        <v>0.55421029296408719</v>
      </c>
      <c r="AM70" s="14">
        <f t="shared" si="40"/>
        <v>0.48474354185058688</v>
      </c>
      <c r="AN70" s="14">
        <f t="shared" si="41"/>
        <v>0.31351580405363311</v>
      </c>
      <c r="AO70" s="14">
        <f t="shared" si="42"/>
        <v>3.0349477202936792</v>
      </c>
      <c r="AP70" s="14">
        <f t="shared" si="43"/>
        <v>58.574491001668008</v>
      </c>
      <c r="AQ70" s="16">
        <v>0.52</v>
      </c>
      <c r="AR70" s="16">
        <f t="shared" si="44"/>
        <v>0.55421029296408719</v>
      </c>
      <c r="AS70" s="16">
        <f t="shared" si="45"/>
        <v>0.48474354185058688</v>
      </c>
      <c r="AT70" s="16">
        <f t="shared" si="46"/>
        <v>0.31351580405363311</v>
      </c>
      <c r="AU70" s="16">
        <f t="shared" si="47"/>
        <v>2.9415537491171517</v>
      </c>
      <c r="AV70" s="11">
        <f t="shared" si="48"/>
        <v>33.386635052479669</v>
      </c>
    </row>
    <row r="71" spans="1:48" x14ac:dyDescent="0.25">
      <c r="A71" s="8">
        <v>0.53</v>
      </c>
      <c r="B71" s="8">
        <f t="shared" si="10"/>
        <v>0.56486818321339649</v>
      </c>
      <c r="C71" s="8">
        <f t="shared" si="11"/>
        <v>0.49182680380191679</v>
      </c>
      <c r="D71" s="8">
        <f t="shared" si="12"/>
        <v>0.32568820551138378</v>
      </c>
      <c r="E71" s="8">
        <f t="shared" si="49"/>
        <v>4.7493351390107295</v>
      </c>
      <c r="F71" s="8">
        <f t="shared" si="13"/>
        <v>11.25592427945543</v>
      </c>
      <c r="G71" s="11">
        <v>0.53</v>
      </c>
      <c r="H71" s="11">
        <f t="shared" si="14"/>
        <v>0.56486818321339649</v>
      </c>
      <c r="I71" s="11">
        <f t="shared" si="15"/>
        <v>0.49182680380191679</v>
      </c>
      <c r="J71" s="11">
        <f t="shared" si="16"/>
        <v>0.32568820551138378</v>
      </c>
      <c r="K71" s="11">
        <f t="shared" si="51"/>
        <v>5.1201244143215812</v>
      </c>
      <c r="L71" s="11">
        <f t="shared" si="18"/>
        <v>10.240248828643162</v>
      </c>
      <c r="M71" s="14">
        <v>0.53</v>
      </c>
      <c r="N71" s="14">
        <f t="shared" si="19"/>
        <v>0.56486818321339649</v>
      </c>
      <c r="O71" s="14">
        <f t="shared" si="20"/>
        <v>0.49182680380191679</v>
      </c>
      <c r="P71" s="14">
        <f t="shared" si="21"/>
        <v>0.32568820551138378</v>
      </c>
      <c r="Q71" s="14">
        <f t="shared" si="22"/>
        <v>4.5051925315134707</v>
      </c>
      <c r="R71" s="14">
        <f t="shared" si="23"/>
        <v>12.159514642554857</v>
      </c>
      <c r="S71" s="11">
        <v>0.53</v>
      </c>
      <c r="T71" s="11">
        <f t="shared" si="24"/>
        <v>0.56486818321339649</v>
      </c>
      <c r="U71" s="11">
        <f t="shared" si="25"/>
        <v>0.49182680380191679</v>
      </c>
      <c r="V71" s="11">
        <f t="shared" si="26"/>
        <v>0.32568820551138378</v>
      </c>
      <c r="W71" s="11">
        <f t="shared" si="27"/>
        <v>3.9766398894986188</v>
      </c>
      <c r="X71" s="11">
        <f t="shared" si="28"/>
        <v>31.312062489912122</v>
      </c>
      <c r="Y71" s="14">
        <v>0.53</v>
      </c>
      <c r="Z71" s="14">
        <f t="shared" si="29"/>
        <v>0.56486818321339649</v>
      </c>
      <c r="AA71" s="14">
        <f t="shared" si="30"/>
        <v>0.49182680380191679</v>
      </c>
      <c r="AB71" s="14">
        <f t="shared" si="31"/>
        <v>0.32568820551138378</v>
      </c>
      <c r="AC71" s="14">
        <f t="shared" si="32"/>
        <v>3.8245193956523105</v>
      </c>
      <c r="AD71" s="14">
        <f t="shared" si="33"/>
        <v>34.267693785044706</v>
      </c>
      <c r="AE71" s="11">
        <v>0.53</v>
      </c>
      <c r="AF71" s="11">
        <f t="shared" si="34"/>
        <v>0.56486818321339649</v>
      </c>
      <c r="AG71" s="11">
        <f t="shared" si="35"/>
        <v>0.49182680380191679</v>
      </c>
      <c r="AH71" s="11">
        <f t="shared" si="36"/>
        <v>0.32568820551138378</v>
      </c>
      <c r="AI71" s="11">
        <f t="shared" si="37"/>
        <v>3.2848779000390418</v>
      </c>
      <c r="AJ71" s="11">
        <f t="shared" si="38"/>
        <v>24.012457449285396</v>
      </c>
      <c r="AK71" s="14">
        <v>0.53</v>
      </c>
      <c r="AL71" s="14">
        <f t="shared" si="39"/>
        <v>0.56486818321339649</v>
      </c>
      <c r="AM71" s="14">
        <f t="shared" si="40"/>
        <v>0.49182680380191679</v>
      </c>
      <c r="AN71" s="14">
        <f t="shared" si="41"/>
        <v>0.32568820551138378</v>
      </c>
      <c r="AO71" s="14">
        <f t="shared" si="42"/>
        <v>2.9640745078907496</v>
      </c>
      <c r="AP71" s="14">
        <f t="shared" si="43"/>
        <v>57.206638002291463</v>
      </c>
      <c r="AQ71" s="16">
        <v>0.53</v>
      </c>
      <c r="AR71" s="16">
        <f t="shared" si="44"/>
        <v>0.56486818321339649</v>
      </c>
      <c r="AS71" s="16">
        <f t="shared" si="45"/>
        <v>0.49182680380191679</v>
      </c>
      <c r="AT71" s="16">
        <f t="shared" si="46"/>
        <v>0.32568820551138378</v>
      </c>
      <c r="AU71" s="16">
        <f t="shared" si="47"/>
        <v>2.873112302021271</v>
      </c>
      <c r="AV71" s="11">
        <f t="shared" si="48"/>
        <v>32.609824627941421</v>
      </c>
    </row>
    <row r="72" spans="1:48" x14ac:dyDescent="0.25">
      <c r="A72" s="8">
        <v>0.54</v>
      </c>
      <c r="B72" s="8">
        <f t="shared" si="10"/>
        <v>0.5755260734627059</v>
      </c>
      <c r="C72" s="8">
        <f t="shared" si="11"/>
        <v>0.49881374588220878</v>
      </c>
      <c r="D72" s="8">
        <f t="shared" si="12"/>
        <v>0.33809232932662781</v>
      </c>
      <c r="E72" s="8">
        <f t="shared" si="49"/>
        <v>4.6343038554138856</v>
      </c>
      <c r="F72" s="8">
        <f t="shared" si="13"/>
        <v>10.983300137330909</v>
      </c>
      <c r="G72" s="11">
        <v>0.54</v>
      </c>
      <c r="H72" s="11">
        <f t="shared" si="14"/>
        <v>0.5755260734627059</v>
      </c>
      <c r="I72" s="11">
        <f t="shared" si="15"/>
        <v>0.49881374588220878</v>
      </c>
      <c r="J72" s="11">
        <f t="shared" si="16"/>
        <v>0.33809232932662781</v>
      </c>
      <c r="K72" s="11">
        <f t="shared" si="51"/>
        <v>4.9964870902324732</v>
      </c>
      <c r="L72" s="11">
        <f t="shared" si="18"/>
        <v>9.9929741804649463</v>
      </c>
      <c r="M72" s="14">
        <v>0.54</v>
      </c>
      <c r="N72" s="14">
        <f t="shared" si="19"/>
        <v>0.5755260734627059</v>
      </c>
      <c r="O72" s="14">
        <f t="shared" si="20"/>
        <v>0.49881374588220878</v>
      </c>
      <c r="P72" s="14">
        <f t="shared" si="21"/>
        <v>0.33809232932662781</v>
      </c>
      <c r="Q72" s="14">
        <f t="shared" si="22"/>
        <v>4.3979653115123023</v>
      </c>
      <c r="R72" s="14">
        <f t="shared" si="23"/>
        <v>11.870108375771704</v>
      </c>
      <c r="S72" s="11">
        <v>0.54</v>
      </c>
      <c r="T72" s="11">
        <f t="shared" si="24"/>
        <v>0.5755260734627059</v>
      </c>
      <c r="U72" s="11">
        <f t="shared" si="25"/>
        <v>0.49881374588220878</v>
      </c>
      <c r="V72" s="11">
        <f t="shared" si="26"/>
        <v>0.33809232932662781</v>
      </c>
      <c r="W72" s="11">
        <f t="shared" si="27"/>
        <v>3.8834695938224795</v>
      </c>
      <c r="X72" s="11">
        <f t="shared" si="28"/>
        <v>30.578439581758204</v>
      </c>
      <c r="Y72" s="14">
        <v>0.54</v>
      </c>
      <c r="Z72" s="14">
        <f t="shared" si="29"/>
        <v>0.5755260734627059</v>
      </c>
      <c r="AA72" s="14">
        <f t="shared" si="30"/>
        <v>0.49881374588220878</v>
      </c>
      <c r="AB72" s="14">
        <f t="shared" si="31"/>
        <v>0.33809232932662781</v>
      </c>
      <c r="AC72" s="14">
        <f t="shared" si="32"/>
        <v>3.7351612735679085</v>
      </c>
      <c r="AD72" s="14">
        <f t="shared" si="33"/>
        <v>33.467045011168466</v>
      </c>
      <c r="AE72" s="11">
        <v>0.54</v>
      </c>
      <c r="AF72" s="11">
        <f t="shared" si="34"/>
        <v>0.5755260734627059</v>
      </c>
      <c r="AG72" s="11">
        <f t="shared" si="35"/>
        <v>0.49881374588220878</v>
      </c>
      <c r="AH72" s="11">
        <f t="shared" si="36"/>
        <v>0.33809232932662781</v>
      </c>
      <c r="AI72" s="11">
        <f t="shared" si="37"/>
        <v>3.2092927269969023</v>
      </c>
      <c r="AJ72" s="11">
        <f t="shared" si="38"/>
        <v>23.459929834347353</v>
      </c>
      <c r="AK72" s="14">
        <v>0.54</v>
      </c>
      <c r="AL72" s="14">
        <f t="shared" si="39"/>
        <v>0.5755260734627059</v>
      </c>
      <c r="AM72" s="14">
        <f t="shared" si="40"/>
        <v>0.49881374588220878</v>
      </c>
      <c r="AN72" s="14">
        <f t="shared" si="41"/>
        <v>0.33809232932662781</v>
      </c>
      <c r="AO72" s="14">
        <f t="shared" si="42"/>
        <v>2.8967370731679729</v>
      </c>
      <c r="AP72" s="14">
        <f t="shared" si="43"/>
        <v>55.907025512141871</v>
      </c>
      <c r="AQ72" s="16">
        <v>0.54</v>
      </c>
      <c r="AR72" s="16">
        <f t="shared" si="44"/>
        <v>0.5755260734627059</v>
      </c>
      <c r="AS72" s="16">
        <f t="shared" si="45"/>
        <v>0.49881374588220878</v>
      </c>
      <c r="AT72" s="16">
        <f t="shared" si="46"/>
        <v>0.33809232932662781</v>
      </c>
      <c r="AU72" s="16">
        <f t="shared" si="47"/>
        <v>2.8080782706412339</v>
      </c>
      <c r="AV72" s="11">
        <f t="shared" si="48"/>
        <v>31.871688371778003</v>
      </c>
    </row>
    <row r="73" spans="1:48" x14ac:dyDescent="0.25">
      <c r="A73" s="8">
        <v>0.55000000000000004</v>
      </c>
      <c r="B73" s="8">
        <f t="shared" si="10"/>
        <v>0.5861839637120152</v>
      </c>
      <c r="C73" s="8">
        <f t="shared" si="11"/>
        <v>0.50570477520816803</v>
      </c>
      <c r="D73" s="8">
        <f t="shared" si="12"/>
        <v>0.35072816886259861</v>
      </c>
      <c r="E73" s="8">
        <f t="shared" si="49"/>
        <v>4.525113565604677</v>
      </c>
      <c r="F73" s="8">
        <f t="shared" si="13"/>
        <v>10.724519150483085</v>
      </c>
      <c r="G73" s="11">
        <v>0.55000000000000004</v>
      </c>
      <c r="H73" s="11">
        <f t="shared" si="14"/>
        <v>0.5861839637120152</v>
      </c>
      <c r="I73" s="11">
        <f t="shared" si="15"/>
        <v>0.50570477520816803</v>
      </c>
      <c r="J73" s="11">
        <f t="shared" si="16"/>
        <v>0.35072816886259861</v>
      </c>
      <c r="K73" s="11">
        <f t="shared" si="51"/>
        <v>4.8791182773829771</v>
      </c>
      <c r="L73" s="11">
        <f t="shared" si="18"/>
        <v>9.7582365547659542</v>
      </c>
      <c r="M73" s="14">
        <v>0.55000000000000004</v>
      </c>
      <c r="N73" s="14">
        <f t="shared" si="19"/>
        <v>0.5861839637120152</v>
      </c>
      <c r="O73" s="14">
        <f t="shared" si="20"/>
        <v>0.50570477520816803</v>
      </c>
      <c r="P73" s="14">
        <f t="shared" si="21"/>
        <v>0.35072816886259861</v>
      </c>
      <c r="Q73" s="14">
        <f t="shared" si="22"/>
        <v>4.2961349963128113</v>
      </c>
      <c r="R73" s="14">
        <f t="shared" si="23"/>
        <v>11.595268355048278</v>
      </c>
      <c r="S73" s="11">
        <v>0.55000000000000004</v>
      </c>
      <c r="T73" s="11">
        <f t="shared" si="24"/>
        <v>0.5861839637120152</v>
      </c>
      <c r="U73" s="11">
        <f t="shared" si="25"/>
        <v>0.50570477520816803</v>
      </c>
      <c r="V73" s="11">
        <f t="shared" si="26"/>
        <v>0.35072816886259861</v>
      </c>
      <c r="W73" s="11">
        <f t="shared" si="27"/>
        <v>3.7949506864432587</v>
      </c>
      <c r="X73" s="11">
        <f t="shared" si="28"/>
        <v>29.881441705054218</v>
      </c>
      <c r="Y73" s="14">
        <v>0.55000000000000004</v>
      </c>
      <c r="Z73" s="14">
        <f t="shared" si="29"/>
        <v>0.5861839637120152</v>
      </c>
      <c r="AA73" s="14">
        <f t="shared" si="30"/>
        <v>0.50570477520816803</v>
      </c>
      <c r="AB73" s="14">
        <f t="shared" si="31"/>
        <v>0.35072816886259861</v>
      </c>
      <c r="AC73" s="14">
        <f t="shared" si="32"/>
        <v>3.6502577368523133</v>
      </c>
      <c r="AD73" s="14">
        <f t="shared" si="33"/>
        <v>32.706309322196731</v>
      </c>
      <c r="AE73" s="11">
        <v>0.55000000000000004</v>
      </c>
      <c r="AF73" s="11">
        <f t="shared" si="34"/>
        <v>0.5861839637120152</v>
      </c>
      <c r="AG73" s="11">
        <f t="shared" si="35"/>
        <v>0.50570477520816803</v>
      </c>
      <c r="AH73" s="11">
        <f t="shared" si="36"/>
        <v>0.35072816886259861</v>
      </c>
      <c r="AI73" s="11">
        <f t="shared" si="37"/>
        <v>3.1374450164559433</v>
      </c>
      <c r="AJ73" s="11">
        <f t="shared" si="38"/>
        <v>22.934723070292943</v>
      </c>
      <c r="AK73" s="14">
        <v>0.55000000000000004</v>
      </c>
      <c r="AL73" s="14">
        <f t="shared" si="39"/>
        <v>0.5861839637120152</v>
      </c>
      <c r="AM73" s="14">
        <f t="shared" si="40"/>
        <v>0.50570477520816803</v>
      </c>
      <c r="AN73" s="14">
        <f t="shared" si="41"/>
        <v>0.35072816886259861</v>
      </c>
      <c r="AO73" s="14">
        <f t="shared" si="42"/>
        <v>2.8327062203863469</v>
      </c>
      <c r="AP73" s="14">
        <f t="shared" si="43"/>
        <v>54.67123005345649</v>
      </c>
      <c r="AQ73" s="16">
        <v>0.55000000000000004</v>
      </c>
      <c r="AR73" s="16">
        <f t="shared" si="44"/>
        <v>0.5861839637120152</v>
      </c>
      <c r="AS73" s="16">
        <f t="shared" si="45"/>
        <v>0.50570477520816803</v>
      </c>
      <c r="AT73" s="16">
        <f t="shared" si="46"/>
        <v>0.35072816886259861</v>
      </c>
      <c r="AU73" s="16">
        <f t="shared" si="47"/>
        <v>2.7462313248782144</v>
      </c>
      <c r="AV73" s="11">
        <f t="shared" si="48"/>
        <v>31.169725537367732</v>
      </c>
    </row>
    <row r="74" spans="1:48" x14ac:dyDescent="0.25">
      <c r="A74" s="8">
        <v>0.56000000000000005</v>
      </c>
      <c r="B74" s="8">
        <f t="shared" si="10"/>
        <v>0.59684185396132461</v>
      </c>
      <c r="C74" s="8">
        <f t="shared" si="11"/>
        <v>0.51250035039334085</v>
      </c>
      <c r="D74" s="8">
        <f t="shared" si="12"/>
        <v>0.36359571742481789</v>
      </c>
      <c r="E74" s="8">
        <f t="shared" si="49"/>
        <v>4.4213770738070499</v>
      </c>
      <c r="F74" s="8">
        <f t="shared" si="13"/>
        <v>10.478663664922708</v>
      </c>
      <c r="G74" s="11">
        <v>0.56000000000000005</v>
      </c>
      <c r="H74" s="11">
        <f t="shared" si="14"/>
        <v>0.59684185396132461</v>
      </c>
      <c r="I74" s="11">
        <f t="shared" si="15"/>
        <v>0.51250035039334085</v>
      </c>
      <c r="J74" s="11">
        <f t="shared" si="16"/>
        <v>0.36359571742481789</v>
      </c>
      <c r="K74" s="11">
        <f t="shared" si="51"/>
        <v>4.767603144365359</v>
      </c>
      <c r="L74" s="11">
        <f t="shared" si="18"/>
        <v>9.5352062887307181</v>
      </c>
      <c r="M74" s="14">
        <v>0.56000000000000005</v>
      </c>
      <c r="N74" s="14">
        <f t="shared" si="19"/>
        <v>0.59684185396132461</v>
      </c>
      <c r="O74" s="14">
        <f t="shared" si="20"/>
        <v>0.51250035039334085</v>
      </c>
      <c r="P74" s="14">
        <f t="shared" si="21"/>
        <v>0.36359571742481789</v>
      </c>
      <c r="Q74" s="14">
        <f t="shared" si="22"/>
        <v>4.1993473825497984</v>
      </c>
      <c r="R74" s="14">
        <f t="shared" si="23"/>
        <v>11.334038585501906</v>
      </c>
      <c r="S74" s="11">
        <v>0.56000000000000005</v>
      </c>
      <c r="T74" s="11">
        <f t="shared" si="24"/>
        <v>0.59684185396132461</v>
      </c>
      <c r="U74" s="11">
        <f t="shared" si="25"/>
        <v>0.51250035039334085</v>
      </c>
      <c r="V74" s="11">
        <f t="shared" si="26"/>
        <v>0.36359571742481789</v>
      </c>
      <c r="W74" s="11">
        <f t="shared" si="27"/>
        <v>3.7107807429723705</v>
      </c>
      <c r="X74" s="11">
        <f t="shared" si="28"/>
        <v>29.218687570164445</v>
      </c>
      <c r="Y74" s="14">
        <v>0.56000000000000005</v>
      </c>
      <c r="Z74" s="14">
        <f t="shared" si="29"/>
        <v>0.59684185396132461</v>
      </c>
      <c r="AA74" s="14">
        <f t="shared" si="30"/>
        <v>0.51250035039334085</v>
      </c>
      <c r="AB74" s="14">
        <f t="shared" si="31"/>
        <v>0.36359571742481789</v>
      </c>
      <c r="AC74" s="14">
        <f t="shared" si="32"/>
        <v>3.5695196471610426</v>
      </c>
      <c r="AD74" s="14">
        <f t="shared" si="33"/>
        <v>31.982896038562945</v>
      </c>
      <c r="AE74" s="11">
        <v>0.56000000000000005</v>
      </c>
      <c r="AF74" s="11">
        <f t="shared" si="34"/>
        <v>0.59684185396132461</v>
      </c>
      <c r="AG74" s="11">
        <f t="shared" si="35"/>
        <v>0.51250035039334085</v>
      </c>
      <c r="AH74" s="11">
        <f t="shared" si="36"/>
        <v>0.36359571742481789</v>
      </c>
      <c r="AI74" s="11">
        <f t="shared" si="37"/>
        <v>3.0690944882524356</v>
      </c>
      <c r="AJ74" s="11">
        <f t="shared" si="38"/>
        <v>22.435080709125302</v>
      </c>
      <c r="AK74" s="14">
        <v>0.56000000000000005</v>
      </c>
      <c r="AL74" s="14">
        <f t="shared" si="39"/>
        <v>0.59684185396132461</v>
      </c>
      <c r="AM74" s="14">
        <f t="shared" si="40"/>
        <v>0.51250035039334085</v>
      </c>
      <c r="AN74" s="14">
        <f t="shared" si="41"/>
        <v>0.36359571742481789</v>
      </c>
      <c r="AO74" s="14">
        <f t="shared" si="42"/>
        <v>2.7717711301202841</v>
      </c>
      <c r="AP74" s="14">
        <f t="shared" si="43"/>
        <v>53.495182811321484</v>
      </c>
      <c r="AQ74" s="16">
        <v>0.56000000000000005</v>
      </c>
      <c r="AR74" s="16">
        <f t="shared" si="44"/>
        <v>0.59684185396132461</v>
      </c>
      <c r="AS74" s="16">
        <f t="shared" si="45"/>
        <v>0.51250035039334085</v>
      </c>
      <c r="AT74" s="16">
        <f t="shared" si="46"/>
        <v>0.36359571742481789</v>
      </c>
      <c r="AU74" s="16">
        <f t="shared" si="47"/>
        <v>2.6873687550816197</v>
      </c>
      <c r="AV74" s="11">
        <f t="shared" si="48"/>
        <v>30.50163537017638</v>
      </c>
    </row>
    <row r="75" spans="1:48" x14ac:dyDescent="0.25">
      <c r="A75" s="8">
        <v>0.56999999999999995</v>
      </c>
      <c r="B75" s="8">
        <f t="shared" si="10"/>
        <v>0.60749974421063402</v>
      </c>
      <c r="C75" s="8">
        <f t="shared" si="11"/>
        <v>0.51920097887534855</v>
      </c>
      <c r="D75" s="8">
        <f t="shared" si="12"/>
        <v>0.37669496826313525</v>
      </c>
      <c r="E75" s="8">
        <f t="shared" si="49"/>
        <v>4.3227389241170027</v>
      </c>
      <c r="F75" s="8">
        <f t="shared" si="13"/>
        <v>10.244891250157297</v>
      </c>
      <c r="G75" s="11">
        <v>0.56999999999999995</v>
      </c>
      <c r="H75" s="11">
        <f t="shared" si="14"/>
        <v>0.60749974421063402</v>
      </c>
      <c r="I75" s="11">
        <f t="shared" si="15"/>
        <v>0.51920097887534855</v>
      </c>
      <c r="J75" s="11">
        <f t="shared" si="16"/>
        <v>0.37669496826313525</v>
      </c>
      <c r="K75" s="11">
        <f t="shared" si="51"/>
        <v>4.6615608099621841</v>
      </c>
      <c r="L75" s="11">
        <f t="shared" si="18"/>
        <v>9.3231216199243683</v>
      </c>
      <c r="M75" s="14">
        <v>0.56999999999999995</v>
      </c>
      <c r="N75" s="14">
        <f t="shared" si="19"/>
        <v>0.60749974421063402</v>
      </c>
      <c r="O75" s="14">
        <f t="shared" si="20"/>
        <v>0.51920097887534855</v>
      </c>
      <c r="P75" s="14">
        <f t="shared" si="21"/>
        <v>0.37669496826313525</v>
      </c>
      <c r="Q75" s="14">
        <f t="shared" si="22"/>
        <v>4.10727702426367</v>
      </c>
      <c r="R75" s="14">
        <f t="shared" si="23"/>
        <v>11.085540688487646</v>
      </c>
      <c r="S75" s="11">
        <v>0.56999999999999995</v>
      </c>
      <c r="T75" s="11">
        <f t="shared" si="24"/>
        <v>0.60749974421063402</v>
      </c>
      <c r="U75" s="11">
        <f t="shared" si="25"/>
        <v>0.51920097887534855</v>
      </c>
      <c r="V75" s="11">
        <f t="shared" si="26"/>
        <v>0.37669496826313525</v>
      </c>
      <c r="W75" s="11">
        <f t="shared" si="27"/>
        <v>3.6306816674054812</v>
      </c>
      <c r="X75" s="11">
        <f t="shared" si="28"/>
        <v>28.587987449150756</v>
      </c>
      <c r="Y75" s="14">
        <v>0.56999999999999995</v>
      </c>
      <c r="Z75" s="14">
        <f t="shared" si="29"/>
        <v>0.60749974421063402</v>
      </c>
      <c r="AA75" s="14">
        <f t="shared" si="30"/>
        <v>0.51920097887534855</v>
      </c>
      <c r="AB75" s="14">
        <f t="shared" si="31"/>
        <v>0.37669496826313525</v>
      </c>
      <c r="AC75" s="14">
        <f t="shared" si="32"/>
        <v>3.4926810866495028</v>
      </c>
      <c r="AD75" s="14">
        <f t="shared" si="33"/>
        <v>31.29442253637955</v>
      </c>
      <c r="AE75" s="11">
        <v>0.56999999999999995</v>
      </c>
      <c r="AF75" s="11">
        <f t="shared" si="34"/>
        <v>0.60749974421063402</v>
      </c>
      <c r="AG75" s="11">
        <f t="shared" si="35"/>
        <v>0.51920097887534855</v>
      </c>
      <c r="AH75" s="11">
        <f t="shared" si="36"/>
        <v>0.37669496826313525</v>
      </c>
      <c r="AI75" s="11">
        <f t="shared" si="37"/>
        <v>3.0040199743571661</v>
      </c>
      <c r="AJ75" s="11">
        <f t="shared" si="38"/>
        <v>21.959386012550883</v>
      </c>
      <c r="AK75" s="14">
        <v>0.56999999999999995</v>
      </c>
      <c r="AL75" s="14">
        <f t="shared" si="39"/>
        <v>0.60749974421063402</v>
      </c>
      <c r="AM75" s="14">
        <f t="shared" si="40"/>
        <v>0.51920097887534855</v>
      </c>
      <c r="AN75" s="14">
        <f t="shared" si="41"/>
        <v>0.37669496826313525</v>
      </c>
      <c r="AO75" s="14">
        <f t="shared" si="42"/>
        <v>2.7137376098462465</v>
      </c>
      <c r="AP75" s="14">
        <f t="shared" si="43"/>
        <v>52.375135870032558</v>
      </c>
      <c r="AQ75" s="16">
        <v>0.56999999999999995</v>
      </c>
      <c r="AR75" s="16">
        <f t="shared" si="44"/>
        <v>0.60749974421063402</v>
      </c>
      <c r="AS75" s="16">
        <f t="shared" si="45"/>
        <v>0.51920097887534855</v>
      </c>
      <c r="AT75" s="16">
        <f t="shared" si="46"/>
        <v>0.37669496826313525</v>
      </c>
      <c r="AU75" s="16">
        <f t="shared" si="47"/>
        <v>2.6313037989770116</v>
      </c>
      <c r="AV75" s="11">
        <f t="shared" si="48"/>
        <v>29.865298118389081</v>
      </c>
    </row>
    <row r="76" spans="1:48" x14ac:dyDescent="0.25">
      <c r="A76" s="8">
        <v>0.57999999999999996</v>
      </c>
      <c r="B76" s="8">
        <f t="shared" si="10"/>
        <v>0.61815763445994332</v>
      </c>
      <c r="C76" s="8">
        <f t="shared" si="11"/>
        <v>0.52580721427980015</v>
      </c>
      <c r="D76" s="8">
        <f t="shared" si="12"/>
        <v>0.3900259145737186</v>
      </c>
      <c r="E76" s="8">
        <f t="shared" si="49"/>
        <v>4.2288723125878178</v>
      </c>
      <c r="F76" s="8">
        <f t="shared" si="13"/>
        <v>10.022427380833129</v>
      </c>
      <c r="G76" s="11">
        <v>0.57999999999999996</v>
      </c>
      <c r="H76" s="11">
        <f t="shared" si="14"/>
        <v>0.61815763445994332</v>
      </c>
      <c r="I76" s="11">
        <f t="shared" si="15"/>
        <v>0.52580721427980015</v>
      </c>
      <c r="J76" s="11">
        <f t="shared" si="16"/>
        <v>0.3900259145737186</v>
      </c>
      <c r="K76" s="11">
        <f t="shared" si="51"/>
        <v>4.560641045260148</v>
      </c>
      <c r="L76" s="11">
        <f t="shared" si="18"/>
        <v>9.121282090520296</v>
      </c>
      <c r="M76" s="14">
        <v>0.57999999999999996</v>
      </c>
      <c r="N76" s="14">
        <f t="shared" si="19"/>
        <v>0.61815763445994332</v>
      </c>
      <c r="O76" s="14">
        <f t="shared" si="20"/>
        <v>0.52580721427980015</v>
      </c>
      <c r="P76" s="14">
        <f t="shared" si="21"/>
        <v>0.3900259145737186</v>
      </c>
      <c r="Q76" s="14">
        <f t="shared" si="22"/>
        <v>4.019624460713354</v>
      </c>
      <c r="R76" s="14">
        <f t="shared" si="23"/>
        <v>10.848966419465341</v>
      </c>
      <c r="S76" s="11">
        <v>0.57999999999999996</v>
      </c>
      <c r="T76" s="11">
        <f t="shared" si="24"/>
        <v>0.61815763445994332</v>
      </c>
      <c r="U76" s="11">
        <f t="shared" si="25"/>
        <v>0.52580721427980015</v>
      </c>
      <c r="V76" s="11">
        <f t="shared" si="26"/>
        <v>0.3900259145737186</v>
      </c>
      <c r="W76" s="11">
        <f t="shared" si="27"/>
        <v>3.55439736779952</v>
      </c>
      <c r="X76" s="11">
        <f t="shared" si="28"/>
        <v>27.987324874053421</v>
      </c>
      <c r="Y76" s="14">
        <v>0.57999999999999996</v>
      </c>
      <c r="Z76" s="14">
        <f t="shared" si="29"/>
        <v>0.61815763445994332</v>
      </c>
      <c r="AA76" s="14">
        <f t="shared" si="30"/>
        <v>0.52580721427980015</v>
      </c>
      <c r="AB76" s="14">
        <f t="shared" si="31"/>
        <v>0.3900259145737186</v>
      </c>
      <c r="AC76" s="14">
        <f t="shared" si="32"/>
        <v>3.4194971431614305</v>
      </c>
      <c r="AD76" s="14">
        <f t="shared" si="33"/>
        <v>30.638694402726419</v>
      </c>
      <c r="AE76" s="11">
        <v>0.57999999999999996</v>
      </c>
      <c r="AF76" s="11">
        <f t="shared" si="34"/>
        <v>0.61815763445994332</v>
      </c>
      <c r="AG76" s="11">
        <f t="shared" si="35"/>
        <v>0.52580721427980015</v>
      </c>
      <c r="AH76" s="11">
        <f t="shared" si="36"/>
        <v>0.3900259145737186</v>
      </c>
      <c r="AI76" s="11">
        <f t="shared" si="37"/>
        <v>2.9420176132598903</v>
      </c>
      <c r="AJ76" s="11">
        <f t="shared" si="38"/>
        <v>21.506148752929796</v>
      </c>
      <c r="AK76" s="14">
        <v>0.57999999999999996</v>
      </c>
      <c r="AL76" s="14">
        <f t="shared" si="39"/>
        <v>0.61815763445994332</v>
      </c>
      <c r="AM76" s="14">
        <f t="shared" si="40"/>
        <v>0.52580721427980015</v>
      </c>
      <c r="AN76" s="14">
        <f t="shared" si="41"/>
        <v>0.3900259145737186</v>
      </c>
      <c r="AO76" s="14">
        <f t="shared" si="42"/>
        <v>2.6584265365710489</v>
      </c>
      <c r="AP76" s="14">
        <f t="shared" si="43"/>
        <v>51.307632155821246</v>
      </c>
      <c r="AQ76" s="16">
        <v>0.57999999999999996</v>
      </c>
      <c r="AR76" s="16">
        <f t="shared" si="44"/>
        <v>0.61815763445994332</v>
      </c>
      <c r="AS76" s="16">
        <f t="shared" si="45"/>
        <v>0.52580721427980015</v>
      </c>
      <c r="AT76" s="16">
        <f t="shared" si="46"/>
        <v>0.3900259145737186</v>
      </c>
      <c r="AU76" s="16">
        <f t="shared" si="47"/>
        <v>2.5778641517599477</v>
      </c>
      <c r="AV76" s="11">
        <f t="shared" si="48"/>
        <v>29.258758122475406</v>
      </c>
    </row>
    <row r="77" spans="1:48" x14ac:dyDescent="0.25">
      <c r="A77" s="8">
        <v>0.59</v>
      </c>
      <c r="B77" s="8">
        <f t="shared" si="10"/>
        <v>0.62881552470925273</v>
      </c>
      <c r="C77" s="8">
        <f t="shared" si="11"/>
        <v>0.53231965382624857</v>
      </c>
      <c r="D77" s="8">
        <f t="shared" si="12"/>
        <v>0.40358854950099138</v>
      </c>
      <c r="E77" s="8">
        <f t="shared" si="49"/>
        <v>4.139476345648327</v>
      </c>
      <c r="F77" s="8">
        <f t="shared" si="13"/>
        <v>9.8105589391865351</v>
      </c>
      <c r="G77" s="11">
        <v>0.59</v>
      </c>
      <c r="H77" s="11">
        <f t="shared" si="14"/>
        <v>0.62881552470925273</v>
      </c>
      <c r="I77" s="11">
        <f t="shared" si="15"/>
        <v>0.53231965382624857</v>
      </c>
      <c r="J77" s="11">
        <f t="shared" si="16"/>
        <v>0.40358854950099138</v>
      </c>
      <c r="K77" s="11">
        <f t="shared" si="51"/>
        <v>4.4645213451066841</v>
      </c>
      <c r="L77" s="11">
        <f t="shared" si="18"/>
        <v>8.9290426902133682</v>
      </c>
      <c r="M77" s="14">
        <v>0.59</v>
      </c>
      <c r="N77" s="14">
        <f t="shared" si="19"/>
        <v>0.62881552470925273</v>
      </c>
      <c r="O77" s="14">
        <f t="shared" si="20"/>
        <v>0.53231965382624857</v>
      </c>
      <c r="P77" s="14">
        <f t="shared" si="21"/>
        <v>0.40358854950099138</v>
      </c>
      <c r="Q77" s="14">
        <f t="shared" si="22"/>
        <v>3.9361137523850727</v>
      </c>
      <c r="R77" s="14">
        <f t="shared" si="23"/>
        <v>10.623571017687311</v>
      </c>
      <c r="S77" s="11">
        <v>0.59</v>
      </c>
      <c r="T77" s="11">
        <f t="shared" si="24"/>
        <v>0.62881552470925273</v>
      </c>
      <c r="U77" s="11">
        <f t="shared" si="25"/>
        <v>0.53231965382624857</v>
      </c>
      <c r="V77" s="11">
        <f t="shared" si="26"/>
        <v>0.40358854950099138</v>
      </c>
      <c r="W77" s="11">
        <f t="shared" si="27"/>
        <v>3.4816916881046911</v>
      </c>
      <c r="X77" s="11">
        <f t="shared" si="28"/>
        <v>27.414840352136338</v>
      </c>
      <c r="Y77" s="14">
        <v>0.59</v>
      </c>
      <c r="Z77" s="14">
        <f t="shared" si="29"/>
        <v>0.62881552470925273</v>
      </c>
      <c r="AA77" s="14">
        <f t="shared" si="30"/>
        <v>0.53231965382624857</v>
      </c>
      <c r="AB77" s="14">
        <f t="shared" si="31"/>
        <v>0.40358854950099138</v>
      </c>
      <c r="AC77" s="14">
        <f t="shared" si="32"/>
        <v>3.3497419391056678</v>
      </c>
      <c r="AD77" s="14">
        <f t="shared" si="33"/>
        <v>30.013687774386785</v>
      </c>
      <c r="AE77" s="11">
        <v>0.59</v>
      </c>
      <c r="AF77" s="11">
        <f t="shared" si="34"/>
        <v>0.62881552470925273</v>
      </c>
      <c r="AG77" s="11">
        <f t="shared" si="35"/>
        <v>0.53231965382624857</v>
      </c>
      <c r="AH77" s="11">
        <f t="shared" si="36"/>
        <v>0.40358854950099138</v>
      </c>
      <c r="AI77" s="11">
        <f t="shared" si="37"/>
        <v>2.8828992411348011</v>
      </c>
      <c r="AJ77" s="11">
        <f t="shared" si="38"/>
        <v>21.073993452695394</v>
      </c>
      <c r="AK77" s="14">
        <v>0.59</v>
      </c>
      <c r="AL77" s="14">
        <f t="shared" si="39"/>
        <v>0.62881552470925273</v>
      </c>
      <c r="AM77" s="14">
        <f t="shared" si="40"/>
        <v>0.53231965382624857</v>
      </c>
      <c r="AN77" s="14">
        <f t="shared" si="41"/>
        <v>0.40358854950099138</v>
      </c>
      <c r="AO77" s="14">
        <f t="shared" si="42"/>
        <v>2.6056724677100278</v>
      </c>
      <c r="AP77" s="14">
        <f t="shared" si="43"/>
        <v>50.289478626803536</v>
      </c>
      <c r="AQ77" s="16">
        <v>0.59</v>
      </c>
      <c r="AR77" s="16">
        <f t="shared" si="44"/>
        <v>0.62881552470925273</v>
      </c>
      <c r="AS77" s="16">
        <f t="shared" si="45"/>
        <v>0.53231965382624857</v>
      </c>
      <c r="AT77" s="16">
        <f t="shared" si="46"/>
        <v>0.40358854950099138</v>
      </c>
      <c r="AU77" s="16">
        <f t="shared" si="47"/>
        <v>2.5268906367283921</v>
      </c>
      <c r="AV77" s="11">
        <f t="shared" si="48"/>
        <v>28.680208726867249</v>
      </c>
    </row>
    <row r="78" spans="1:48" x14ac:dyDescent="0.25">
      <c r="A78" s="8">
        <v>0.6</v>
      </c>
      <c r="B78" s="8">
        <f t="shared" si="10"/>
        <v>0.63947341495856214</v>
      </c>
      <c r="C78" s="8">
        <f t="shared" si="11"/>
        <v>0.5387389357810366</v>
      </c>
      <c r="D78" s="8">
        <f t="shared" si="12"/>
        <v>0.41738286613951653</v>
      </c>
      <c r="E78" s="8">
        <f t="shared" si="49"/>
        <v>4.0542736010174849</v>
      </c>
      <c r="F78" s="8">
        <f t="shared" si="13"/>
        <v>9.6086284344114397</v>
      </c>
      <c r="G78" s="11">
        <v>0.6</v>
      </c>
      <c r="H78" s="11">
        <f t="shared" si="14"/>
        <v>0.63947341495856214</v>
      </c>
      <c r="I78" s="11">
        <f t="shared" si="15"/>
        <v>0.5387389357810366</v>
      </c>
      <c r="J78" s="11">
        <f t="shared" si="16"/>
        <v>0.41738286613951653</v>
      </c>
      <c r="K78" s="11">
        <f t="shared" si="51"/>
        <v>4.3729043222256037</v>
      </c>
      <c r="L78" s="11">
        <f t="shared" si="18"/>
        <v>8.7458086444512073</v>
      </c>
      <c r="M78" s="14">
        <v>0.6</v>
      </c>
      <c r="N78" s="14">
        <f t="shared" si="19"/>
        <v>0.63947341495856214</v>
      </c>
      <c r="O78" s="14">
        <f t="shared" si="20"/>
        <v>0.5387389357810366</v>
      </c>
      <c r="P78" s="14">
        <f t="shared" si="21"/>
        <v>0.41738286613951653</v>
      </c>
      <c r="Q78" s="14">
        <f t="shared" si="22"/>
        <v>3.8564902865175572</v>
      </c>
      <c r="R78" s="14">
        <f t="shared" si="23"/>
        <v>10.408667283310887</v>
      </c>
      <c r="S78" s="11">
        <v>0.6</v>
      </c>
      <c r="T78" s="11">
        <f t="shared" si="24"/>
        <v>0.63947341495856214</v>
      </c>
      <c r="U78" s="11">
        <f t="shared" si="25"/>
        <v>0.5387389357810366</v>
      </c>
      <c r="V78" s="11">
        <f t="shared" si="26"/>
        <v>0.41738286613951653</v>
      </c>
      <c r="W78" s="11">
        <f t="shared" si="27"/>
        <v>3.4123465642783066</v>
      </c>
      <c r="X78" s="11">
        <f t="shared" si="28"/>
        <v>26.868816847127384</v>
      </c>
      <c r="Y78" s="14">
        <v>0.6</v>
      </c>
      <c r="Z78" s="14">
        <f t="shared" si="29"/>
        <v>0.63947341495856214</v>
      </c>
      <c r="AA78" s="14">
        <f t="shared" si="30"/>
        <v>0.5387389357810366</v>
      </c>
      <c r="AB78" s="14">
        <f t="shared" si="31"/>
        <v>0.41738286613951653</v>
      </c>
      <c r="AC78" s="14">
        <f t="shared" si="32"/>
        <v>3.2832068737483091</v>
      </c>
      <c r="AD78" s="14">
        <f t="shared" si="33"/>
        <v>29.417533588784853</v>
      </c>
      <c r="AE78" s="11">
        <v>0.6</v>
      </c>
      <c r="AF78" s="11">
        <f t="shared" si="34"/>
        <v>0.63947341495856214</v>
      </c>
      <c r="AG78" s="11">
        <f t="shared" si="35"/>
        <v>0.5387389357810366</v>
      </c>
      <c r="AH78" s="11">
        <f t="shared" si="36"/>
        <v>0.41738286613951653</v>
      </c>
      <c r="AI78" s="11">
        <f t="shared" si="37"/>
        <v>2.8264909555739899</v>
      </c>
      <c r="AJ78" s="11">
        <f t="shared" si="38"/>
        <v>20.661648885245864</v>
      </c>
      <c r="AK78" s="14">
        <v>0.6</v>
      </c>
      <c r="AL78" s="14">
        <f t="shared" si="39"/>
        <v>0.63947341495856214</v>
      </c>
      <c r="AM78" s="14">
        <f t="shared" si="40"/>
        <v>0.5387389357810366</v>
      </c>
      <c r="AN78" s="14">
        <f t="shared" si="41"/>
        <v>0.41738286613951653</v>
      </c>
      <c r="AO78" s="14">
        <f t="shared" si="42"/>
        <v>2.5553223996967822</v>
      </c>
      <c r="AP78" s="14">
        <f t="shared" si="43"/>
        <v>49.317722314147893</v>
      </c>
      <c r="AQ78" s="16">
        <v>0.6</v>
      </c>
      <c r="AR78" s="16">
        <f t="shared" si="44"/>
        <v>0.63947341495856214</v>
      </c>
      <c r="AS78" s="16">
        <f t="shared" si="45"/>
        <v>0.5387389357810366</v>
      </c>
      <c r="AT78" s="16">
        <f t="shared" si="46"/>
        <v>0.41738286613951653</v>
      </c>
      <c r="AU78" s="16">
        <f t="shared" si="47"/>
        <v>2.4782360169289466</v>
      </c>
      <c r="AV78" s="11">
        <f t="shared" si="48"/>
        <v>28.127978792143544</v>
      </c>
    </row>
    <row r="79" spans="1:48" x14ac:dyDescent="0.25">
      <c r="A79" s="8">
        <v>0.61</v>
      </c>
      <c r="B79" s="8">
        <f t="shared" si="10"/>
        <v>0.65013130520787143</v>
      </c>
      <c r="C79" s="8">
        <f t="shared" si="11"/>
        <v>0.54506573696135907</v>
      </c>
      <c r="D79" s="8">
        <f t="shared" si="12"/>
        <v>0.43140885753582969</v>
      </c>
      <c r="E79" s="8">
        <f t="shared" si="49"/>
        <v>3.9730079534396774</v>
      </c>
      <c r="F79" s="8">
        <f t="shared" si="13"/>
        <v>9.4160288496520366</v>
      </c>
      <c r="G79" s="11">
        <v>0.61</v>
      </c>
      <c r="H79" s="11">
        <f t="shared" si="14"/>
        <v>0.65013130520787143</v>
      </c>
      <c r="I79" s="11">
        <f t="shared" si="15"/>
        <v>0.54506573696135907</v>
      </c>
      <c r="J79" s="11">
        <f t="shared" si="16"/>
        <v>0.43140885753582969</v>
      </c>
      <c r="K79" s="11">
        <f t="shared" si="51"/>
        <v>4.2855153838604778</v>
      </c>
      <c r="L79" s="11">
        <f t="shared" si="18"/>
        <v>8.5710307677209556</v>
      </c>
      <c r="M79" s="14">
        <v>0.61</v>
      </c>
      <c r="N79" s="14">
        <f t="shared" si="19"/>
        <v>0.65013130520787143</v>
      </c>
      <c r="O79" s="14">
        <f t="shared" si="20"/>
        <v>0.54506573696135907</v>
      </c>
      <c r="P79" s="14">
        <f t="shared" si="21"/>
        <v>0.43140885753582969</v>
      </c>
      <c r="Q79" s="14">
        <f t="shared" si="22"/>
        <v>3.7805188188559891</v>
      </c>
      <c r="R79" s="14">
        <f t="shared" si="23"/>
        <v>10.203620292092314</v>
      </c>
      <c r="S79" s="11">
        <v>0.61</v>
      </c>
      <c r="T79" s="11">
        <f t="shared" si="24"/>
        <v>0.65013130520787143</v>
      </c>
      <c r="U79" s="11">
        <f t="shared" si="25"/>
        <v>0.54506573696135907</v>
      </c>
      <c r="V79" s="11">
        <f t="shared" si="26"/>
        <v>0.43140885753582969</v>
      </c>
      <c r="W79" s="11">
        <f t="shared" si="27"/>
        <v>3.3461603772126152</v>
      </c>
      <c r="X79" s="11">
        <f t="shared" si="28"/>
        <v>26.347666810172132</v>
      </c>
      <c r="Y79" s="14">
        <v>0.61</v>
      </c>
      <c r="Z79" s="14">
        <f t="shared" si="29"/>
        <v>0.65013130520787143</v>
      </c>
      <c r="AA79" s="14">
        <f t="shared" si="30"/>
        <v>0.54506573696135907</v>
      </c>
      <c r="AB79" s="14">
        <f t="shared" si="31"/>
        <v>0.43140885753582969</v>
      </c>
      <c r="AC79" s="14">
        <f t="shared" si="32"/>
        <v>3.2196990528247467</v>
      </c>
      <c r="AD79" s="14">
        <f t="shared" si="33"/>
        <v>28.848503513309733</v>
      </c>
      <c r="AE79" s="11">
        <v>0.61</v>
      </c>
      <c r="AF79" s="11">
        <f t="shared" si="34"/>
        <v>0.65013130520787143</v>
      </c>
      <c r="AG79" s="11">
        <f t="shared" si="35"/>
        <v>0.54506573696135907</v>
      </c>
      <c r="AH79" s="11">
        <f t="shared" si="36"/>
        <v>0.43140885753582969</v>
      </c>
      <c r="AI79" s="11">
        <f t="shared" si="37"/>
        <v>2.7726318309850546</v>
      </c>
      <c r="AJ79" s="11">
        <f t="shared" si="38"/>
        <v>20.267938684500749</v>
      </c>
      <c r="AK79" s="14">
        <v>0.61</v>
      </c>
      <c r="AL79" s="14">
        <f t="shared" si="39"/>
        <v>0.65013130520787143</v>
      </c>
      <c r="AM79" s="14">
        <f t="shared" si="40"/>
        <v>0.54506573696135907</v>
      </c>
      <c r="AN79" s="14">
        <f t="shared" si="41"/>
        <v>0.43140885753582969</v>
      </c>
      <c r="AO79" s="14">
        <f t="shared" si="42"/>
        <v>2.5072346565847723</v>
      </c>
      <c r="AP79" s="14">
        <f t="shared" si="43"/>
        <v>48.389628872086099</v>
      </c>
      <c r="AQ79" s="16">
        <v>0.61</v>
      </c>
      <c r="AR79" s="16">
        <f t="shared" si="44"/>
        <v>0.65013130520787143</v>
      </c>
      <c r="AS79" s="16">
        <f t="shared" si="45"/>
        <v>0.54506573696135907</v>
      </c>
      <c r="AT79" s="16">
        <f t="shared" si="46"/>
        <v>0.43140885753582969</v>
      </c>
      <c r="AU79" s="16">
        <f t="shared" si="47"/>
        <v>2.4317639309287329</v>
      </c>
      <c r="AV79" s="11">
        <f t="shared" si="48"/>
        <v>27.600520616041116</v>
      </c>
    </row>
    <row r="80" spans="1:48" x14ac:dyDescent="0.25">
      <c r="A80" s="8">
        <v>0.62</v>
      </c>
      <c r="B80" s="8">
        <f t="shared" si="10"/>
        <v>0.66078919545718084</v>
      </c>
      <c r="C80" s="8">
        <f t="shared" si="11"/>
        <v>0.55130077029438018</v>
      </c>
      <c r="D80" s="8">
        <f t="shared" si="12"/>
        <v>0.44566651669022117</v>
      </c>
      <c r="E80" s="8">
        <f t="shared" si="49"/>
        <v>3.895442632776847</v>
      </c>
      <c r="F80" s="8">
        <f t="shared" si="13"/>
        <v>9.2321990396811273</v>
      </c>
      <c r="G80" s="11">
        <v>0.62</v>
      </c>
      <c r="H80" s="11">
        <f t="shared" si="14"/>
        <v>0.66078919545718084</v>
      </c>
      <c r="I80" s="11">
        <f t="shared" si="15"/>
        <v>0.55130077029438018</v>
      </c>
      <c r="J80" s="11">
        <f t="shared" si="16"/>
        <v>0.44566651669022117</v>
      </c>
      <c r="K80" s="11">
        <f t="shared" si="51"/>
        <v>4.2021006563584447</v>
      </c>
      <c r="L80" s="11">
        <f t="shared" si="18"/>
        <v>8.4042013127168893</v>
      </c>
      <c r="M80" s="14">
        <v>0.62</v>
      </c>
      <c r="N80" s="14">
        <f t="shared" si="19"/>
        <v>0.66078919545718084</v>
      </c>
      <c r="O80" s="14">
        <f t="shared" si="20"/>
        <v>0.55130077029438018</v>
      </c>
      <c r="P80" s="14">
        <f t="shared" si="21"/>
        <v>0.44566651669022117</v>
      </c>
      <c r="Q80" s="14">
        <f t="shared" si="22"/>
        <v>3.7079817229142544</v>
      </c>
      <c r="R80" s="14">
        <f t="shared" si="23"/>
        <v>10.007842670145573</v>
      </c>
      <c r="S80" s="11">
        <v>0.62</v>
      </c>
      <c r="T80" s="11">
        <f t="shared" si="24"/>
        <v>0.66078919545718084</v>
      </c>
      <c r="U80" s="11">
        <f t="shared" si="25"/>
        <v>0.55130077029438018</v>
      </c>
      <c r="V80" s="11">
        <f t="shared" si="26"/>
        <v>0.44566651669022117</v>
      </c>
      <c r="W80" s="11">
        <f t="shared" si="27"/>
        <v>3.2829464787463452</v>
      </c>
      <c r="X80" s="11">
        <f t="shared" si="28"/>
        <v>25.849920573648721</v>
      </c>
      <c r="Y80" s="14">
        <v>0.62</v>
      </c>
      <c r="Z80" s="14">
        <f t="shared" si="29"/>
        <v>0.66078919545718084</v>
      </c>
      <c r="AA80" s="14">
        <f t="shared" si="30"/>
        <v>0.55130077029438018</v>
      </c>
      <c r="AB80" s="14">
        <f t="shared" si="31"/>
        <v>0.44566651669022117</v>
      </c>
      <c r="AC80" s="14">
        <f t="shared" si="32"/>
        <v>3.1590398829213107</v>
      </c>
      <c r="AD80" s="14">
        <f t="shared" si="33"/>
        <v>28.304997350974947</v>
      </c>
      <c r="AE80" s="11">
        <v>0.62</v>
      </c>
      <c r="AF80" s="11">
        <f t="shared" si="34"/>
        <v>0.66078919545718084</v>
      </c>
      <c r="AG80" s="11">
        <f t="shared" si="35"/>
        <v>0.55130077029438018</v>
      </c>
      <c r="AH80" s="11">
        <f t="shared" si="36"/>
        <v>0.44566651669022117</v>
      </c>
      <c r="AI80" s="11">
        <f t="shared" si="37"/>
        <v>2.7211727675621273</v>
      </c>
      <c r="AJ80" s="11">
        <f t="shared" si="38"/>
        <v>19.891772930879149</v>
      </c>
      <c r="AK80" s="14">
        <v>0.62</v>
      </c>
      <c r="AL80" s="14">
        <f t="shared" si="39"/>
        <v>0.66078919545718084</v>
      </c>
      <c r="AM80" s="14">
        <f t="shared" si="40"/>
        <v>0.55130077029438018</v>
      </c>
      <c r="AN80" s="14">
        <f t="shared" si="41"/>
        <v>0.44566651669022117</v>
      </c>
      <c r="AO80" s="14">
        <f t="shared" si="42"/>
        <v>2.4612778932670842</v>
      </c>
      <c r="AP80" s="14">
        <f t="shared" si="43"/>
        <v>47.502663340054724</v>
      </c>
      <c r="AQ80" s="16">
        <v>0.62</v>
      </c>
      <c r="AR80" s="16">
        <f t="shared" si="44"/>
        <v>0.66078919545718084</v>
      </c>
      <c r="AS80" s="16">
        <f t="shared" si="45"/>
        <v>0.55130077029438018</v>
      </c>
      <c r="AT80" s="16">
        <f t="shared" si="46"/>
        <v>0.44566651669022117</v>
      </c>
      <c r="AU80" s="16">
        <f t="shared" si="47"/>
        <v>2.387347938071017</v>
      </c>
      <c r="AV80" s="11">
        <f t="shared" si="48"/>
        <v>27.09639909710604</v>
      </c>
    </row>
    <row r="81" spans="1:48" x14ac:dyDescent="0.25">
      <c r="A81" s="8">
        <v>0.63</v>
      </c>
      <c r="B81" s="8">
        <f t="shared" si="10"/>
        <v>0.67144708570649014</v>
      </c>
      <c r="C81" s="8">
        <f t="shared" si="11"/>
        <v>0.55744478243476769</v>
      </c>
      <c r="D81" s="8">
        <f t="shared" si="12"/>
        <v>0.46015583655846409</v>
      </c>
      <c r="E81" s="8">
        <f t="shared" si="49"/>
        <v>3.8213584864146317</v>
      </c>
      <c r="F81" s="8">
        <f t="shared" si="13"/>
        <v>9.0566196128026775</v>
      </c>
      <c r="G81" s="11">
        <v>0.63</v>
      </c>
      <c r="H81" s="11">
        <f t="shared" si="14"/>
        <v>0.67144708570649014</v>
      </c>
      <c r="I81" s="11">
        <f t="shared" si="15"/>
        <v>0.55744478243476769</v>
      </c>
      <c r="J81" s="11">
        <f t="shared" si="16"/>
        <v>0.46015583655846409</v>
      </c>
      <c r="K81" s="11">
        <f t="shared" si="51"/>
        <v>4.1224251278111925</v>
      </c>
      <c r="L81" s="11">
        <f t="shared" si="18"/>
        <v>8.244850255622385</v>
      </c>
      <c r="M81" s="14">
        <v>0.63</v>
      </c>
      <c r="N81" s="14">
        <f t="shared" si="19"/>
        <v>0.67144708570649014</v>
      </c>
      <c r="O81" s="14">
        <f t="shared" si="20"/>
        <v>0.55744478243476769</v>
      </c>
      <c r="P81" s="14">
        <f t="shared" si="21"/>
        <v>0.46015583655846409</v>
      </c>
      <c r="Q81" s="14">
        <f t="shared" si="22"/>
        <v>3.6386774219052342</v>
      </c>
      <c r="R81" s="14">
        <f t="shared" si="23"/>
        <v>9.8207903617222261</v>
      </c>
      <c r="S81" s="11">
        <v>0.63</v>
      </c>
      <c r="T81" s="11">
        <f t="shared" si="24"/>
        <v>0.67144708570649014</v>
      </c>
      <c r="U81" s="11">
        <f t="shared" si="25"/>
        <v>0.55744478243476769</v>
      </c>
      <c r="V81" s="11">
        <f t="shared" si="26"/>
        <v>0.46015583655846409</v>
      </c>
      <c r="W81" s="11">
        <f t="shared" si="27"/>
        <v>3.2225318702094206</v>
      </c>
      <c r="X81" s="11">
        <f t="shared" si="28"/>
        <v>25.374215946028976</v>
      </c>
      <c r="Y81" s="14">
        <v>0.63</v>
      </c>
      <c r="Z81" s="14">
        <f t="shared" si="29"/>
        <v>0.67144708570649014</v>
      </c>
      <c r="AA81" s="14">
        <f t="shared" si="30"/>
        <v>0.55744478243476769</v>
      </c>
      <c r="AB81" s="14">
        <f t="shared" si="31"/>
        <v>0.46015583655846409</v>
      </c>
      <c r="AC81" s="14">
        <f t="shared" si="32"/>
        <v>3.1010638110931334</v>
      </c>
      <c r="AD81" s="14">
        <f t="shared" si="33"/>
        <v>27.785531747394479</v>
      </c>
      <c r="AE81" s="11">
        <v>0.63</v>
      </c>
      <c r="AF81" s="11">
        <f t="shared" si="34"/>
        <v>0.67144708570649014</v>
      </c>
      <c r="AG81" s="11">
        <f t="shared" si="35"/>
        <v>0.55744478243476769</v>
      </c>
      <c r="AH81" s="11">
        <f t="shared" si="36"/>
        <v>0.46015583655846409</v>
      </c>
      <c r="AI81" s="11">
        <f t="shared" si="37"/>
        <v>2.671975458137605</v>
      </c>
      <c r="AJ81" s="11">
        <f t="shared" si="38"/>
        <v>19.53214059898589</v>
      </c>
      <c r="AK81" s="14">
        <v>0.63</v>
      </c>
      <c r="AL81" s="14">
        <f t="shared" si="39"/>
        <v>0.67144708570649014</v>
      </c>
      <c r="AM81" s="14">
        <f t="shared" si="40"/>
        <v>0.55744478243476769</v>
      </c>
      <c r="AN81" s="14">
        <f t="shared" si="41"/>
        <v>0.46015583655846409</v>
      </c>
      <c r="AO81" s="14">
        <f t="shared" si="42"/>
        <v>2.4173301999607482</v>
      </c>
      <c r="AP81" s="14">
        <f t="shared" si="43"/>
        <v>46.654472859242439</v>
      </c>
      <c r="AQ81" s="16">
        <v>0.63</v>
      </c>
      <c r="AR81" s="16">
        <f t="shared" si="44"/>
        <v>0.67144708570649014</v>
      </c>
      <c r="AS81" s="16">
        <f t="shared" si="45"/>
        <v>0.55744478243476769</v>
      </c>
      <c r="AT81" s="16">
        <f t="shared" si="46"/>
        <v>0.46015583655846409</v>
      </c>
      <c r="AU81" s="16">
        <f t="shared" si="47"/>
        <v>2.3448706604914151</v>
      </c>
      <c r="AV81" s="11">
        <f t="shared" si="48"/>
        <v>26.61428199657756</v>
      </c>
    </row>
    <row r="82" spans="1:48" x14ac:dyDescent="0.25">
      <c r="A82" s="8">
        <v>0.64</v>
      </c>
      <c r="B82" s="8">
        <f t="shared" si="10"/>
        <v>0.68210497595579955</v>
      </c>
      <c r="C82" s="8">
        <f t="shared" si="11"/>
        <v>0.56349855144355532</v>
      </c>
      <c r="D82" s="8">
        <f t="shared" si="12"/>
        <v>0.47487681005349441</v>
      </c>
      <c r="E82" s="8">
        <f t="shared" si="49"/>
        <v>3.7505524217004687</v>
      </c>
      <c r="F82" s="8">
        <f t="shared" si="13"/>
        <v>8.8888092394301115</v>
      </c>
      <c r="G82" s="11">
        <v>0.64</v>
      </c>
      <c r="H82" s="11">
        <f t="shared" si="14"/>
        <v>0.68210497595579955</v>
      </c>
      <c r="I82" s="11">
        <f t="shared" si="15"/>
        <v>0.56349855144355532</v>
      </c>
      <c r="J82" s="11">
        <f t="shared" si="16"/>
        <v>0.47487681005349441</v>
      </c>
      <c r="K82" s="11">
        <f t="shared" si="51"/>
        <v>4.0462709828722492</v>
      </c>
      <c r="L82" s="11">
        <f t="shared" si="18"/>
        <v>8.0925419657444984</v>
      </c>
      <c r="M82" s="14">
        <v>0.64</v>
      </c>
      <c r="N82" s="14">
        <f t="shared" si="19"/>
        <v>0.68210497595579955</v>
      </c>
      <c r="O82" s="14">
        <f t="shared" si="20"/>
        <v>0.56349855144355532</v>
      </c>
      <c r="P82" s="14">
        <f t="shared" si="21"/>
        <v>0.47487681005349441</v>
      </c>
      <c r="Q82" s="14">
        <f t="shared" si="22"/>
        <v>3.5724189818037519</v>
      </c>
      <c r="R82" s="14">
        <f t="shared" si="23"/>
        <v>9.641958831888326</v>
      </c>
      <c r="S82" s="11">
        <v>0.64</v>
      </c>
      <c r="T82" s="11">
        <f t="shared" si="24"/>
        <v>0.68210497595579955</v>
      </c>
      <c r="U82" s="11">
        <f t="shared" si="25"/>
        <v>0.56349855144355532</v>
      </c>
      <c r="V82" s="11">
        <f t="shared" si="26"/>
        <v>0.47487681005349441</v>
      </c>
      <c r="W82" s="11">
        <f t="shared" si="27"/>
        <v>3.1647560156625465</v>
      </c>
      <c r="X82" s="11">
        <f t="shared" si="28"/>
        <v>24.919288867326891</v>
      </c>
      <c r="Y82" s="14">
        <v>0.64</v>
      </c>
      <c r="Z82" s="14">
        <f t="shared" si="29"/>
        <v>0.68210497595579955</v>
      </c>
      <c r="AA82" s="14">
        <f t="shared" si="30"/>
        <v>0.56349855144355532</v>
      </c>
      <c r="AB82" s="14">
        <f t="shared" si="31"/>
        <v>0.47487681005349441</v>
      </c>
      <c r="AC82" s="14">
        <f t="shared" si="32"/>
        <v>3.0456171927589057</v>
      </c>
      <c r="AD82" s="14">
        <f t="shared" si="33"/>
        <v>27.288730047119799</v>
      </c>
      <c r="AE82" s="11">
        <v>0.64</v>
      </c>
      <c r="AF82" s="11">
        <f t="shared" si="34"/>
        <v>0.68210497595579955</v>
      </c>
      <c r="AG82" s="11">
        <f t="shared" si="35"/>
        <v>0.56349855144355532</v>
      </c>
      <c r="AH82" s="11">
        <f t="shared" si="36"/>
        <v>0.47487681005349441</v>
      </c>
      <c r="AI82" s="11">
        <f t="shared" si="37"/>
        <v>2.6249114592710976</v>
      </c>
      <c r="AJ82" s="11">
        <f t="shared" si="38"/>
        <v>19.188102767271722</v>
      </c>
      <c r="AK82" s="14">
        <v>0.64</v>
      </c>
      <c r="AL82" s="14">
        <f t="shared" si="39"/>
        <v>0.68210497595579955</v>
      </c>
      <c r="AM82" s="14">
        <f t="shared" si="40"/>
        <v>0.56349855144355532</v>
      </c>
      <c r="AN82" s="14">
        <f t="shared" si="41"/>
        <v>0.47487681005349441</v>
      </c>
      <c r="AO82" s="14">
        <f t="shared" si="42"/>
        <v>2.375278296330912</v>
      </c>
      <c r="AP82" s="14">
        <f t="shared" si="43"/>
        <v>45.842871119186597</v>
      </c>
      <c r="AQ82" s="16">
        <v>0.64</v>
      </c>
      <c r="AR82" s="16">
        <f t="shared" si="44"/>
        <v>0.68210497595579955</v>
      </c>
      <c r="AS82" s="16">
        <f t="shared" si="45"/>
        <v>0.56349855144355532</v>
      </c>
      <c r="AT82" s="16">
        <f t="shared" si="46"/>
        <v>0.47487681005349441</v>
      </c>
      <c r="AU82" s="16">
        <f t="shared" si="47"/>
        <v>2.3042230108144959</v>
      </c>
      <c r="AV82" s="11">
        <f t="shared" si="48"/>
        <v>26.152931172744527</v>
      </c>
    </row>
    <row r="83" spans="1:48" x14ac:dyDescent="0.25">
      <c r="A83" s="8">
        <v>0.65</v>
      </c>
      <c r="B83" s="8">
        <f t="shared" si="10"/>
        <v>0.69276286620510896</v>
      </c>
      <c r="C83" s="8">
        <f t="shared" si="11"/>
        <v>0.56946288453080973</v>
      </c>
      <c r="D83" s="8">
        <f t="shared" si="12"/>
        <v>0.48982943004703827</v>
      </c>
      <c r="E83" s="8">
        <f t="shared" si="49"/>
        <v>3.6828360073389197</v>
      </c>
      <c r="F83" s="8">
        <f t="shared" si="13"/>
        <v>8.7283213373932398</v>
      </c>
      <c r="G83" s="11">
        <v>0.65</v>
      </c>
      <c r="H83" s="11">
        <f t="shared" si="14"/>
        <v>0.69276286620510896</v>
      </c>
      <c r="I83" s="11">
        <f t="shared" si="15"/>
        <v>0.56946288453080973</v>
      </c>
      <c r="J83" s="11">
        <f t="shared" si="16"/>
        <v>0.48982943004703827</v>
      </c>
      <c r="K83" s="11">
        <f t="shared" si="51"/>
        <v>3.9734361072838444</v>
      </c>
      <c r="L83" s="11">
        <f t="shared" si="18"/>
        <v>7.9468722145676889</v>
      </c>
      <c r="M83" s="14">
        <v>0.65</v>
      </c>
      <c r="N83" s="14">
        <f t="shared" si="19"/>
        <v>0.69276286620510896</v>
      </c>
      <c r="O83" s="14">
        <f t="shared" si="20"/>
        <v>0.56946288453080973</v>
      </c>
      <c r="P83" s="14">
        <f t="shared" si="21"/>
        <v>0.48982943004703827</v>
      </c>
      <c r="Q83" s="14">
        <f t="shared" si="22"/>
        <v>3.5090328468292915</v>
      </c>
      <c r="R83" s="14">
        <f t="shared" si="23"/>
        <v>9.4708796535922577</v>
      </c>
      <c r="S83" s="11">
        <v>0.65</v>
      </c>
      <c r="T83" s="11">
        <f t="shared" si="24"/>
        <v>0.69276286620510896</v>
      </c>
      <c r="U83" s="11">
        <f t="shared" si="25"/>
        <v>0.56946288453080973</v>
      </c>
      <c r="V83" s="11">
        <f t="shared" si="26"/>
        <v>0.48982943004703827</v>
      </c>
      <c r="W83" s="11">
        <f t="shared" si="27"/>
        <v>3.1094697743127804</v>
      </c>
      <c r="X83" s="11">
        <f t="shared" si="28"/>
        <v>24.483965002938831</v>
      </c>
      <c r="Y83" s="14">
        <v>0.65</v>
      </c>
      <c r="Z83" s="14">
        <f t="shared" si="29"/>
        <v>0.69276286620510896</v>
      </c>
      <c r="AA83" s="14">
        <f t="shared" si="30"/>
        <v>0.56946288453080973</v>
      </c>
      <c r="AB83" s="14">
        <f t="shared" si="31"/>
        <v>0.48982943004703827</v>
      </c>
      <c r="AC83" s="14">
        <f t="shared" si="32"/>
        <v>2.9925572731150543</v>
      </c>
      <c r="AD83" s="14">
        <f t="shared" si="33"/>
        <v>26.813313167110888</v>
      </c>
      <c r="AE83" s="11">
        <v>0.65</v>
      </c>
      <c r="AF83" s="11">
        <f t="shared" si="34"/>
        <v>0.69276286620510896</v>
      </c>
      <c r="AG83" s="11">
        <f t="shared" si="35"/>
        <v>0.56946288453080973</v>
      </c>
      <c r="AH83" s="11">
        <f t="shared" si="36"/>
        <v>0.48982943004703827</v>
      </c>
      <c r="AI83" s="11">
        <f t="shared" si="37"/>
        <v>2.5798613546877407</v>
      </c>
      <c r="AJ83" s="11">
        <f t="shared" si="38"/>
        <v>18.858786502767384</v>
      </c>
      <c r="AK83" s="14">
        <v>0.65</v>
      </c>
      <c r="AL83" s="14">
        <f t="shared" si="39"/>
        <v>0.69276286620510896</v>
      </c>
      <c r="AM83" s="14">
        <f t="shared" si="40"/>
        <v>0.56946288453080973</v>
      </c>
      <c r="AN83" s="14">
        <f t="shared" si="41"/>
        <v>0.48982943004703827</v>
      </c>
      <c r="AO83" s="14">
        <f t="shared" si="42"/>
        <v>2.335016805113542</v>
      </c>
      <c r="AP83" s="14">
        <f t="shared" si="43"/>
        <v>45.065824338691357</v>
      </c>
      <c r="AQ83" s="16">
        <v>0.65</v>
      </c>
      <c r="AR83" s="16">
        <f t="shared" si="44"/>
        <v>0.69276286620510896</v>
      </c>
      <c r="AS83" s="16">
        <f t="shared" si="45"/>
        <v>0.56946288453080973</v>
      </c>
      <c r="AT83" s="16">
        <f t="shared" si="46"/>
        <v>0.48982943004703827</v>
      </c>
      <c r="AU83" s="16">
        <f t="shared" si="47"/>
        <v>2.2653034958608846</v>
      </c>
      <c r="AV83" s="11">
        <f t="shared" si="48"/>
        <v>25.711194678021041</v>
      </c>
    </row>
    <row r="84" spans="1:48" x14ac:dyDescent="0.25">
      <c r="A84" s="8">
        <v>0.66</v>
      </c>
      <c r="B84" s="8">
        <f t="shared" si="10"/>
        <v>0.70342075645441826</v>
      </c>
      <c r="C84" s="8">
        <f t="shared" si="11"/>
        <v>0.57533861586417279</v>
      </c>
      <c r="D84" s="8">
        <f t="shared" si="12"/>
        <v>0.50501368937119062</v>
      </c>
      <c r="E84" s="8">
        <f t="shared" si="49"/>
        <v>3.6180342154120368</v>
      </c>
      <c r="F84" s="8">
        <f t="shared" si="13"/>
        <v>8.574741090526528</v>
      </c>
      <c r="G84" s="11">
        <v>0.66</v>
      </c>
      <c r="H84" s="11">
        <f t="shared" si="14"/>
        <v>0.70342075645441826</v>
      </c>
      <c r="I84" s="11">
        <f t="shared" si="15"/>
        <v>0.57533861586417279</v>
      </c>
      <c r="J84" s="11">
        <f t="shared" si="16"/>
        <v>0.50501368937119062</v>
      </c>
      <c r="K84" s="11">
        <f t="shared" si="51"/>
        <v>3.9037327425665356</v>
      </c>
      <c r="L84" s="11">
        <f t="shared" si="18"/>
        <v>7.8074654851330711</v>
      </c>
      <c r="M84" s="14">
        <v>0.66</v>
      </c>
      <c r="N84" s="14">
        <f t="shared" si="19"/>
        <v>0.70342075645441826</v>
      </c>
      <c r="O84" s="14">
        <f t="shared" si="20"/>
        <v>0.57533861586417279</v>
      </c>
      <c r="P84" s="14">
        <f t="shared" si="21"/>
        <v>0.50501368937119062</v>
      </c>
      <c r="Q84" s="14">
        <f t="shared" si="22"/>
        <v>3.4483577010520094</v>
      </c>
      <c r="R84" s="14">
        <f t="shared" si="23"/>
        <v>9.3071174351393733</v>
      </c>
      <c r="S84" s="11">
        <v>0.66</v>
      </c>
      <c r="T84" s="11">
        <f t="shared" si="24"/>
        <v>0.70342075645441826</v>
      </c>
      <c r="U84" s="11">
        <f t="shared" si="25"/>
        <v>0.57533861586417279</v>
      </c>
      <c r="V84" s="11">
        <f t="shared" si="26"/>
        <v>0.50501368937119062</v>
      </c>
      <c r="W84" s="11">
        <f t="shared" si="27"/>
        <v>3.0565344385745981</v>
      </c>
      <c r="X84" s="11">
        <f t="shared" si="28"/>
        <v>24.067152169336385</v>
      </c>
      <c r="Y84" s="14">
        <v>0.66</v>
      </c>
      <c r="Z84" s="14">
        <f t="shared" si="29"/>
        <v>0.70342075645441826</v>
      </c>
      <c r="AA84" s="14">
        <f t="shared" si="30"/>
        <v>0.57533861586417279</v>
      </c>
      <c r="AB84" s="14">
        <f t="shared" si="31"/>
        <v>0.50501368937119062</v>
      </c>
      <c r="AC84" s="14">
        <f t="shared" si="32"/>
        <v>2.941751269199874</v>
      </c>
      <c r="AD84" s="14">
        <f t="shared" si="33"/>
        <v>26.358091372030874</v>
      </c>
      <c r="AE84" s="11">
        <v>0.66</v>
      </c>
      <c r="AF84" s="11">
        <f t="shared" si="34"/>
        <v>0.70342075645441826</v>
      </c>
      <c r="AG84" s="11">
        <f t="shared" si="35"/>
        <v>0.57533861586417279</v>
      </c>
      <c r="AH84" s="11">
        <f t="shared" si="36"/>
        <v>0.50501368937119062</v>
      </c>
      <c r="AI84" s="11">
        <f t="shared" si="37"/>
        <v>2.536714000685655</v>
      </c>
      <c r="AJ84" s="11">
        <f t="shared" si="38"/>
        <v>18.543379345012138</v>
      </c>
      <c r="AK84" s="14">
        <v>0.66</v>
      </c>
      <c r="AL84" s="14">
        <f t="shared" si="39"/>
        <v>0.70342075645441826</v>
      </c>
      <c r="AM84" s="14">
        <f t="shared" si="40"/>
        <v>0.57533861586417279</v>
      </c>
      <c r="AN84" s="14">
        <f t="shared" si="41"/>
        <v>0.50501368937119062</v>
      </c>
      <c r="AO84" s="14">
        <f t="shared" si="42"/>
        <v>2.2964475963709727</v>
      </c>
      <c r="AP84" s="14">
        <f t="shared" si="43"/>
        <v>44.321438609959777</v>
      </c>
      <c r="AQ84" s="16">
        <v>0.66</v>
      </c>
      <c r="AR84" s="16">
        <f t="shared" si="44"/>
        <v>0.70342075645441826</v>
      </c>
      <c r="AS84" s="16">
        <f t="shared" si="45"/>
        <v>0.57533861586417279</v>
      </c>
      <c r="AT84" s="16">
        <f t="shared" si="46"/>
        <v>0.50501368937119062</v>
      </c>
      <c r="AU84" s="16">
        <f t="shared" si="47"/>
        <v>2.2280175879082633</v>
      </c>
      <c r="AV84" s="11">
        <f t="shared" si="48"/>
        <v>25.28799962275879</v>
      </c>
    </row>
    <row r="85" spans="1:48" x14ac:dyDescent="0.25">
      <c r="A85" s="8">
        <v>0.67</v>
      </c>
      <c r="B85" s="8">
        <f t="shared" si="10"/>
        <v>0.71407864670372767</v>
      </c>
      <c r="C85" s="8">
        <f t="shared" si="11"/>
        <v>0.58112660444496278</v>
      </c>
      <c r="D85" s="8">
        <f t="shared" si="12"/>
        <v>0.52042958081994506</v>
      </c>
      <c r="E85" s="8">
        <f t="shared" si="49"/>
        <v>3.5559842880432693</v>
      </c>
      <c r="F85" s="8">
        <f t="shared" si="13"/>
        <v>8.427682762662549</v>
      </c>
      <c r="G85" s="11">
        <v>0.67</v>
      </c>
      <c r="H85" s="11">
        <f t="shared" si="14"/>
        <v>0.71407864670372767</v>
      </c>
      <c r="I85" s="11">
        <f t="shared" si="15"/>
        <v>0.58112660444496278</v>
      </c>
      <c r="J85" s="11">
        <f t="shared" si="16"/>
        <v>0.52042958081994506</v>
      </c>
      <c r="K85" s="11">
        <f t="shared" si="51"/>
        <v>3.8369862738281708</v>
      </c>
      <c r="L85" s="11">
        <f t="shared" si="18"/>
        <v>7.6739725476563416</v>
      </c>
      <c r="M85" s="14">
        <v>0.67</v>
      </c>
      <c r="N85" s="14">
        <f t="shared" si="19"/>
        <v>0.71407864670372767</v>
      </c>
      <c r="O85" s="14">
        <f t="shared" si="20"/>
        <v>0.58112660444496278</v>
      </c>
      <c r="P85" s="14">
        <f t="shared" si="21"/>
        <v>0.52042958081994506</v>
      </c>
      <c r="Q85" s="14">
        <f t="shared" si="22"/>
        <v>3.3902434418994236</v>
      </c>
      <c r="R85" s="14">
        <f t="shared" si="23"/>
        <v>9.1502670496865441</v>
      </c>
      <c r="S85" s="11">
        <v>0.67</v>
      </c>
      <c r="T85" s="11">
        <f t="shared" si="24"/>
        <v>0.71407864670372767</v>
      </c>
      <c r="U85" s="11">
        <f t="shared" si="25"/>
        <v>0.58112660444496278</v>
      </c>
      <c r="V85" s="11">
        <f t="shared" si="26"/>
        <v>0.52042958081994506</v>
      </c>
      <c r="W85" s="11">
        <f t="shared" si="27"/>
        <v>3.0058208659545755</v>
      </c>
      <c r="X85" s="11">
        <f t="shared" si="28"/>
        <v>23.667833498526328</v>
      </c>
      <c r="Y85" s="14">
        <v>0.67</v>
      </c>
      <c r="Z85" s="14">
        <f t="shared" si="29"/>
        <v>0.71407864670372767</v>
      </c>
      <c r="AA85" s="14">
        <f t="shared" si="30"/>
        <v>0.58112660444496278</v>
      </c>
      <c r="AB85" s="14">
        <f t="shared" si="31"/>
        <v>0.52042958081994506</v>
      </c>
      <c r="AC85" s="14">
        <f t="shared" si="32"/>
        <v>2.8930755413609508</v>
      </c>
      <c r="AD85" s="14">
        <f t="shared" si="33"/>
        <v>25.921956850594121</v>
      </c>
      <c r="AE85" s="11">
        <v>0.67</v>
      </c>
      <c r="AF85" s="11">
        <f t="shared" si="34"/>
        <v>0.71407864670372767</v>
      </c>
      <c r="AG85" s="11">
        <f t="shared" si="35"/>
        <v>0.58112660444496278</v>
      </c>
      <c r="AH85" s="11">
        <f t="shared" si="36"/>
        <v>0.52042958081994506</v>
      </c>
      <c r="AI85" s="11">
        <f t="shared" si="37"/>
        <v>2.4953658444300681</v>
      </c>
      <c r="AJ85" s="11">
        <f t="shared" si="38"/>
        <v>18.241124322783797</v>
      </c>
      <c r="AK85" s="14">
        <v>0.67</v>
      </c>
      <c r="AL85" s="14">
        <f t="shared" si="39"/>
        <v>0.71407864670372767</v>
      </c>
      <c r="AM85" s="14">
        <f t="shared" si="40"/>
        <v>0.58112660444496278</v>
      </c>
      <c r="AN85" s="14">
        <f t="shared" si="41"/>
        <v>0.52042958081994506</v>
      </c>
      <c r="AO85" s="14">
        <f t="shared" si="42"/>
        <v>2.2594791946141397</v>
      </c>
      <c r="AP85" s="14">
        <f t="shared" si="43"/>
        <v>43.607948456052895</v>
      </c>
      <c r="AQ85" s="16">
        <v>0.67</v>
      </c>
      <c r="AR85" s="16">
        <f t="shared" si="44"/>
        <v>0.71407864670372767</v>
      </c>
      <c r="AS85" s="16">
        <f t="shared" si="45"/>
        <v>0.58112660444496278</v>
      </c>
      <c r="AT85" s="16">
        <f t="shared" si="46"/>
        <v>0.52042958081994506</v>
      </c>
      <c r="AU85" s="16">
        <f t="shared" si="47"/>
        <v>2.19227715609588</v>
      </c>
      <c r="AV85" s="11">
        <f t="shared" si="48"/>
        <v>24.882345721688239</v>
      </c>
    </row>
    <row r="86" spans="1:48" x14ac:dyDescent="0.25">
      <c r="A86" s="8">
        <v>0.68</v>
      </c>
      <c r="B86" s="8">
        <f t="shared" si="10"/>
        <v>0.72473653695303708</v>
      </c>
      <c r="C86" s="8">
        <f t="shared" si="11"/>
        <v>0.58682773205315464</v>
      </c>
      <c r="D86" s="8">
        <f t="shared" si="12"/>
        <v>0.53607709715067398</v>
      </c>
      <c r="E86" s="8">
        <f t="shared" si="49"/>
        <v>3.4965347147433263</v>
      </c>
      <c r="F86" s="8">
        <f t="shared" si="13"/>
        <v>8.2867872739416839</v>
      </c>
      <c r="G86" s="11">
        <v>0.68</v>
      </c>
      <c r="H86" s="11">
        <f t="shared" si="14"/>
        <v>0.72473653695303708</v>
      </c>
      <c r="I86" s="11">
        <f t="shared" si="15"/>
        <v>0.58682773205315464</v>
      </c>
      <c r="J86" s="11">
        <f t="shared" si="16"/>
        <v>0.53607709715067398</v>
      </c>
      <c r="K86" s="11">
        <f t="shared" si="51"/>
        <v>3.7730341358001578</v>
      </c>
      <c r="L86" s="11">
        <f t="shared" si="18"/>
        <v>7.5460682716003156</v>
      </c>
      <c r="M86" s="14">
        <v>0.68</v>
      </c>
      <c r="N86" s="14">
        <f t="shared" si="19"/>
        <v>0.72473653695303708</v>
      </c>
      <c r="O86" s="14">
        <f t="shared" si="20"/>
        <v>0.58682773205315464</v>
      </c>
      <c r="P86" s="14">
        <f t="shared" si="21"/>
        <v>0.53607709715067398</v>
      </c>
      <c r="Q86" s="14">
        <f t="shared" si="22"/>
        <v>3.3345502531252618</v>
      </c>
      <c r="R86" s="14">
        <f t="shared" si="23"/>
        <v>8.9999511331850801</v>
      </c>
      <c r="S86" s="11">
        <v>0.68</v>
      </c>
      <c r="T86" s="11">
        <f t="shared" si="24"/>
        <v>0.72473653695303708</v>
      </c>
      <c r="U86" s="11">
        <f t="shared" si="25"/>
        <v>0.58682773205315464</v>
      </c>
      <c r="V86" s="11">
        <f t="shared" si="26"/>
        <v>0.53607709715067398</v>
      </c>
      <c r="W86" s="11">
        <f t="shared" si="27"/>
        <v>2.9572086944096068</v>
      </c>
      <c r="X86" s="11">
        <f t="shared" si="28"/>
        <v>23.285061259781244</v>
      </c>
      <c r="Y86" s="14">
        <v>0.68</v>
      </c>
      <c r="Z86" s="14">
        <f t="shared" si="29"/>
        <v>0.72473653695303708</v>
      </c>
      <c r="AA86" s="14">
        <f t="shared" si="30"/>
        <v>0.58682773205315464</v>
      </c>
      <c r="AB86" s="14">
        <f t="shared" si="31"/>
        <v>0.53607709715067398</v>
      </c>
      <c r="AC86" s="14">
        <f t="shared" si="32"/>
        <v>2.8464148442773887</v>
      </c>
      <c r="AD86" s="14">
        <f t="shared" si="33"/>
        <v>25.503877004725403</v>
      </c>
      <c r="AE86" s="11">
        <v>0.68</v>
      </c>
      <c r="AF86" s="11">
        <f t="shared" si="34"/>
        <v>0.72473653695303708</v>
      </c>
      <c r="AG86" s="11">
        <f t="shared" si="35"/>
        <v>0.58682773205315464</v>
      </c>
      <c r="AH86" s="11">
        <f t="shared" si="36"/>
        <v>0.53607709715067398</v>
      </c>
      <c r="AI86" s="11">
        <f t="shared" si="37"/>
        <v>2.4557203071712417</v>
      </c>
      <c r="AJ86" s="11">
        <f t="shared" si="38"/>
        <v>17.951315445421777</v>
      </c>
      <c r="AK86" s="14">
        <v>0.68</v>
      </c>
      <c r="AL86" s="14">
        <f t="shared" si="39"/>
        <v>0.72473653695303708</v>
      </c>
      <c r="AM86" s="14">
        <f t="shared" si="40"/>
        <v>0.58682773205315464</v>
      </c>
      <c r="AN86" s="14">
        <f t="shared" si="41"/>
        <v>0.53607709715067398</v>
      </c>
      <c r="AO86" s="14">
        <f t="shared" si="42"/>
        <v>2.2240262419751722</v>
      </c>
      <c r="AP86" s="14">
        <f t="shared" si="43"/>
        <v>42.92370647012082</v>
      </c>
      <c r="AQ86" s="16">
        <v>0.68</v>
      </c>
      <c r="AR86" s="16">
        <f t="shared" si="44"/>
        <v>0.72473653695303708</v>
      </c>
      <c r="AS86" s="16">
        <f t="shared" si="45"/>
        <v>0.58682773205315464</v>
      </c>
      <c r="AT86" s="16">
        <f t="shared" si="46"/>
        <v>0.53607709715067398</v>
      </c>
      <c r="AU86" s="16">
        <f t="shared" si="47"/>
        <v>2.1579999514663672</v>
      </c>
      <c r="AV86" s="11">
        <f t="shared" si="48"/>
        <v>24.493299449143269</v>
      </c>
    </row>
    <row r="87" spans="1:48" x14ac:dyDescent="0.25">
      <c r="A87" s="8">
        <v>0.69</v>
      </c>
      <c r="B87" s="8">
        <f t="shared" si="10"/>
        <v>0.73539442720234638</v>
      </c>
      <c r="C87" s="8">
        <f t="shared" si="11"/>
        <v>0.59244290126222099</v>
      </c>
      <c r="D87" s="8">
        <f t="shared" si="12"/>
        <v>0.55195623108556136</v>
      </c>
      <c r="E87" s="8">
        <f t="shared" si="49"/>
        <v>3.4395443082158814</v>
      </c>
      <c r="F87" s="8">
        <f t="shared" si="13"/>
        <v>8.1517200104716387</v>
      </c>
      <c r="G87" s="11">
        <v>0.69</v>
      </c>
      <c r="H87" s="11">
        <f t="shared" si="14"/>
        <v>0.73539442720234638</v>
      </c>
      <c r="I87" s="11">
        <f t="shared" si="15"/>
        <v>0.59244290126222099</v>
      </c>
      <c r="J87" s="11">
        <f t="shared" si="16"/>
        <v>0.55195623108556136</v>
      </c>
      <c r="K87" s="11">
        <f t="shared" si="51"/>
        <v>3.711724824062157</v>
      </c>
      <c r="L87" s="11">
        <f t="shared" si="18"/>
        <v>7.423449648124314</v>
      </c>
      <c r="M87" s="14">
        <v>0.69</v>
      </c>
      <c r="N87" s="14">
        <f t="shared" si="19"/>
        <v>0.73539442720234638</v>
      </c>
      <c r="O87" s="14">
        <f t="shared" si="20"/>
        <v>0.59244290126222099</v>
      </c>
      <c r="P87" s="14">
        <f t="shared" si="21"/>
        <v>0.55195623108556136</v>
      </c>
      <c r="Q87" s="14">
        <f t="shared" si="22"/>
        <v>3.2811477663402595</v>
      </c>
      <c r="R87" s="14">
        <f t="shared" si="23"/>
        <v>8.8558178213523604</v>
      </c>
      <c r="S87" s="11">
        <v>0.69</v>
      </c>
      <c r="T87" s="11">
        <f t="shared" si="24"/>
        <v>0.73539442720234638</v>
      </c>
      <c r="U87" s="11">
        <f t="shared" si="25"/>
        <v>0.59244290126222099</v>
      </c>
      <c r="V87" s="11">
        <f t="shared" si="26"/>
        <v>0.55195623108556136</v>
      </c>
      <c r="W87" s="11">
        <f t="shared" si="27"/>
        <v>2.9105856320989929</v>
      </c>
      <c r="X87" s="11">
        <f t="shared" si="28"/>
        <v>22.917951267147469</v>
      </c>
      <c r="Y87" s="14">
        <v>0.69</v>
      </c>
      <c r="Z87" s="14">
        <f t="shared" si="29"/>
        <v>0.73539442720234638</v>
      </c>
      <c r="AA87" s="14">
        <f t="shared" si="30"/>
        <v>0.59244290126222099</v>
      </c>
      <c r="AB87" s="14">
        <f t="shared" si="31"/>
        <v>0.55195623108556136</v>
      </c>
      <c r="AC87" s="14">
        <f t="shared" si="32"/>
        <v>2.8016616488955175</v>
      </c>
      <c r="AD87" s="14">
        <f t="shared" si="33"/>
        <v>25.102888374103838</v>
      </c>
      <c r="AE87" s="11">
        <v>0.69</v>
      </c>
      <c r="AF87" s="11">
        <f t="shared" si="34"/>
        <v>0.73539442720234638</v>
      </c>
      <c r="AG87" s="11">
        <f t="shared" si="35"/>
        <v>0.59244290126222099</v>
      </c>
      <c r="AH87" s="11">
        <f t="shared" si="36"/>
        <v>0.55195623108556136</v>
      </c>
      <c r="AI87" s="11">
        <f t="shared" si="37"/>
        <v>2.4176872253913131</v>
      </c>
      <c r="AJ87" s="11">
        <f t="shared" si="38"/>
        <v>17.673293617610497</v>
      </c>
      <c r="AK87" s="14">
        <v>0.69</v>
      </c>
      <c r="AL87" s="14">
        <f t="shared" si="39"/>
        <v>0.73539442720234638</v>
      </c>
      <c r="AM87" s="14">
        <f t="shared" si="40"/>
        <v>0.59244290126222099</v>
      </c>
      <c r="AN87" s="14">
        <f t="shared" si="41"/>
        <v>0.55195623108556136</v>
      </c>
      <c r="AO87" s="14">
        <f t="shared" si="42"/>
        <v>2.1900090114362789</v>
      </c>
      <c r="AP87" s="14">
        <f t="shared" si="43"/>
        <v>42.267173920720182</v>
      </c>
      <c r="AQ87" s="16">
        <v>0.69</v>
      </c>
      <c r="AR87" s="16">
        <f t="shared" si="44"/>
        <v>0.73539442720234638</v>
      </c>
      <c r="AS87" s="16">
        <f t="shared" si="45"/>
        <v>0.59244290126222099</v>
      </c>
      <c r="AT87" s="16">
        <f t="shared" si="46"/>
        <v>0.55195623108556136</v>
      </c>
      <c r="AU87" s="16">
        <f t="shared" si="47"/>
        <v>2.1251091399216429</v>
      </c>
      <c r="AV87" s="11">
        <f t="shared" si="48"/>
        <v>24.119988738110646</v>
      </c>
    </row>
    <row r="88" spans="1:48" x14ac:dyDescent="0.25">
      <c r="A88" s="8">
        <v>0.7</v>
      </c>
      <c r="B88" s="8">
        <f t="shared" si="10"/>
        <v>0.74605231745165579</v>
      </c>
      <c r="C88" s="8">
        <f t="shared" si="11"/>
        <v>0.5979730335244986</v>
      </c>
      <c r="D88" s="8">
        <f t="shared" si="12"/>
        <v>0.56806697531299088</v>
      </c>
      <c r="E88" s="8">
        <f t="shared" si="49"/>
        <v>3.3848813679025658</v>
      </c>
      <c r="F88" s="8">
        <f t="shared" si="13"/>
        <v>8.0221688419290818</v>
      </c>
      <c r="G88" s="11">
        <v>0.7</v>
      </c>
      <c r="H88" s="11">
        <f t="shared" si="14"/>
        <v>0.74605231745165579</v>
      </c>
      <c r="I88" s="11">
        <f t="shared" si="15"/>
        <v>0.5979730335244986</v>
      </c>
      <c r="J88" s="11">
        <f t="shared" si="16"/>
        <v>0.56806697531299088</v>
      </c>
      <c r="K88" s="11">
        <f t="shared" si="51"/>
        <v>3.6529170000162892</v>
      </c>
      <c r="L88" s="11">
        <f t="shared" si="18"/>
        <v>7.3058340000325783</v>
      </c>
      <c r="M88" s="14">
        <v>0.7</v>
      </c>
      <c r="N88" s="14">
        <f t="shared" si="19"/>
        <v>0.74605231745165579</v>
      </c>
      <c r="O88" s="14">
        <f t="shared" si="20"/>
        <v>0.5979730335244986</v>
      </c>
      <c r="P88" s="14">
        <f t="shared" si="21"/>
        <v>0.56806697531299088</v>
      </c>
      <c r="Q88" s="14">
        <f t="shared" si="22"/>
        <v>3.2299143015339813</v>
      </c>
      <c r="R88" s="14">
        <f t="shared" si="23"/>
        <v>8.7175386998402153</v>
      </c>
      <c r="S88" s="11">
        <v>0.7</v>
      </c>
      <c r="T88" s="11">
        <f t="shared" si="24"/>
        <v>0.74605231745165579</v>
      </c>
      <c r="U88" s="11">
        <f t="shared" si="25"/>
        <v>0.5979730335244986</v>
      </c>
      <c r="V88" s="11">
        <f t="shared" si="26"/>
        <v>0.56806697531299088</v>
      </c>
      <c r="W88" s="11">
        <f t="shared" si="27"/>
        <v>2.8658468135499442</v>
      </c>
      <c r="X88" s="11">
        <f t="shared" si="28"/>
        <v>22.565677809892261</v>
      </c>
      <c r="Y88" s="14">
        <v>0.7</v>
      </c>
      <c r="Z88" s="14">
        <f t="shared" si="29"/>
        <v>0.74605231745165579</v>
      </c>
      <c r="AA88" s="14">
        <f t="shared" si="30"/>
        <v>0.5979730335244986</v>
      </c>
      <c r="AB88" s="14">
        <f t="shared" si="31"/>
        <v>0.56806697531299088</v>
      </c>
      <c r="AC88" s="14">
        <f t="shared" si="32"/>
        <v>2.7587155276814221</v>
      </c>
      <c r="AD88" s="14">
        <f t="shared" si="33"/>
        <v>24.718091128025545</v>
      </c>
      <c r="AE88" s="11">
        <v>0.7</v>
      </c>
      <c r="AF88" s="11">
        <f t="shared" si="34"/>
        <v>0.74605231745165579</v>
      </c>
      <c r="AG88" s="11">
        <f t="shared" si="35"/>
        <v>0.5979730335244986</v>
      </c>
      <c r="AH88" s="11">
        <f t="shared" si="36"/>
        <v>0.56806697531299088</v>
      </c>
      <c r="AI88" s="11">
        <f t="shared" si="37"/>
        <v>2.3811823437239457</v>
      </c>
      <c r="AJ88" s="11">
        <f t="shared" si="38"/>
        <v>17.406442932622042</v>
      </c>
      <c r="AK88" s="14">
        <v>0.7</v>
      </c>
      <c r="AL88" s="14">
        <f t="shared" si="39"/>
        <v>0.74605231745165579</v>
      </c>
      <c r="AM88" s="14">
        <f t="shared" si="40"/>
        <v>0.5979730335244986</v>
      </c>
      <c r="AN88" s="14">
        <f t="shared" si="41"/>
        <v>0.56806697531299088</v>
      </c>
      <c r="AO88" s="14">
        <f t="shared" si="42"/>
        <v>2.1573529648341738</v>
      </c>
      <c r="AP88" s="14">
        <f t="shared" si="43"/>
        <v>41.636912221299553</v>
      </c>
      <c r="AQ88" s="16">
        <v>0.7</v>
      </c>
      <c r="AR88" s="16">
        <f t="shared" si="44"/>
        <v>0.74605231745165579</v>
      </c>
      <c r="AS88" s="16">
        <f t="shared" si="45"/>
        <v>0.5979730335244986</v>
      </c>
      <c r="AT88" s="16">
        <f t="shared" si="46"/>
        <v>0.56806697531299088</v>
      </c>
      <c r="AU88" s="16">
        <f t="shared" si="47"/>
        <v>2.0935328780492144</v>
      </c>
      <c r="AV88" s="11">
        <f t="shared" si="48"/>
        <v>23.761598165858583</v>
      </c>
    </row>
    <row r="89" spans="1:48" x14ac:dyDescent="0.25">
      <c r="A89" s="8">
        <v>0.71</v>
      </c>
      <c r="B89" s="8">
        <f t="shared" si="10"/>
        <v>0.75671020770096509</v>
      </c>
      <c r="C89" s="8">
        <f t="shared" si="11"/>
        <v>0.60341906732745132</v>
      </c>
      <c r="D89" s="8">
        <f t="shared" si="12"/>
        <v>0.584409322488884</v>
      </c>
      <c r="E89" s="8">
        <f t="shared" si="49"/>
        <v>3.332422921845517</v>
      </c>
      <c r="F89" s="8">
        <f t="shared" si="13"/>
        <v>7.897842324773876</v>
      </c>
      <c r="G89" s="11">
        <v>0.71</v>
      </c>
      <c r="H89" s="11">
        <f t="shared" si="14"/>
        <v>0.75671020770096509</v>
      </c>
      <c r="I89" s="11">
        <f t="shared" si="15"/>
        <v>0.60341906732745132</v>
      </c>
      <c r="J89" s="11">
        <f t="shared" si="16"/>
        <v>0.584409322488884</v>
      </c>
      <c r="K89" s="11">
        <f t="shared" si="51"/>
        <v>3.5964786795561206</v>
      </c>
      <c r="L89" s="11">
        <f t="shared" si="18"/>
        <v>7.1929573591122411</v>
      </c>
      <c r="M89" s="14">
        <v>0.71</v>
      </c>
      <c r="N89" s="14">
        <f t="shared" si="19"/>
        <v>0.75671020770096509</v>
      </c>
      <c r="O89" s="14">
        <f t="shared" si="20"/>
        <v>0.60341906732745132</v>
      </c>
      <c r="P89" s="14">
        <f t="shared" si="21"/>
        <v>0.584409322488884</v>
      </c>
      <c r="Q89" s="14">
        <f t="shared" si="22"/>
        <v>3.1807361781679795</v>
      </c>
      <c r="R89" s="14">
        <f t="shared" si="23"/>
        <v>8.5848069448753765</v>
      </c>
      <c r="S89" s="11">
        <v>0.71</v>
      </c>
      <c r="T89" s="11">
        <f t="shared" si="24"/>
        <v>0.75671020770096509</v>
      </c>
      <c r="U89" s="11">
        <f t="shared" si="25"/>
        <v>0.60341906732745132</v>
      </c>
      <c r="V89" s="11">
        <f t="shared" si="26"/>
        <v>0.584409322488884</v>
      </c>
      <c r="W89" s="11">
        <f t="shared" si="27"/>
        <v>2.8228942152089527</v>
      </c>
      <c r="X89" s="11">
        <f t="shared" si="28"/>
        <v>22.227469050555293</v>
      </c>
      <c r="Y89" s="14">
        <v>0.71</v>
      </c>
      <c r="Z89" s="14">
        <f t="shared" si="29"/>
        <v>0.75671020770096509</v>
      </c>
      <c r="AA89" s="14">
        <f t="shared" si="30"/>
        <v>0.60341906732745132</v>
      </c>
      <c r="AB89" s="14">
        <f t="shared" si="31"/>
        <v>0.584409322488884</v>
      </c>
      <c r="AC89" s="14">
        <f t="shared" si="32"/>
        <v>2.7174825964995142</v>
      </c>
      <c r="AD89" s="14">
        <f t="shared" si="33"/>
        <v>24.34864406463565</v>
      </c>
      <c r="AE89" s="11">
        <v>0.71</v>
      </c>
      <c r="AF89" s="11">
        <f t="shared" si="34"/>
        <v>0.75671020770096509</v>
      </c>
      <c r="AG89" s="11">
        <f t="shared" si="35"/>
        <v>0.60341906732745132</v>
      </c>
      <c r="AH89" s="11">
        <f t="shared" si="36"/>
        <v>0.584409322488884</v>
      </c>
      <c r="AI89" s="11">
        <f t="shared" si="37"/>
        <v>2.34612685421888</v>
      </c>
      <c r="AJ89" s="11">
        <f t="shared" si="38"/>
        <v>17.150187304340012</v>
      </c>
      <c r="AK89" s="14">
        <v>0.71</v>
      </c>
      <c r="AL89" s="14">
        <f t="shared" si="39"/>
        <v>0.75671020770096509</v>
      </c>
      <c r="AM89" s="14">
        <f t="shared" si="40"/>
        <v>0.60341906732745132</v>
      </c>
      <c r="AN89" s="14">
        <f t="shared" si="41"/>
        <v>0.584409322488884</v>
      </c>
      <c r="AO89" s="14">
        <f t="shared" si="42"/>
        <v>2.125988350979354</v>
      </c>
      <c r="AP89" s="14">
        <f t="shared" si="43"/>
        <v>41.03157517390153</v>
      </c>
      <c r="AQ89" s="16">
        <v>0.71</v>
      </c>
      <c r="AR89" s="16">
        <f t="shared" si="44"/>
        <v>0.75671020770096509</v>
      </c>
      <c r="AS89" s="16">
        <f t="shared" si="45"/>
        <v>0.60341906732745132</v>
      </c>
      <c r="AT89" s="16">
        <f t="shared" si="46"/>
        <v>0.584409322488884</v>
      </c>
      <c r="AU89" s="16">
        <f t="shared" si="47"/>
        <v>2.0632039273660951</v>
      </c>
      <c r="AV89" s="11">
        <f t="shared" si="48"/>
        <v>23.41736457560518</v>
      </c>
    </row>
    <row r="90" spans="1:48" x14ac:dyDescent="0.25">
      <c r="A90" s="8">
        <v>0.72</v>
      </c>
      <c r="B90" s="8">
        <f t="shared" si="10"/>
        <v>0.7673680979502745</v>
      </c>
      <c r="C90" s="8">
        <f t="shared" si="11"/>
        <v>0.60878195642093091</v>
      </c>
      <c r="D90" s="8">
        <f t="shared" si="12"/>
        <v>0.60098326523799794</v>
      </c>
      <c r="E90" s="8">
        <f t="shared" si="49"/>
        <v>3.2820540385717973</v>
      </c>
      <c r="F90" s="8">
        <f t="shared" si="13"/>
        <v>7.7784680714151602</v>
      </c>
      <c r="G90" s="11">
        <v>0.72</v>
      </c>
      <c r="H90" s="11">
        <f t="shared" si="14"/>
        <v>0.7673680979502745</v>
      </c>
      <c r="I90" s="11">
        <f t="shared" si="15"/>
        <v>0.60878195642093091</v>
      </c>
      <c r="J90" s="11">
        <f t="shared" si="16"/>
        <v>0.60098326523799794</v>
      </c>
      <c r="K90" s="11">
        <f t="shared" si="51"/>
        <v>3.5422864965759779</v>
      </c>
      <c r="L90" s="11">
        <f t="shared" si="18"/>
        <v>7.0845729931519559</v>
      </c>
      <c r="M90" s="14">
        <v>0.72</v>
      </c>
      <c r="N90" s="14">
        <f t="shared" si="19"/>
        <v>0.7673680979502745</v>
      </c>
      <c r="O90" s="14">
        <f t="shared" si="20"/>
        <v>0.60878195642093091</v>
      </c>
      <c r="P90" s="14">
        <f t="shared" si="21"/>
        <v>0.60098326523799794</v>
      </c>
      <c r="Q90" s="14">
        <f t="shared" si="22"/>
        <v>3.1335070894196395</v>
      </c>
      <c r="R90" s="14">
        <f t="shared" si="23"/>
        <v>8.4573356343436057</v>
      </c>
      <c r="S90" s="11">
        <v>0.72</v>
      </c>
      <c r="T90" s="11">
        <f t="shared" si="24"/>
        <v>0.7673680979502745</v>
      </c>
      <c r="U90" s="11">
        <f t="shared" si="25"/>
        <v>0.60878195642093091</v>
      </c>
      <c r="V90" s="11">
        <f t="shared" si="26"/>
        <v>0.60098326523799794</v>
      </c>
      <c r="W90" s="11">
        <f t="shared" si="27"/>
        <v>2.7816361241794243</v>
      </c>
      <c r="X90" s="11">
        <f t="shared" si="28"/>
        <v>21.902602841788784</v>
      </c>
      <c r="Y90" s="14">
        <v>0.72</v>
      </c>
      <c r="Z90" s="14">
        <f t="shared" si="29"/>
        <v>0.7673680979502745</v>
      </c>
      <c r="AA90" s="14">
        <f t="shared" si="30"/>
        <v>0.60878195642093091</v>
      </c>
      <c r="AB90" s="14">
        <f t="shared" si="31"/>
        <v>0.60098326523799794</v>
      </c>
      <c r="AC90" s="14">
        <f t="shared" si="32"/>
        <v>2.6778750072135478</v>
      </c>
      <c r="AD90" s="14">
        <f t="shared" si="33"/>
        <v>23.993760064633392</v>
      </c>
      <c r="AE90" s="11">
        <v>0.72</v>
      </c>
      <c r="AF90" s="11">
        <f t="shared" si="34"/>
        <v>0.7673680979502745</v>
      </c>
      <c r="AG90" s="11">
        <f t="shared" si="35"/>
        <v>0.60878195642093091</v>
      </c>
      <c r="AH90" s="11">
        <f t="shared" si="36"/>
        <v>0.60098326523799794</v>
      </c>
      <c r="AI90" s="11">
        <f t="shared" si="37"/>
        <v>2.3124469771570881</v>
      </c>
      <c r="AJ90" s="11">
        <f t="shared" si="38"/>
        <v>16.903987403018313</v>
      </c>
      <c r="AK90" s="14">
        <v>0.72</v>
      </c>
      <c r="AL90" s="14">
        <f t="shared" si="39"/>
        <v>0.7673680979502745</v>
      </c>
      <c r="AM90" s="14">
        <f t="shared" si="40"/>
        <v>0.60878195642093091</v>
      </c>
      <c r="AN90" s="14">
        <f t="shared" si="41"/>
        <v>0.60098326523799794</v>
      </c>
      <c r="AO90" s="14">
        <f t="shared" si="42"/>
        <v>2.0958498397696146</v>
      </c>
      <c r="AP90" s="14">
        <f t="shared" si="43"/>
        <v>40.44990190755356</v>
      </c>
      <c r="AQ90" s="16">
        <v>0.72</v>
      </c>
      <c r="AR90" s="16">
        <f t="shared" si="44"/>
        <v>0.7673680979502745</v>
      </c>
      <c r="AS90" s="16">
        <f t="shared" si="45"/>
        <v>0.60878195642093091</v>
      </c>
      <c r="AT90" s="16">
        <f t="shared" si="46"/>
        <v>0.60098326523799794</v>
      </c>
      <c r="AU90" s="16">
        <f t="shared" si="47"/>
        <v>2.0340593030423921</v>
      </c>
      <c r="AV90" s="11">
        <f t="shared" si="48"/>
        <v>23.08657308953115</v>
      </c>
    </row>
    <row r="91" spans="1:48" x14ac:dyDescent="0.25">
      <c r="A91" s="8">
        <v>0.73</v>
      </c>
      <c r="B91" s="8">
        <f t="shared" si="10"/>
        <v>0.77802598819958391</v>
      </c>
      <c r="C91" s="8">
        <f t="shared" si="11"/>
        <v>0.61406266811528454</v>
      </c>
      <c r="D91" s="8">
        <f t="shared" si="12"/>
        <v>0.61778879615517457</v>
      </c>
      <c r="E91" s="8">
        <f t="shared" si="49"/>
        <v>3.2336672016820653</v>
      </c>
      <c r="F91" s="8">
        <f t="shared" si="13"/>
        <v>7.663791267986495</v>
      </c>
      <c r="G91" s="11">
        <v>0.73</v>
      </c>
      <c r="H91" s="11">
        <f t="shared" si="14"/>
        <v>0.77802598819958391</v>
      </c>
      <c r="I91" s="11">
        <f t="shared" si="15"/>
        <v>0.61406266811528454</v>
      </c>
      <c r="J91" s="11">
        <f t="shared" si="16"/>
        <v>0.61778879615517457</v>
      </c>
      <c r="K91" s="11">
        <f t="shared" si="51"/>
        <v>3.4902250335088687</v>
      </c>
      <c r="L91" s="11">
        <f t="shared" si="18"/>
        <v>6.9804500670177374</v>
      </c>
      <c r="M91" s="14">
        <v>0.73</v>
      </c>
      <c r="N91" s="14">
        <f t="shared" si="19"/>
        <v>0.77802598819958391</v>
      </c>
      <c r="O91" s="14">
        <f t="shared" si="20"/>
        <v>0.61406266811528454</v>
      </c>
      <c r="P91" s="14">
        <f t="shared" si="21"/>
        <v>0.61778879615517457</v>
      </c>
      <c r="Q91" s="14">
        <f t="shared" si="22"/>
        <v>3.0881275330248381</v>
      </c>
      <c r="R91" s="14">
        <f t="shared" si="23"/>
        <v>8.3348562116340368</v>
      </c>
      <c r="S91" s="11">
        <v>0.73</v>
      </c>
      <c r="T91" s="11">
        <f t="shared" si="24"/>
        <v>0.77802598819958391</v>
      </c>
      <c r="U91" s="11">
        <f t="shared" si="25"/>
        <v>0.61406266811528454</v>
      </c>
      <c r="V91" s="11">
        <f t="shared" si="26"/>
        <v>0.61778879615517457</v>
      </c>
      <c r="W91" s="11">
        <f t="shared" si="27"/>
        <v>2.7419866546666376</v>
      </c>
      <c r="X91" s="11">
        <f t="shared" si="28"/>
        <v>21.590402918845104</v>
      </c>
      <c r="Y91" s="14">
        <v>0.73</v>
      </c>
      <c r="Z91" s="14">
        <f t="shared" si="29"/>
        <v>0.77802598819958391</v>
      </c>
      <c r="AA91" s="14">
        <f t="shared" si="30"/>
        <v>0.61406266811528454</v>
      </c>
      <c r="AB91" s="14">
        <f t="shared" si="31"/>
        <v>0.61778879615517457</v>
      </c>
      <c r="AC91" s="14">
        <f t="shared" si="32"/>
        <v>2.6398104857918399</v>
      </c>
      <c r="AD91" s="14">
        <f t="shared" si="33"/>
        <v>23.652701952694887</v>
      </c>
      <c r="AE91" s="11">
        <v>0.73</v>
      </c>
      <c r="AF91" s="11">
        <f t="shared" si="34"/>
        <v>0.77802598819958391</v>
      </c>
      <c r="AG91" s="11">
        <f t="shared" si="35"/>
        <v>0.61406266811528454</v>
      </c>
      <c r="AH91" s="11">
        <f t="shared" si="36"/>
        <v>0.61778879615517457</v>
      </c>
      <c r="AI91" s="11">
        <f t="shared" si="37"/>
        <v>2.2800735791744895</v>
      </c>
      <c r="AJ91" s="11">
        <f t="shared" si="38"/>
        <v>16.667337863765518</v>
      </c>
      <c r="AK91" s="14">
        <v>0.73</v>
      </c>
      <c r="AL91" s="14">
        <f t="shared" si="39"/>
        <v>0.77802598819958391</v>
      </c>
      <c r="AM91" s="14">
        <f t="shared" si="40"/>
        <v>0.61406266811528454</v>
      </c>
      <c r="AN91" s="14">
        <f t="shared" si="41"/>
        <v>0.61778879615517457</v>
      </c>
      <c r="AO91" s="14">
        <f t="shared" si="42"/>
        <v>2.0668761886484681</v>
      </c>
      <c r="AP91" s="14">
        <f t="shared" si="43"/>
        <v>39.890710440915434</v>
      </c>
      <c r="AQ91" s="16">
        <v>0.73</v>
      </c>
      <c r="AR91" s="16">
        <f t="shared" si="44"/>
        <v>0.77802598819958391</v>
      </c>
      <c r="AS91" s="16">
        <f t="shared" si="45"/>
        <v>0.61406266811528454</v>
      </c>
      <c r="AT91" s="16">
        <f t="shared" si="46"/>
        <v>0.61778879615517457</v>
      </c>
      <c r="AU91" s="16">
        <f t="shared" si="47"/>
        <v>2.0060399536160269</v>
      </c>
      <c r="AV91" s="11">
        <f t="shared" si="48"/>
        <v>22.768553473541903</v>
      </c>
    </row>
    <row r="92" spans="1:48" x14ac:dyDescent="0.25">
      <c r="A92" s="8">
        <v>0.74</v>
      </c>
      <c r="B92" s="8">
        <f t="shared" si="10"/>
        <v>0.78868387844889321</v>
      </c>
      <c r="C92" s="8">
        <f t="shared" si="11"/>
        <v>0.61926218164993507</v>
      </c>
      <c r="D92" s="8">
        <f t="shared" si="12"/>
        <v>0.63482590780655024</v>
      </c>
      <c r="E92" s="8">
        <f t="shared" si="49"/>
        <v>3.1871617406772814</v>
      </c>
      <c r="F92" s="8">
        <f t="shared" si="13"/>
        <v>7.5535733254051571</v>
      </c>
      <c r="G92" s="11">
        <v>0.74</v>
      </c>
      <c r="H92" s="11">
        <f t="shared" si="14"/>
        <v>0.78868387844889321</v>
      </c>
      <c r="I92" s="11">
        <f t="shared" si="15"/>
        <v>0.61926218164993507</v>
      </c>
      <c r="J92" s="11">
        <f t="shared" si="16"/>
        <v>0.63482590780655024</v>
      </c>
      <c r="K92" s="11">
        <f t="shared" si="51"/>
        <v>3.4401862119891051</v>
      </c>
      <c r="L92" s="11">
        <f t="shared" si="18"/>
        <v>6.8803724239782103</v>
      </c>
      <c r="M92" s="14">
        <v>0.74</v>
      </c>
      <c r="N92" s="14">
        <f t="shared" si="19"/>
        <v>0.78868387844889321</v>
      </c>
      <c r="O92" s="14">
        <f t="shared" si="20"/>
        <v>0.61926218164993507</v>
      </c>
      <c r="P92" s="14">
        <f t="shared" si="21"/>
        <v>0.63482590780655024</v>
      </c>
      <c r="Q92" s="14">
        <f t="shared" si="22"/>
        <v>3.0445042929244668</v>
      </c>
      <c r="R92" s="14">
        <f t="shared" si="23"/>
        <v>8.2171170866031353</v>
      </c>
      <c r="S92" s="11">
        <v>0.74</v>
      </c>
      <c r="T92" s="11">
        <f t="shared" si="24"/>
        <v>0.78868387844889321</v>
      </c>
      <c r="U92" s="11">
        <f t="shared" si="25"/>
        <v>0.61926218164993507</v>
      </c>
      <c r="V92" s="11">
        <f t="shared" si="26"/>
        <v>0.63482590780655024</v>
      </c>
      <c r="W92" s="11">
        <f t="shared" si="27"/>
        <v>2.703865307279671</v>
      </c>
      <c r="X92" s="11">
        <f t="shared" si="28"/>
        <v>21.290235429520127</v>
      </c>
      <c r="Y92" s="14">
        <v>0.74</v>
      </c>
      <c r="Z92" s="14">
        <f t="shared" si="29"/>
        <v>0.78868387844889321</v>
      </c>
      <c r="AA92" s="14">
        <f t="shared" si="30"/>
        <v>0.61926218164993507</v>
      </c>
      <c r="AB92" s="14">
        <f t="shared" si="31"/>
        <v>0.63482590780655024</v>
      </c>
      <c r="AC92" s="14">
        <f t="shared" si="32"/>
        <v>2.6032119112963605</v>
      </c>
      <c r="AD92" s="14">
        <f t="shared" si="33"/>
        <v>23.324778725215392</v>
      </c>
      <c r="AE92" s="11">
        <v>0.74</v>
      </c>
      <c r="AF92" s="11">
        <f t="shared" si="34"/>
        <v>0.78868387844889321</v>
      </c>
      <c r="AG92" s="11">
        <f t="shared" si="35"/>
        <v>0.61926218164993507</v>
      </c>
      <c r="AH92" s="11">
        <f t="shared" si="36"/>
        <v>0.63482590780655024</v>
      </c>
      <c r="AI92" s="11">
        <f t="shared" si="37"/>
        <v>2.2489418249345379</v>
      </c>
      <c r="AJ92" s="11">
        <f t="shared" si="38"/>
        <v>16.439764740271471</v>
      </c>
      <c r="AK92" s="14">
        <v>0.74</v>
      </c>
      <c r="AL92" s="14">
        <f t="shared" si="39"/>
        <v>0.78868387844889321</v>
      </c>
      <c r="AM92" s="14">
        <f t="shared" si="40"/>
        <v>0.61926218164993507</v>
      </c>
      <c r="AN92" s="14">
        <f t="shared" si="41"/>
        <v>0.63482590780655024</v>
      </c>
      <c r="AO92" s="14">
        <f t="shared" si="42"/>
        <v>2.0390099381711737</v>
      </c>
      <c r="AP92" s="14">
        <f t="shared" si="43"/>
        <v>39.352891806703653</v>
      </c>
      <c r="AQ92" s="16">
        <v>0.74</v>
      </c>
      <c r="AR92" s="16">
        <f t="shared" si="44"/>
        <v>0.78868387844889321</v>
      </c>
      <c r="AS92" s="16">
        <f t="shared" si="45"/>
        <v>0.61926218164993507</v>
      </c>
      <c r="AT92" s="16">
        <f t="shared" si="46"/>
        <v>0.63482590780655024</v>
      </c>
      <c r="AU92" s="16">
        <f t="shared" si="47"/>
        <v>1.9790904686031252</v>
      </c>
      <c r="AV92" s="11">
        <f t="shared" si="48"/>
        <v>22.46267681864547</v>
      </c>
    </row>
    <row r="93" spans="1:48" x14ac:dyDescent="0.25">
      <c r="A93" s="8">
        <v>0.75</v>
      </c>
      <c r="B93" s="8">
        <f t="shared" ref="B93:B118" si="52">A93*1000/938.272</f>
        <v>0.79934176869820261</v>
      </c>
      <c r="C93" s="8">
        <f t="shared" ref="C93:C118" si="53">A93*1000/SQRT((A93*1000)^2+938.272^2)</f>
        <v>0.62438148663184867</v>
      </c>
      <c r="D93" s="8">
        <f t="shared" ref="D93:D118" si="54">2*0.511*B93^2/(1+2*B93/C93*0.511/938.272+(0.511/938.272)^2)</f>
        <v>0.65209459273072234</v>
      </c>
      <c r="E93" s="8">
        <f t="shared" si="49"/>
        <v>3.1424433122997217</v>
      </c>
      <c r="F93" s="8">
        <f t="shared" ref="F93:F118" si="55">E93*2.37</f>
        <v>7.4475906501503406</v>
      </c>
      <c r="G93" s="11">
        <v>0.75</v>
      </c>
      <c r="H93" s="11">
        <f t="shared" ref="H93:H118" si="56">G93*1000/938.272</f>
        <v>0.79934176869820261</v>
      </c>
      <c r="I93" s="11">
        <f t="shared" ref="I93:I118" si="57">G93*1000/SQRT((G93*1000)^2+938.272^2)</f>
        <v>0.62438148663184867</v>
      </c>
      <c r="J93" s="11">
        <f t="shared" ref="J93:J118" si="58">2*0.511*H93^2/(1+2*H93/I93*0.511/938.272+(0.511/938.272)^2)</f>
        <v>0.65209459273072234</v>
      </c>
      <c r="K93" s="11">
        <f t="shared" si="51"/>
        <v>3.3920687375275702</v>
      </c>
      <c r="L93" s="11">
        <f t="shared" ref="L93:L118" si="59">K93*2</f>
        <v>6.7841374750551404</v>
      </c>
      <c r="M93" s="14">
        <v>0.75</v>
      </c>
      <c r="N93" s="14">
        <f t="shared" ref="N93:N118" si="60">M93*1000/938.272</f>
        <v>0.79934176869820261</v>
      </c>
      <c r="O93" s="14">
        <f t="shared" ref="O93:O118" si="61">M93*1000/SQRT((M93*1000)^2+938.272^2)</f>
        <v>0.62438148663184867</v>
      </c>
      <c r="P93" s="14">
        <f t="shared" ref="P93:P118" si="62">2*0.511*N93^2/(1+2*N93/O93*0.511/938.272+(0.511/938.272)^2)</f>
        <v>0.65209459273072234</v>
      </c>
      <c r="Q93" s="14">
        <f t="shared" ref="Q93:Q118" si="63">0.30705*13/27*1/(O93^2)*(1/2*LN(2*0.511*N93^2*P93/(16*13^0.9*10^(-6))^2)-O93^2)</f>
        <v>3.0025499665807125</v>
      </c>
      <c r="R93" s="14">
        <f t="shared" ref="R93:R118" si="64">Q93*2.699</f>
        <v>8.103882359801343</v>
      </c>
      <c r="S93" s="11">
        <v>0.75</v>
      </c>
      <c r="T93" s="11">
        <f t="shared" ref="T93:T118" si="65">S93*1000/938.272</f>
        <v>0.79934176869820261</v>
      </c>
      <c r="U93" s="11">
        <f t="shared" ref="U93:U118" si="66">S93*1000/SQRT((S93*1000)^2+938.272^2)</f>
        <v>0.62438148663184867</v>
      </c>
      <c r="V93" s="11">
        <f t="shared" ref="V93:V118" si="67">2*0.511*T93^2/(1+2*T93/U93*0.511/938.272+(0.511/938.272)^2)</f>
        <v>0.65209459273072234</v>
      </c>
      <c r="W93" s="11">
        <f t="shared" ref="W93:W118" si="68">0.30705*26/56*1/(U93^2)*(1/2*LN(2*0.511*T93^2*V93/(16*26^0.9*10^(-6))^2)-U93^2)</f>
        <v>2.6671965668892743</v>
      </c>
      <c r="X93" s="11">
        <f t="shared" ref="X93:X118" si="69">W93*7.874</f>
        <v>21.001505767686144</v>
      </c>
      <c r="Y93" s="14">
        <v>0.75</v>
      </c>
      <c r="Z93" s="14">
        <f t="shared" ref="Z93:Z118" si="70">Y93*1000/938.272</f>
        <v>0.79934176869820261</v>
      </c>
      <c r="AA93" s="14">
        <f t="shared" ref="AA93:AA118" si="71">Y93*1000/SQRT((Y93*1000)^2+938.272^2)</f>
        <v>0.62438148663184867</v>
      </c>
      <c r="AB93" s="14">
        <f t="shared" ref="AB93:AB118" si="72">2*0.511*Z93^2/(1+2*Z93/AA93*0.511/938.272+(0.511/938.272)^2)</f>
        <v>0.65209459273072234</v>
      </c>
      <c r="AC93" s="14">
        <f t="shared" ref="AC93:AC118" si="73">0.30705*29/64*1/(AA93^2)*(1/2*LN(2*0.511*Z93^2*AB93/(16*29^0.9*10^(-6))^2)-AA93^2)</f>
        <v>2.5680069316579299</v>
      </c>
      <c r="AD93" s="14">
        <f t="shared" ref="AD93:AD118" si="74">AC93*8.96</f>
        <v>23.009342107655055</v>
      </c>
      <c r="AE93" s="11">
        <v>0.75</v>
      </c>
      <c r="AF93" s="11">
        <f t="shared" ref="AF93:AF118" si="75">AE93*1000/938.272</f>
        <v>0.79934176869820261</v>
      </c>
      <c r="AG93" s="11">
        <f t="shared" ref="AG93:AG118" si="76">AE93*1000/SQRT((AE93*1000)^2+938.272^2)</f>
        <v>0.62438148663184867</v>
      </c>
      <c r="AH93" s="11">
        <f t="shared" ref="AH93:AH118" si="77">2*0.511*AF93^2/(1+2*AF93/AG93*0.511/938.272+(0.511/938.272)^2)</f>
        <v>0.65209459273072234</v>
      </c>
      <c r="AI93" s="11">
        <f t="shared" ref="AI93:AI118" si="78">0.30705*50/119*1/(AG93^2)*(1/2*LN(2*0.511*AF93^2*AH93/(16*50^0.9*10^(-6))^2)-AG93^2)</f>
        <v>2.2189908590120311</v>
      </c>
      <c r="AJ93" s="11">
        <f t="shared" ref="AJ93:AJ118" si="79">AI93*7.31</f>
        <v>16.220823179377945</v>
      </c>
      <c r="AK93" s="14">
        <v>0.75</v>
      </c>
      <c r="AL93" s="14">
        <f t="shared" ref="AL93:AL118" si="80">AK93*1000/938.272</f>
        <v>0.79934176869820261</v>
      </c>
      <c r="AM93" s="14">
        <f t="shared" ref="AM93:AM118" si="81">AK93*1000/SQRT((AK93*1000)^2+938.272^2)</f>
        <v>0.62438148663184867</v>
      </c>
      <c r="AN93" s="14">
        <f t="shared" ref="AN93:AN118" si="82">2*0.511*AL93^2/(1+2*AL93/AM93*0.511/938.272+(0.511/938.272)^2)</f>
        <v>0.65209459273072234</v>
      </c>
      <c r="AO93" s="14">
        <f t="shared" ref="AO93:AO118" si="83">0.30705*74/184*1/(AM93^2)*(1/2*LN(2*0.511*AL93^2*AN93/(16*74^0.9*10^(-6))^2)-AM93^2)</f>
        <v>2.0121971338019771</v>
      </c>
      <c r="AP93" s="14">
        <f t="shared" ref="AP93:AP118" si="84">AO93*1.93*10</f>
        <v>38.835404682378154</v>
      </c>
      <c r="AQ93" s="16">
        <v>0.75</v>
      </c>
      <c r="AR93" s="16">
        <f t="shared" ref="AR93:AR118" si="85">AQ93*1000/938.272</f>
        <v>0.79934176869820261</v>
      </c>
      <c r="AS93" s="16">
        <f t="shared" ref="AS93:AS118" si="86">AQ93*1000/SQRT((AQ93*1000)^2+938.272^2)</f>
        <v>0.62438148663184867</v>
      </c>
      <c r="AT93" s="16">
        <f t="shared" ref="AT93:AT118" si="87">2*0.511*AR93^2/(1+2*AR93/AS93*0.511/938.272+(0.511/938.272)^2)</f>
        <v>0.65209459273072234</v>
      </c>
      <c r="AU93" s="16">
        <f t="shared" ref="AU93:AU118" si="88">0.30705*82/207*1/(AS93^2)*(1/2*LN(2*0.511*AR93^2*AT93/(16*82^0.9*10^(-6))^2)-AS93^2)</f>
        <v>1.9531588112529477</v>
      </c>
      <c r="AV93" s="11">
        <f t="shared" ref="AV93:AV118" si="89">AU93*11.35</f>
        <v>22.168352507720954</v>
      </c>
    </row>
    <row r="94" spans="1:48" x14ac:dyDescent="0.25">
      <c r="A94" s="8">
        <v>0.76</v>
      </c>
      <c r="B94" s="8">
        <f t="shared" si="52"/>
        <v>0.80999965894751202</v>
      </c>
      <c r="C94" s="8">
        <f t="shared" si="53"/>
        <v>0.62942158154311845</v>
      </c>
      <c r="D94" s="8">
        <f t="shared" si="54"/>
        <v>0.66959484343987297</v>
      </c>
      <c r="E94" s="8">
        <f t="shared" ref="E94:E118" si="90">0.30705*5/11*1/(C94^2)*(1/2*LN(2*0.511*B94^2*D94/(16*5^0.9*10^(-6))^2)-C94^2)</f>
        <v>3.0994234273133059</v>
      </c>
      <c r="F94" s="8">
        <f t="shared" si="55"/>
        <v>7.3456335227325349</v>
      </c>
      <c r="G94" s="11">
        <v>0.76</v>
      </c>
      <c r="H94" s="11">
        <f t="shared" si="56"/>
        <v>0.80999965894751202</v>
      </c>
      <c r="I94" s="11">
        <f t="shared" si="57"/>
        <v>0.62942158154311845</v>
      </c>
      <c r="J94" s="11">
        <f t="shared" si="58"/>
        <v>0.66959484343987297</v>
      </c>
      <c r="K94" s="11">
        <f t="shared" si="51"/>
        <v>3.345777592779545</v>
      </c>
      <c r="L94" s="11">
        <f t="shared" si="59"/>
        <v>6.69155518555909</v>
      </c>
      <c r="M94" s="14">
        <v>0.76</v>
      </c>
      <c r="N94" s="14">
        <f t="shared" si="60"/>
        <v>0.80999965894751202</v>
      </c>
      <c r="O94" s="14">
        <f t="shared" si="61"/>
        <v>0.62942158154311845</v>
      </c>
      <c r="P94" s="14">
        <f t="shared" si="62"/>
        <v>0.66959484343987297</v>
      </c>
      <c r="Q94" s="14">
        <f t="shared" si="63"/>
        <v>2.9621825334069403</v>
      </c>
      <c r="R94" s="14">
        <f t="shared" si="64"/>
        <v>7.9949306576653312</v>
      </c>
      <c r="S94" s="11">
        <v>0.76</v>
      </c>
      <c r="T94" s="11">
        <f t="shared" si="65"/>
        <v>0.80999965894751202</v>
      </c>
      <c r="U94" s="11">
        <f t="shared" si="66"/>
        <v>0.62942158154311845</v>
      </c>
      <c r="V94" s="11">
        <f t="shared" si="67"/>
        <v>0.66959484343987297</v>
      </c>
      <c r="W94" s="11">
        <f t="shared" si="68"/>
        <v>2.6319095352214967</v>
      </c>
      <c r="X94" s="11">
        <f t="shared" si="69"/>
        <v>20.723655680334065</v>
      </c>
      <c r="Y94" s="14">
        <v>0.76</v>
      </c>
      <c r="Z94" s="14">
        <f t="shared" si="70"/>
        <v>0.80999965894751202</v>
      </c>
      <c r="AA94" s="14">
        <f t="shared" si="71"/>
        <v>0.62942158154311845</v>
      </c>
      <c r="AB94" s="14">
        <f t="shared" si="72"/>
        <v>0.66959484343987297</v>
      </c>
      <c r="AC94" s="14">
        <f t="shared" si="73"/>
        <v>2.5341276125973371</v>
      </c>
      <c r="AD94" s="14">
        <f t="shared" si="74"/>
        <v>22.705783408872144</v>
      </c>
      <c r="AE94" s="11">
        <v>0.76</v>
      </c>
      <c r="AF94" s="11">
        <f t="shared" si="75"/>
        <v>0.80999965894751202</v>
      </c>
      <c r="AG94" s="11">
        <f t="shared" si="76"/>
        <v>0.62942158154311845</v>
      </c>
      <c r="AH94" s="11">
        <f t="shared" si="77"/>
        <v>0.66959484343987297</v>
      </c>
      <c r="AI94" s="11">
        <f t="shared" si="78"/>
        <v>2.1901635150204344</v>
      </c>
      <c r="AJ94" s="11">
        <f t="shared" si="79"/>
        <v>16.010095294799374</v>
      </c>
      <c r="AK94" s="14">
        <v>0.76</v>
      </c>
      <c r="AL94" s="14">
        <f t="shared" si="80"/>
        <v>0.80999965894751202</v>
      </c>
      <c r="AM94" s="14">
        <f t="shared" si="81"/>
        <v>0.62942158154311845</v>
      </c>
      <c r="AN94" s="14">
        <f t="shared" si="82"/>
        <v>0.66959484343987297</v>
      </c>
      <c r="AO94" s="14">
        <f t="shared" si="83"/>
        <v>1.9863870713828262</v>
      </c>
      <c r="AP94" s="14">
        <f t="shared" si="84"/>
        <v>38.337270477688541</v>
      </c>
      <c r="AQ94" s="16">
        <v>0.76</v>
      </c>
      <c r="AR94" s="16">
        <f t="shared" si="85"/>
        <v>0.80999965894751202</v>
      </c>
      <c r="AS94" s="16">
        <f t="shared" si="86"/>
        <v>0.62942158154311845</v>
      </c>
      <c r="AT94" s="16">
        <f t="shared" si="87"/>
        <v>0.66959484343987297</v>
      </c>
      <c r="AU94" s="16">
        <f t="shared" si="88"/>
        <v>1.9281960739985098</v>
      </c>
      <c r="AV94" s="11">
        <f t="shared" si="89"/>
        <v>21.885025439883087</v>
      </c>
    </row>
    <row r="95" spans="1:48" x14ac:dyDescent="0.25">
      <c r="A95" s="8">
        <v>0.77</v>
      </c>
      <c r="B95" s="8">
        <f t="shared" si="52"/>
        <v>0.82065754919682132</v>
      </c>
      <c r="C95" s="8">
        <f t="shared" si="53"/>
        <v>0.63438347231672521</v>
      </c>
      <c r="D95" s="8">
        <f t="shared" si="54"/>
        <v>0.68732665242085556</v>
      </c>
      <c r="E95" s="8">
        <f t="shared" si="90"/>
        <v>3.0580190182161857</v>
      </c>
      <c r="F95" s="8">
        <f t="shared" si="55"/>
        <v>7.24750507317236</v>
      </c>
      <c r="G95" s="11">
        <v>0.77</v>
      </c>
      <c r="H95" s="11">
        <f t="shared" si="56"/>
        <v>0.82065754919682132</v>
      </c>
      <c r="I95" s="11">
        <f t="shared" si="57"/>
        <v>0.63438347231672521</v>
      </c>
      <c r="J95" s="11">
        <f t="shared" si="58"/>
        <v>0.68732665242085556</v>
      </c>
      <c r="K95" s="11">
        <f t="shared" si="51"/>
        <v>3.3012235745908485</v>
      </c>
      <c r="L95" s="11">
        <f t="shared" si="59"/>
        <v>6.602447149181697</v>
      </c>
      <c r="M95" s="14">
        <v>0.77</v>
      </c>
      <c r="N95" s="14">
        <f t="shared" si="60"/>
        <v>0.82065754919682132</v>
      </c>
      <c r="O95" s="14">
        <f t="shared" si="61"/>
        <v>0.63438347231672521</v>
      </c>
      <c r="P95" s="14">
        <f t="shared" si="62"/>
        <v>0.68732665242085556</v>
      </c>
      <c r="Q95" s="14">
        <f t="shared" si="63"/>
        <v>2.9233249602613922</v>
      </c>
      <c r="R95" s="14">
        <f t="shared" si="64"/>
        <v>7.8900540677454973</v>
      </c>
      <c r="S95" s="11">
        <v>0.77</v>
      </c>
      <c r="T95" s="11">
        <f t="shared" si="65"/>
        <v>0.82065754919682132</v>
      </c>
      <c r="U95" s="11">
        <f t="shared" si="66"/>
        <v>0.63438347231672521</v>
      </c>
      <c r="V95" s="11">
        <f t="shared" si="67"/>
        <v>0.68732665242085556</v>
      </c>
      <c r="W95" s="11">
        <f t="shared" si="68"/>
        <v>2.5979375947886747</v>
      </c>
      <c r="X95" s="11">
        <f t="shared" si="69"/>
        <v>20.456160621366024</v>
      </c>
      <c r="Y95" s="14">
        <v>0.77</v>
      </c>
      <c r="Z95" s="14">
        <f t="shared" si="70"/>
        <v>0.82065754919682132</v>
      </c>
      <c r="AA95" s="14">
        <f t="shared" si="71"/>
        <v>0.63438347231672521</v>
      </c>
      <c r="AB95" s="14">
        <f t="shared" si="72"/>
        <v>0.68732665242085556</v>
      </c>
      <c r="AC95" s="14">
        <f t="shared" si="73"/>
        <v>2.5015101164535647</v>
      </c>
      <c r="AD95" s="14">
        <f t="shared" si="74"/>
        <v>22.413530643423943</v>
      </c>
      <c r="AE95" s="11">
        <v>0.77</v>
      </c>
      <c r="AF95" s="11">
        <f t="shared" si="75"/>
        <v>0.82065754919682132</v>
      </c>
      <c r="AG95" s="11">
        <f t="shared" si="76"/>
        <v>0.63438347231672521</v>
      </c>
      <c r="AH95" s="11">
        <f t="shared" si="77"/>
        <v>0.68732665242085556</v>
      </c>
      <c r="AI95" s="11">
        <f t="shared" si="78"/>
        <v>2.1624060493398538</v>
      </c>
      <c r="AJ95" s="11">
        <f t="shared" si="79"/>
        <v>15.80718822067433</v>
      </c>
      <c r="AK95" s="14">
        <v>0.77</v>
      </c>
      <c r="AL95" s="14">
        <f t="shared" si="80"/>
        <v>0.82065754919682132</v>
      </c>
      <c r="AM95" s="14">
        <f t="shared" si="81"/>
        <v>0.63438347231672521</v>
      </c>
      <c r="AN95" s="14">
        <f t="shared" si="82"/>
        <v>0.68732665242085556</v>
      </c>
      <c r="AO95" s="14">
        <f t="shared" si="83"/>
        <v>1.9615320639921221</v>
      </c>
      <c r="AP95" s="14">
        <f t="shared" si="84"/>
        <v>37.857568835047957</v>
      </c>
      <c r="AQ95" s="16">
        <v>0.77</v>
      </c>
      <c r="AR95" s="16">
        <f t="shared" si="85"/>
        <v>0.82065754919682132</v>
      </c>
      <c r="AS95" s="16">
        <f t="shared" si="86"/>
        <v>0.63438347231672521</v>
      </c>
      <c r="AT95" s="16">
        <f t="shared" si="87"/>
        <v>0.68732665242085556</v>
      </c>
      <c r="AU95" s="16">
        <f t="shared" si="88"/>
        <v>1.9041562544197326</v>
      </c>
      <c r="AV95" s="11">
        <f t="shared" si="89"/>
        <v>21.612173487663963</v>
      </c>
    </row>
    <row r="96" spans="1:48" x14ac:dyDescent="0.25">
      <c r="A96" s="8">
        <v>0.78</v>
      </c>
      <c r="B96" s="8">
        <f t="shared" si="52"/>
        <v>0.83131543944613073</v>
      </c>
      <c r="C96" s="8">
        <f t="shared" si="53"/>
        <v>0.6392681709793866</v>
      </c>
      <c r="D96" s="8">
        <f t="shared" si="54"/>
        <v>0.70529001213623999</v>
      </c>
      <c r="E96" s="8">
        <f t="shared" si="90"/>
        <v>3.0181520438765168</v>
      </c>
      <c r="F96" s="8">
        <f t="shared" si="55"/>
        <v>7.153020343987345</v>
      </c>
      <c r="G96" s="11">
        <v>0.78</v>
      </c>
      <c r="H96" s="11">
        <f t="shared" si="56"/>
        <v>0.83131543944613073</v>
      </c>
      <c r="I96" s="11">
        <f t="shared" si="57"/>
        <v>0.6392681709793866</v>
      </c>
      <c r="J96" s="11">
        <f t="shared" si="58"/>
        <v>0.70529001213623999</v>
      </c>
      <c r="K96" s="11">
        <f t="shared" si="51"/>
        <v>3.2583228705394065</v>
      </c>
      <c r="L96" s="11">
        <f t="shared" si="59"/>
        <v>6.516645741078813</v>
      </c>
      <c r="M96" s="14">
        <v>0.78</v>
      </c>
      <c r="N96" s="14">
        <f t="shared" si="60"/>
        <v>0.83131543944613073</v>
      </c>
      <c r="O96" s="14">
        <f t="shared" si="61"/>
        <v>0.6392681709793866</v>
      </c>
      <c r="P96" s="14">
        <f t="shared" si="62"/>
        <v>0.70529001213623999</v>
      </c>
      <c r="Q96" s="14">
        <f t="shared" si="63"/>
        <v>2.8859048403994056</v>
      </c>
      <c r="R96" s="14">
        <f t="shared" si="64"/>
        <v>7.7890571642379953</v>
      </c>
      <c r="S96" s="11">
        <v>0.78</v>
      </c>
      <c r="T96" s="11">
        <f t="shared" si="65"/>
        <v>0.83131543944613073</v>
      </c>
      <c r="U96" s="11">
        <f t="shared" si="66"/>
        <v>0.6392681709793866</v>
      </c>
      <c r="V96" s="11">
        <f t="shared" si="67"/>
        <v>0.70529001213623999</v>
      </c>
      <c r="W96" s="11">
        <f t="shared" si="68"/>
        <v>2.5652181011298651</v>
      </c>
      <c r="X96" s="11">
        <f t="shared" si="69"/>
        <v>20.198527328296557</v>
      </c>
      <c r="Y96" s="14">
        <v>0.78</v>
      </c>
      <c r="Z96" s="14">
        <f t="shared" si="70"/>
        <v>0.83131543944613073</v>
      </c>
      <c r="AA96" s="14">
        <f t="shared" si="71"/>
        <v>0.6392681709793866</v>
      </c>
      <c r="AB96" s="14">
        <f t="shared" si="72"/>
        <v>0.70529001213623999</v>
      </c>
      <c r="AC96" s="14">
        <f t="shared" si="73"/>
        <v>2.4700944080329843</v>
      </c>
      <c r="AD96" s="14">
        <f t="shared" si="74"/>
        <v>22.132045895975541</v>
      </c>
      <c r="AE96" s="11">
        <v>0.78</v>
      </c>
      <c r="AF96" s="11">
        <f t="shared" si="75"/>
        <v>0.83131543944613073</v>
      </c>
      <c r="AG96" s="11">
        <f t="shared" si="76"/>
        <v>0.6392681709793866</v>
      </c>
      <c r="AH96" s="11">
        <f t="shared" si="77"/>
        <v>0.70529001213623999</v>
      </c>
      <c r="AI96" s="11">
        <f t="shared" si="78"/>
        <v>2.1356678970884957</v>
      </c>
      <c r="AJ96" s="11">
        <f t="shared" si="79"/>
        <v>15.611732327716902</v>
      </c>
      <c r="AK96" s="14">
        <v>0.78</v>
      </c>
      <c r="AL96" s="14">
        <f t="shared" si="80"/>
        <v>0.83131543944613073</v>
      </c>
      <c r="AM96" s="14">
        <f t="shared" si="81"/>
        <v>0.6392681709793866</v>
      </c>
      <c r="AN96" s="14">
        <f t="shared" si="82"/>
        <v>0.70529001213623999</v>
      </c>
      <c r="AO96" s="14">
        <f t="shared" si="83"/>
        <v>1.9375872281571069</v>
      </c>
      <c r="AP96" s="14">
        <f t="shared" si="84"/>
        <v>37.395433503432159</v>
      </c>
      <c r="AQ96" s="16">
        <v>0.78</v>
      </c>
      <c r="AR96" s="16">
        <f t="shared" si="85"/>
        <v>0.83131543944613073</v>
      </c>
      <c r="AS96" s="16">
        <f t="shared" si="86"/>
        <v>0.6392681709793866</v>
      </c>
      <c r="AT96" s="16">
        <f t="shared" si="87"/>
        <v>0.70529001213623999</v>
      </c>
      <c r="AU96" s="16">
        <f t="shared" si="88"/>
        <v>1.8809960497699918</v>
      </c>
      <c r="AV96" s="11">
        <f t="shared" si="89"/>
        <v>21.349305164889405</v>
      </c>
    </row>
    <row r="97" spans="1:48" x14ac:dyDescent="0.25">
      <c r="A97" s="8">
        <v>0.79</v>
      </c>
      <c r="B97" s="8">
        <f t="shared" si="52"/>
        <v>0.84197332969544003</v>
      </c>
      <c r="C97" s="8">
        <f t="shared" si="53"/>
        <v>0.64407669436026915</v>
      </c>
      <c r="D97" s="8">
        <f t="shared" si="54"/>
        <v>0.72348491502532064</v>
      </c>
      <c r="E97" s="8">
        <f t="shared" si="90"/>
        <v>2.9797491275198675</v>
      </c>
      <c r="F97" s="8">
        <f t="shared" si="55"/>
        <v>7.0620054322220867</v>
      </c>
      <c r="G97" s="11">
        <v>0.79</v>
      </c>
      <c r="H97" s="11">
        <f t="shared" si="56"/>
        <v>0.84197332969544003</v>
      </c>
      <c r="I97" s="11">
        <f t="shared" si="57"/>
        <v>0.64407669436026915</v>
      </c>
      <c r="J97" s="11">
        <f t="shared" si="58"/>
        <v>0.72348491502532064</v>
      </c>
      <c r="K97" s="11">
        <f t="shared" si="51"/>
        <v>3.2169966711562461</v>
      </c>
      <c r="L97" s="11">
        <f t="shared" si="59"/>
        <v>6.4339933423124922</v>
      </c>
      <c r="M97" s="14">
        <v>0.79</v>
      </c>
      <c r="N97" s="14">
        <f t="shared" si="60"/>
        <v>0.84197332969544003</v>
      </c>
      <c r="O97" s="14">
        <f t="shared" si="61"/>
        <v>0.64407669436026915</v>
      </c>
      <c r="P97" s="14">
        <f t="shared" si="62"/>
        <v>0.72348491502532064</v>
      </c>
      <c r="Q97" s="14">
        <f t="shared" si="63"/>
        <v>2.849854062669738</v>
      </c>
      <c r="R97" s="14">
        <f t="shared" si="64"/>
        <v>7.6917561151456226</v>
      </c>
      <c r="S97" s="11">
        <v>0.79</v>
      </c>
      <c r="T97" s="11">
        <f t="shared" si="65"/>
        <v>0.84197332969544003</v>
      </c>
      <c r="U97" s="11">
        <f t="shared" si="66"/>
        <v>0.64407669436026915</v>
      </c>
      <c r="V97" s="11">
        <f t="shared" si="67"/>
        <v>0.72348491502532064</v>
      </c>
      <c r="W97" s="11">
        <f t="shared" si="68"/>
        <v>2.5336921006589428</v>
      </c>
      <c r="X97" s="11">
        <f t="shared" si="69"/>
        <v>19.950291600588514</v>
      </c>
      <c r="Y97" s="14">
        <v>0.79</v>
      </c>
      <c r="Z97" s="14">
        <f t="shared" si="70"/>
        <v>0.84197332969544003</v>
      </c>
      <c r="AA97" s="14">
        <f t="shared" si="71"/>
        <v>0.64407669436026915</v>
      </c>
      <c r="AB97" s="14">
        <f t="shared" si="72"/>
        <v>0.72348491502532064</v>
      </c>
      <c r="AC97" s="14">
        <f t="shared" si="73"/>
        <v>2.4398239849038514</v>
      </c>
      <c r="AD97" s="14">
        <f t="shared" si="74"/>
        <v>21.860822904738512</v>
      </c>
      <c r="AE97" s="11">
        <v>0.79</v>
      </c>
      <c r="AF97" s="11">
        <f t="shared" si="75"/>
        <v>0.84197332969544003</v>
      </c>
      <c r="AG97" s="11">
        <f t="shared" si="76"/>
        <v>0.64407669436026915</v>
      </c>
      <c r="AH97" s="11">
        <f t="shared" si="77"/>
        <v>0.72348491502532064</v>
      </c>
      <c r="AI97" s="11">
        <f t="shared" si="78"/>
        <v>2.1099014482322342</v>
      </c>
      <c r="AJ97" s="11">
        <f t="shared" si="79"/>
        <v>15.423379586577632</v>
      </c>
      <c r="AK97" s="14">
        <v>0.79</v>
      </c>
      <c r="AL97" s="14">
        <f t="shared" si="80"/>
        <v>0.84197332969544003</v>
      </c>
      <c r="AM97" s="14">
        <f t="shared" si="81"/>
        <v>0.64407669436026915</v>
      </c>
      <c r="AN97" s="14">
        <f t="shared" si="82"/>
        <v>0.72348491502532064</v>
      </c>
      <c r="AO97" s="14">
        <f t="shared" si="83"/>
        <v>1.9145102875995903</v>
      </c>
      <c r="AP97" s="14">
        <f t="shared" si="84"/>
        <v>36.950048550672093</v>
      </c>
      <c r="AQ97" s="16">
        <v>0.79</v>
      </c>
      <c r="AR97" s="16">
        <f t="shared" si="85"/>
        <v>0.84197332969544003</v>
      </c>
      <c r="AS97" s="16">
        <f t="shared" si="86"/>
        <v>0.64407669436026915</v>
      </c>
      <c r="AT97" s="16">
        <f t="shared" si="87"/>
        <v>0.72348491502532064</v>
      </c>
      <c r="AU97" s="16">
        <f t="shared" si="88"/>
        <v>1.8586746683233699</v>
      </c>
      <c r="AV97" s="11">
        <f t="shared" si="89"/>
        <v>21.095957485470247</v>
      </c>
    </row>
    <row r="98" spans="1:48" x14ac:dyDescent="0.25">
      <c r="A98" s="8">
        <v>0.8</v>
      </c>
      <c r="B98" s="8">
        <f t="shared" si="52"/>
        <v>0.85263121994474944</v>
      </c>
      <c r="C98" s="8">
        <f t="shared" si="53"/>
        <v>0.64881006286422771</v>
      </c>
      <c r="D98" s="8">
        <f t="shared" si="54"/>
        <v>0.74191135350508863</v>
      </c>
      <c r="E98" s="8">
        <f t="shared" si="90"/>
        <v>2.9427412248816478</v>
      </c>
      <c r="F98" s="8">
        <f t="shared" si="55"/>
        <v>6.9742967029695055</v>
      </c>
      <c r="G98" s="11">
        <v>0.8</v>
      </c>
      <c r="H98" s="11">
        <f t="shared" si="56"/>
        <v>0.85263121994474944</v>
      </c>
      <c r="I98" s="11">
        <f t="shared" si="57"/>
        <v>0.64881006286422771</v>
      </c>
      <c r="J98" s="11">
        <f t="shared" si="58"/>
        <v>0.74191135350508863</v>
      </c>
      <c r="K98" s="11">
        <f t="shared" si="51"/>
        <v>3.1771708144207218</v>
      </c>
      <c r="L98" s="11">
        <f t="shared" si="59"/>
        <v>6.3543416288414436</v>
      </c>
      <c r="M98" s="14">
        <v>0.8</v>
      </c>
      <c r="N98" s="14">
        <f t="shared" si="60"/>
        <v>0.85263121994474944</v>
      </c>
      <c r="O98" s="14">
        <f t="shared" si="61"/>
        <v>0.64881006286422771</v>
      </c>
      <c r="P98" s="14">
        <f t="shared" si="62"/>
        <v>0.74191135350508863</v>
      </c>
      <c r="Q98" s="14">
        <f t="shared" si="63"/>
        <v>2.8151085080846814</v>
      </c>
      <c r="R98" s="14">
        <f t="shared" si="64"/>
        <v>7.5979778633205548</v>
      </c>
      <c r="S98" s="11">
        <v>0.8</v>
      </c>
      <c r="T98" s="11">
        <f t="shared" si="65"/>
        <v>0.85263121994474944</v>
      </c>
      <c r="U98" s="11">
        <f t="shared" si="66"/>
        <v>0.64881006286422771</v>
      </c>
      <c r="V98" s="11">
        <f t="shared" si="67"/>
        <v>0.74191135350508863</v>
      </c>
      <c r="W98" s="11">
        <f t="shared" si="68"/>
        <v>2.5033040717059634</v>
      </c>
      <c r="X98" s="11">
        <f t="shared" si="69"/>
        <v>19.711016260612755</v>
      </c>
      <c r="Y98" s="14">
        <v>0.8</v>
      </c>
      <c r="Z98" s="14">
        <f t="shared" si="70"/>
        <v>0.85263121994474944</v>
      </c>
      <c r="AA98" s="14">
        <f t="shared" si="71"/>
        <v>0.64881006286422771</v>
      </c>
      <c r="AB98" s="14">
        <f t="shared" si="72"/>
        <v>0.74191135350508863</v>
      </c>
      <c r="AC98" s="14">
        <f t="shared" si="73"/>
        <v>2.4106456298340744</v>
      </c>
      <c r="AD98" s="14">
        <f t="shared" si="74"/>
        <v>21.59938484331331</v>
      </c>
      <c r="AE98" s="11">
        <v>0.8</v>
      </c>
      <c r="AF98" s="11">
        <f t="shared" si="75"/>
        <v>0.85263121994474944</v>
      </c>
      <c r="AG98" s="11">
        <f t="shared" si="76"/>
        <v>0.64881006286422771</v>
      </c>
      <c r="AH98" s="11">
        <f t="shared" si="77"/>
        <v>0.74191135350508863</v>
      </c>
      <c r="AI98" s="11">
        <f t="shared" si="78"/>
        <v>2.0850618419490177</v>
      </c>
      <c r="AJ98" s="11">
        <f t="shared" si="79"/>
        <v>15.241802064647318</v>
      </c>
      <c r="AK98" s="14">
        <v>0.8</v>
      </c>
      <c r="AL98" s="14">
        <f t="shared" si="80"/>
        <v>0.85263121994474944</v>
      </c>
      <c r="AM98" s="14">
        <f t="shared" si="81"/>
        <v>0.64881006286422771</v>
      </c>
      <c r="AN98" s="14">
        <f t="shared" si="82"/>
        <v>0.74191135350508863</v>
      </c>
      <c r="AO98" s="14">
        <f t="shared" si="83"/>
        <v>1.8922613928855156</v>
      </c>
      <c r="AP98" s="14">
        <f t="shared" si="84"/>
        <v>36.520644882690448</v>
      </c>
      <c r="AQ98" s="16">
        <v>0.8</v>
      </c>
      <c r="AR98" s="16">
        <f t="shared" si="85"/>
        <v>0.85263121994474944</v>
      </c>
      <c r="AS98" s="16">
        <f t="shared" si="86"/>
        <v>0.64881006286422771</v>
      </c>
      <c r="AT98" s="16">
        <f t="shared" si="87"/>
        <v>0.74191135350508863</v>
      </c>
      <c r="AU98" s="16">
        <f t="shared" si="88"/>
        <v>1.8371536559822339</v>
      </c>
      <c r="AV98" s="11">
        <f t="shared" si="89"/>
        <v>20.851693995398353</v>
      </c>
    </row>
    <row r="99" spans="1:48" x14ac:dyDescent="0.25">
      <c r="A99" s="8">
        <v>0.81</v>
      </c>
      <c r="B99" s="8">
        <f t="shared" si="52"/>
        <v>0.86328911019405885</v>
      </c>
      <c r="C99" s="8">
        <f t="shared" si="53"/>
        <v>0.65346929930812969</v>
      </c>
      <c r="D99" s="8">
        <f t="shared" si="54"/>
        <v>0.76056931997116595</v>
      </c>
      <c r="E99" s="8">
        <f t="shared" si="90"/>
        <v>2.9070633196772815</v>
      </c>
      <c r="F99" s="8">
        <f t="shared" si="55"/>
        <v>6.8897400676351577</v>
      </c>
      <c r="G99" s="11">
        <v>0.81</v>
      </c>
      <c r="H99" s="11">
        <f t="shared" si="56"/>
        <v>0.86328911019405885</v>
      </c>
      <c r="I99" s="11">
        <f t="shared" si="57"/>
        <v>0.65346929930812969</v>
      </c>
      <c r="J99" s="11">
        <f t="shared" si="58"/>
        <v>0.76056931997116595</v>
      </c>
      <c r="K99" s="11">
        <f t="shared" si="51"/>
        <v>3.138775459487035</v>
      </c>
      <c r="L99" s="11">
        <f t="shared" si="59"/>
        <v>6.2775509189740699</v>
      </c>
      <c r="M99" s="14">
        <v>0.81</v>
      </c>
      <c r="N99" s="14">
        <f t="shared" si="60"/>
        <v>0.86328911019405885</v>
      </c>
      <c r="O99" s="14">
        <f t="shared" si="61"/>
        <v>0.65346929930812969</v>
      </c>
      <c r="P99" s="14">
        <f t="shared" si="62"/>
        <v>0.76056931997116595</v>
      </c>
      <c r="Q99" s="14">
        <f t="shared" si="63"/>
        <v>2.7816077711973883</v>
      </c>
      <c r="R99" s="14">
        <f t="shared" si="64"/>
        <v>7.507559374461751</v>
      </c>
      <c r="S99" s="11">
        <v>0.81</v>
      </c>
      <c r="T99" s="11">
        <f t="shared" si="65"/>
        <v>0.86328911019405885</v>
      </c>
      <c r="U99" s="11">
        <f t="shared" si="66"/>
        <v>0.65346929930812969</v>
      </c>
      <c r="V99" s="11">
        <f t="shared" si="67"/>
        <v>0.76056931997116595</v>
      </c>
      <c r="W99" s="11">
        <f t="shared" si="68"/>
        <v>2.47400168659121</v>
      </c>
      <c r="X99" s="11">
        <f t="shared" si="69"/>
        <v>19.480289280219186</v>
      </c>
      <c r="Y99" s="14">
        <v>0.81</v>
      </c>
      <c r="Z99" s="14">
        <f t="shared" si="70"/>
        <v>0.86328911019405885</v>
      </c>
      <c r="AA99" s="14">
        <f t="shared" si="71"/>
        <v>0.65346929930812969</v>
      </c>
      <c r="AB99" s="14">
        <f t="shared" si="72"/>
        <v>0.76056931997116595</v>
      </c>
      <c r="AC99" s="14">
        <f t="shared" si="73"/>
        <v>2.3825091833119521</v>
      </c>
      <c r="AD99" s="14">
        <f t="shared" si="74"/>
        <v>21.347282282475092</v>
      </c>
      <c r="AE99" s="11">
        <v>0.81</v>
      </c>
      <c r="AF99" s="11">
        <f t="shared" si="75"/>
        <v>0.86328911019405885</v>
      </c>
      <c r="AG99" s="11">
        <f t="shared" si="76"/>
        <v>0.65346929930812969</v>
      </c>
      <c r="AH99" s="11">
        <f t="shared" si="77"/>
        <v>0.76056931997116595</v>
      </c>
      <c r="AI99" s="11">
        <f t="shared" si="78"/>
        <v>2.0611067775612177</v>
      </c>
      <c r="AJ99" s="11">
        <f t="shared" si="79"/>
        <v>15.0666905439725</v>
      </c>
      <c r="AK99" s="14">
        <v>0.81</v>
      </c>
      <c r="AL99" s="14">
        <f t="shared" si="80"/>
        <v>0.86328911019405885</v>
      </c>
      <c r="AM99" s="14">
        <f t="shared" si="81"/>
        <v>0.65346929930812969</v>
      </c>
      <c r="AN99" s="14">
        <f t="shared" si="82"/>
        <v>0.76056931997116595</v>
      </c>
      <c r="AO99" s="14">
        <f t="shared" si="83"/>
        <v>1.8708029555177492</v>
      </c>
      <c r="AP99" s="14">
        <f t="shared" si="84"/>
        <v>36.10649704149256</v>
      </c>
      <c r="AQ99" s="16">
        <v>0.81</v>
      </c>
      <c r="AR99" s="16">
        <f t="shared" si="85"/>
        <v>0.86328911019405885</v>
      </c>
      <c r="AS99" s="16">
        <f t="shared" si="86"/>
        <v>0.65346929930812969</v>
      </c>
      <c r="AT99" s="16">
        <f t="shared" si="87"/>
        <v>0.76056931997116595</v>
      </c>
      <c r="AU99" s="16">
        <f t="shared" si="88"/>
        <v>1.8163967367461751</v>
      </c>
      <c r="AV99" s="11">
        <f t="shared" si="89"/>
        <v>20.616102962069085</v>
      </c>
    </row>
    <row r="100" spans="1:48" x14ac:dyDescent="0.25">
      <c r="A100" s="8">
        <v>0.82</v>
      </c>
      <c r="B100" s="8">
        <f t="shared" si="52"/>
        <v>0.87394700044336815</v>
      </c>
      <c r="C100" s="8">
        <f t="shared" si="53"/>
        <v>0.65805542781873683</v>
      </c>
      <c r="D100" s="8">
        <f t="shared" si="54"/>
        <v>0.77945880679870627</v>
      </c>
      <c r="E100" s="8">
        <f t="shared" si="90"/>
        <v>2.8726541438424191</v>
      </c>
      <c r="F100" s="8">
        <f t="shared" si="55"/>
        <v>6.808190320906534</v>
      </c>
      <c r="G100" s="11">
        <v>0.82</v>
      </c>
      <c r="H100" s="11">
        <f t="shared" si="56"/>
        <v>0.87394700044336815</v>
      </c>
      <c r="I100" s="11">
        <f t="shared" si="57"/>
        <v>0.65805542781873683</v>
      </c>
      <c r="J100" s="11">
        <f t="shared" si="58"/>
        <v>0.77945880679870627</v>
      </c>
      <c r="K100" s="11">
        <f t="shared" si="51"/>
        <v>3.1017447869189039</v>
      </c>
      <c r="L100" s="11">
        <f t="shared" si="59"/>
        <v>6.2034895738378077</v>
      </c>
      <c r="M100" s="14">
        <v>0.82</v>
      </c>
      <c r="N100" s="14">
        <f t="shared" si="60"/>
        <v>0.87394700044336815</v>
      </c>
      <c r="O100" s="14">
        <f t="shared" si="61"/>
        <v>0.65805542781873683</v>
      </c>
      <c r="P100" s="14">
        <f t="shared" si="62"/>
        <v>0.77945880679870627</v>
      </c>
      <c r="Q100" s="14">
        <f t="shared" si="63"/>
        <v>2.7492949039880963</v>
      </c>
      <c r="R100" s="14">
        <f t="shared" si="64"/>
        <v>7.4203469458638711</v>
      </c>
      <c r="S100" s="11">
        <v>0.82</v>
      </c>
      <c r="T100" s="11">
        <f t="shared" si="65"/>
        <v>0.87394700044336815</v>
      </c>
      <c r="U100" s="11">
        <f t="shared" si="66"/>
        <v>0.65805542781873683</v>
      </c>
      <c r="V100" s="11">
        <f t="shared" si="67"/>
        <v>0.77945880679870627</v>
      </c>
      <c r="W100" s="11">
        <f t="shared" si="68"/>
        <v>2.4457355927957729</v>
      </c>
      <c r="X100" s="11">
        <f t="shared" si="69"/>
        <v>19.257722057673917</v>
      </c>
      <c r="Y100" s="14">
        <v>0.82</v>
      </c>
      <c r="Z100" s="14">
        <f t="shared" si="70"/>
        <v>0.87394700044336815</v>
      </c>
      <c r="AA100" s="14">
        <f t="shared" si="71"/>
        <v>0.65805542781873683</v>
      </c>
      <c r="AB100" s="14">
        <f t="shared" si="72"/>
        <v>0.77945880679870627</v>
      </c>
      <c r="AC100" s="14">
        <f t="shared" si="73"/>
        <v>2.3553673343033235</v>
      </c>
      <c r="AD100" s="14">
        <f t="shared" si="74"/>
        <v>21.104091315357781</v>
      </c>
      <c r="AE100" s="11">
        <v>0.82</v>
      </c>
      <c r="AF100" s="11">
        <f t="shared" si="75"/>
        <v>0.87394700044336815</v>
      </c>
      <c r="AG100" s="11">
        <f t="shared" si="76"/>
        <v>0.65805542781873683</v>
      </c>
      <c r="AH100" s="11">
        <f t="shared" si="77"/>
        <v>0.77945880679870627</v>
      </c>
      <c r="AI100" s="11">
        <f t="shared" si="78"/>
        <v>2.0379963405228723</v>
      </c>
      <c r="AJ100" s="11">
        <f t="shared" si="79"/>
        <v>14.897753249222195</v>
      </c>
      <c r="AK100" s="14">
        <v>0.82</v>
      </c>
      <c r="AL100" s="14">
        <f t="shared" si="80"/>
        <v>0.87394700044336815</v>
      </c>
      <c r="AM100" s="14">
        <f t="shared" si="81"/>
        <v>0.65805542781873683</v>
      </c>
      <c r="AN100" s="14">
        <f t="shared" si="82"/>
        <v>0.77945880679870627</v>
      </c>
      <c r="AO100" s="14">
        <f t="shared" si="83"/>
        <v>1.8500994951610361</v>
      </c>
      <c r="AP100" s="14">
        <f t="shared" si="84"/>
        <v>35.706920256607994</v>
      </c>
      <c r="AQ100" s="16">
        <v>0.82</v>
      </c>
      <c r="AR100" s="16">
        <f t="shared" si="85"/>
        <v>0.87394700044336815</v>
      </c>
      <c r="AS100" s="16">
        <f t="shared" si="86"/>
        <v>0.65805542781873683</v>
      </c>
      <c r="AT100" s="16">
        <f t="shared" si="87"/>
        <v>0.77945880679870627</v>
      </c>
      <c r="AU100" s="16">
        <f t="shared" si="88"/>
        <v>1.7963696657863248</v>
      </c>
      <c r="AV100" s="11">
        <f t="shared" si="89"/>
        <v>20.388795706674788</v>
      </c>
    </row>
    <row r="101" spans="1:48" x14ac:dyDescent="0.25">
      <c r="A101" s="8">
        <v>0.83</v>
      </c>
      <c r="B101" s="8">
        <f t="shared" si="52"/>
        <v>0.88460489069267756</v>
      </c>
      <c r="C101" s="8">
        <f t="shared" si="53"/>
        <v>0.66256947279054657</v>
      </c>
      <c r="D101" s="8">
        <f t="shared" si="54"/>
        <v>0.7985798063432622</v>
      </c>
      <c r="E101" s="8">
        <f t="shared" si="90"/>
        <v>2.8394559202603169</v>
      </c>
      <c r="F101" s="8">
        <f t="shared" si="55"/>
        <v>6.7295105310169516</v>
      </c>
      <c r="G101" s="11">
        <v>0.83</v>
      </c>
      <c r="H101" s="11">
        <f t="shared" si="56"/>
        <v>0.88460489069267756</v>
      </c>
      <c r="I101" s="11">
        <f t="shared" si="57"/>
        <v>0.66256947279054657</v>
      </c>
      <c r="J101" s="11">
        <f t="shared" si="58"/>
        <v>0.7985798063432622</v>
      </c>
      <c r="K101" s="11">
        <f t="shared" si="51"/>
        <v>3.0660167229919852</v>
      </c>
      <c r="L101" s="11">
        <f t="shared" si="59"/>
        <v>6.1320334459839705</v>
      </c>
      <c r="M101" s="14">
        <v>0.83</v>
      </c>
      <c r="N101" s="14">
        <f t="shared" si="60"/>
        <v>0.88460489069267756</v>
      </c>
      <c r="O101" s="14">
        <f t="shared" si="61"/>
        <v>0.66256947279054657</v>
      </c>
      <c r="P101" s="14">
        <f t="shared" si="62"/>
        <v>0.7985798063432622</v>
      </c>
      <c r="Q101" s="14">
        <f t="shared" si="63"/>
        <v>2.7181161801983191</v>
      </c>
      <c r="R101" s="14">
        <f t="shared" si="64"/>
        <v>7.3361955703552626</v>
      </c>
      <c r="S101" s="11">
        <v>0.83</v>
      </c>
      <c r="T101" s="11">
        <f t="shared" si="65"/>
        <v>0.88460489069267756</v>
      </c>
      <c r="U101" s="11">
        <f t="shared" si="66"/>
        <v>0.66256947279054657</v>
      </c>
      <c r="V101" s="11">
        <f t="shared" si="67"/>
        <v>0.7985798063432622</v>
      </c>
      <c r="W101" s="11">
        <f t="shared" si="68"/>
        <v>2.4184592114912244</v>
      </c>
      <c r="X101" s="11">
        <f t="shared" si="69"/>
        <v>19.0429478312819</v>
      </c>
      <c r="Y101" s="14">
        <v>0.83</v>
      </c>
      <c r="Z101" s="14">
        <f t="shared" si="70"/>
        <v>0.88460489069267756</v>
      </c>
      <c r="AA101" s="14">
        <f t="shared" si="71"/>
        <v>0.66256947279054657</v>
      </c>
      <c r="AB101" s="14">
        <f t="shared" si="72"/>
        <v>0.7985798063432622</v>
      </c>
      <c r="AC101" s="14">
        <f t="shared" si="73"/>
        <v>2.329175427587888</v>
      </c>
      <c r="AD101" s="14">
        <f t="shared" si="74"/>
        <v>20.869411831187477</v>
      </c>
      <c r="AE101" s="11">
        <v>0.83</v>
      </c>
      <c r="AF101" s="11">
        <f t="shared" si="75"/>
        <v>0.88460489069267756</v>
      </c>
      <c r="AG101" s="11">
        <f t="shared" si="76"/>
        <v>0.66256947279054657</v>
      </c>
      <c r="AH101" s="11">
        <f t="shared" si="77"/>
        <v>0.7985798063432622</v>
      </c>
      <c r="AI101" s="11">
        <f t="shared" si="78"/>
        <v>2.0156928421028155</v>
      </c>
      <c r="AJ101" s="11">
        <f t="shared" si="79"/>
        <v>14.734714675771581</v>
      </c>
      <c r="AK101" s="14">
        <v>0.83</v>
      </c>
      <c r="AL101" s="14">
        <f t="shared" si="80"/>
        <v>0.88460489069267756</v>
      </c>
      <c r="AM101" s="14">
        <f t="shared" si="81"/>
        <v>0.66256947279054657</v>
      </c>
      <c r="AN101" s="14">
        <f t="shared" si="82"/>
        <v>0.7985798063432622</v>
      </c>
      <c r="AO101" s="14">
        <f t="shared" si="83"/>
        <v>1.8301174988207565</v>
      </c>
      <c r="AP101" s="14">
        <f t="shared" si="84"/>
        <v>35.321267727240595</v>
      </c>
      <c r="AQ101" s="16">
        <v>0.83</v>
      </c>
      <c r="AR101" s="16">
        <f t="shared" si="85"/>
        <v>0.88460489069267756</v>
      </c>
      <c r="AS101" s="16">
        <f t="shared" si="86"/>
        <v>0.66256947279054657</v>
      </c>
      <c r="AT101" s="16">
        <f t="shared" si="87"/>
        <v>0.7985798063432622</v>
      </c>
      <c r="AU101" s="16">
        <f t="shared" si="88"/>
        <v>1.7770400939959621</v>
      </c>
      <c r="AV101" s="11">
        <f t="shared" si="89"/>
        <v>20.169405066854168</v>
      </c>
    </row>
    <row r="102" spans="1:48" x14ac:dyDescent="0.25">
      <c r="A102" s="8">
        <v>0.84</v>
      </c>
      <c r="B102" s="8">
        <f t="shared" si="52"/>
        <v>0.89526278094198697</v>
      </c>
      <c r="C102" s="8">
        <f t="shared" si="53"/>
        <v>0.66701245790192942</v>
      </c>
      <c r="D102" s="8">
        <f t="shared" si="54"/>
        <v>0.81793231094161734</v>
      </c>
      <c r="E102" s="8">
        <f t="shared" si="90"/>
        <v>2.8074141259281253</v>
      </c>
      <c r="F102" s="8">
        <f t="shared" si="55"/>
        <v>6.6535714784496571</v>
      </c>
      <c r="G102" s="11">
        <v>0.84</v>
      </c>
      <c r="H102" s="11">
        <f t="shared" si="56"/>
        <v>0.89526278094198697</v>
      </c>
      <c r="I102" s="11">
        <f t="shared" si="57"/>
        <v>0.66701245790192942</v>
      </c>
      <c r="J102" s="11">
        <f t="shared" si="58"/>
        <v>0.81793231094161734</v>
      </c>
      <c r="K102" s="11">
        <f t="shared" si="51"/>
        <v>3.0315326858742551</v>
      </c>
      <c r="L102" s="11">
        <f t="shared" si="59"/>
        <v>6.0630653717485101</v>
      </c>
      <c r="M102" s="14">
        <v>0.84</v>
      </c>
      <c r="N102" s="14">
        <f t="shared" si="60"/>
        <v>0.89526278094198697</v>
      </c>
      <c r="O102" s="14">
        <f t="shared" si="61"/>
        <v>0.66701245790192942</v>
      </c>
      <c r="P102" s="14">
        <f t="shared" si="62"/>
        <v>0.81793231094161734</v>
      </c>
      <c r="Q102" s="14">
        <f t="shared" si="63"/>
        <v>2.6880208782625687</v>
      </c>
      <c r="R102" s="14">
        <f t="shared" si="64"/>
        <v>7.2549683504306728</v>
      </c>
      <c r="S102" s="11">
        <v>0.84</v>
      </c>
      <c r="T102" s="11">
        <f t="shared" si="65"/>
        <v>0.89526278094198697</v>
      </c>
      <c r="U102" s="11">
        <f t="shared" si="66"/>
        <v>0.66701245790192942</v>
      </c>
      <c r="V102" s="11">
        <f t="shared" si="67"/>
        <v>0.81793231094161734</v>
      </c>
      <c r="W102" s="11">
        <f t="shared" si="68"/>
        <v>2.3921285518673097</v>
      </c>
      <c r="X102" s="11">
        <f t="shared" si="69"/>
        <v>18.835620217403196</v>
      </c>
      <c r="Y102" s="14">
        <v>0.84</v>
      </c>
      <c r="Z102" s="14">
        <f t="shared" si="70"/>
        <v>0.89526278094198697</v>
      </c>
      <c r="AA102" s="14">
        <f t="shared" si="71"/>
        <v>0.66701245790192942</v>
      </c>
      <c r="AB102" s="14">
        <f t="shared" si="72"/>
        <v>0.81793231094161734</v>
      </c>
      <c r="AC102" s="14">
        <f t="shared" si="73"/>
        <v>2.3038912861854612</v>
      </c>
      <c r="AD102" s="14">
        <f t="shared" si="74"/>
        <v>20.642865924221734</v>
      </c>
      <c r="AE102" s="11">
        <v>0.84</v>
      </c>
      <c r="AF102" s="11">
        <f t="shared" si="75"/>
        <v>0.89526278094198697</v>
      </c>
      <c r="AG102" s="11">
        <f t="shared" si="76"/>
        <v>0.66701245790192942</v>
      </c>
      <c r="AH102" s="11">
        <f t="shared" si="77"/>
        <v>0.81793231094161734</v>
      </c>
      <c r="AI102" s="11">
        <f t="shared" si="78"/>
        <v>1.9941606715415889</v>
      </c>
      <c r="AJ102" s="11">
        <f t="shared" si="79"/>
        <v>14.577314508969014</v>
      </c>
      <c r="AK102" s="14">
        <v>0.84</v>
      </c>
      <c r="AL102" s="14">
        <f t="shared" si="80"/>
        <v>0.89526278094198697</v>
      </c>
      <c r="AM102" s="14">
        <f t="shared" si="81"/>
        <v>0.66701245790192942</v>
      </c>
      <c r="AN102" s="14">
        <f t="shared" si="82"/>
        <v>0.81793231094161734</v>
      </c>
      <c r="AO102" s="14">
        <f t="shared" si="83"/>
        <v>1.8108252909150981</v>
      </c>
      <c r="AP102" s="14">
        <f t="shared" si="84"/>
        <v>34.948928114661392</v>
      </c>
      <c r="AQ102" s="16">
        <v>0.84</v>
      </c>
      <c r="AR102" s="16">
        <f t="shared" si="85"/>
        <v>0.89526278094198697</v>
      </c>
      <c r="AS102" s="16">
        <f t="shared" si="86"/>
        <v>0.66701245790192942</v>
      </c>
      <c r="AT102" s="16">
        <f t="shared" si="87"/>
        <v>0.81793231094161734</v>
      </c>
      <c r="AU102" s="16">
        <f t="shared" si="88"/>
        <v>1.758377443001141</v>
      </c>
      <c r="AV102" s="11">
        <f t="shared" si="89"/>
        <v>19.957583978062949</v>
      </c>
    </row>
    <row r="103" spans="1:48" x14ac:dyDescent="0.25">
      <c r="A103" s="8">
        <v>0.85</v>
      </c>
      <c r="B103" s="8">
        <f t="shared" si="52"/>
        <v>0.90592067119129627</v>
      </c>
      <c r="C103" s="8">
        <f t="shared" si="53"/>
        <v>0.67138540518785517</v>
      </c>
      <c r="D103" s="8">
        <f t="shared" si="54"/>
        <v>0.83751631291259021</v>
      </c>
      <c r="E103" s="8">
        <f t="shared" si="90"/>
        <v>2.7764772737218268</v>
      </c>
      <c r="F103" s="8">
        <f t="shared" si="55"/>
        <v>6.5802511387207296</v>
      </c>
      <c r="G103" s="11">
        <v>0.85</v>
      </c>
      <c r="H103" s="11">
        <f t="shared" si="56"/>
        <v>0.90592067119129627</v>
      </c>
      <c r="I103" s="11">
        <f t="shared" si="57"/>
        <v>0.67138540518785517</v>
      </c>
      <c r="J103" s="11">
        <f t="shared" si="58"/>
        <v>0.83751631291259021</v>
      </c>
      <c r="K103" s="11">
        <f t="shared" si="51"/>
        <v>2.9982373517166074</v>
      </c>
      <c r="L103" s="11">
        <f t="shared" si="59"/>
        <v>5.9964747034332149</v>
      </c>
      <c r="M103" s="14">
        <v>0.85</v>
      </c>
      <c r="N103" s="14">
        <f t="shared" si="60"/>
        <v>0.90592067119129627</v>
      </c>
      <c r="O103" s="14">
        <f t="shared" si="61"/>
        <v>0.67138540518785517</v>
      </c>
      <c r="P103" s="14">
        <f t="shared" si="62"/>
        <v>0.83751631291259021</v>
      </c>
      <c r="Q103" s="14">
        <f t="shared" si="63"/>
        <v>2.6589610811738793</v>
      </c>
      <c r="R103" s="14">
        <f t="shared" si="64"/>
        <v>7.1765359580882997</v>
      </c>
      <c r="S103" s="11">
        <v>0.85</v>
      </c>
      <c r="T103" s="11">
        <f t="shared" si="65"/>
        <v>0.90592067119129627</v>
      </c>
      <c r="U103" s="11">
        <f t="shared" si="66"/>
        <v>0.67138540518785517</v>
      </c>
      <c r="V103" s="11">
        <f t="shared" si="67"/>
        <v>0.83751631291259021</v>
      </c>
      <c r="W103" s="11">
        <f t="shared" si="68"/>
        <v>2.3667020398531067</v>
      </c>
      <c r="X103" s="11">
        <f t="shared" si="69"/>
        <v>18.635411861803362</v>
      </c>
      <c r="Y103" s="14">
        <v>0.85</v>
      </c>
      <c r="Z103" s="14">
        <f t="shared" si="70"/>
        <v>0.90592067119129627</v>
      </c>
      <c r="AA103" s="14">
        <f t="shared" si="71"/>
        <v>0.67138540518785517</v>
      </c>
      <c r="AB103" s="14">
        <f t="shared" si="72"/>
        <v>0.83751631291259021</v>
      </c>
      <c r="AC103" s="14">
        <f t="shared" si="73"/>
        <v>2.2794750475321153</v>
      </c>
      <c r="AD103" s="14">
        <f t="shared" si="74"/>
        <v>20.424096425887754</v>
      </c>
      <c r="AE103" s="11">
        <v>0.85</v>
      </c>
      <c r="AF103" s="11">
        <f t="shared" si="75"/>
        <v>0.90592067119129627</v>
      </c>
      <c r="AG103" s="11">
        <f t="shared" si="76"/>
        <v>0.67138540518785517</v>
      </c>
      <c r="AH103" s="11">
        <f t="shared" si="77"/>
        <v>0.83751631291259021</v>
      </c>
      <c r="AI103" s="11">
        <f t="shared" si="78"/>
        <v>1.9733661595816028</v>
      </c>
      <c r="AJ103" s="11">
        <f t="shared" si="79"/>
        <v>14.425306626541515</v>
      </c>
      <c r="AK103" s="14">
        <v>0.85</v>
      </c>
      <c r="AL103" s="14">
        <f t="shared" si="80"/>
        <v>0.90592067119129627</v>
      </c>
      <c r="AM103" s="14">
        <f t="shared" si="81"/>
        <v>0.67138540518785517</v>
      </c>
      <c r="AN103" s="14">
        <f t="shared" si="82"/>
        <v>0.83751631291259021</v>
      </c>
      <c r="AO103" s="14">
        <f t="shared" si="83"/>
        <v>1.792192913285124</v>
      </c>
      <c r="AP103" s="14">
        <f t="shared" si="84"/>
        <v>34.58932322640289</v>
      </c>
      <c r="AQ103" s="16">
        <v>0.85</v>
      </c>
      <c r="AR103" s="16">
        <f t="shared" si="85"/>
        <v>0.90592067119129627</v>
      </c>
      <c r="AS103" s="16">
        <f t="shared" si="86"/>
        <v>0.67138540518785517</v>
      </c>
      <c r="AT103" s="16">
        <f t="shared" si="87"/>
        <v>0.83751631291259021</v>
      </c>
      <c r="AU103" s="16">
        <f t="shared" si="88"/>
        <v>1.7403527897154334</v>
      </c>
      <c r="AV103" s="11">
        <f t="shared" si="89"/>
        <v>19.75300416327017</v>
      </c>
    </row>
    <row r="104" spans="1:48" x14ac:dyDescent="0.25">
      <c r="A104" s="8">
        <v>0.86</v>
      </c>
      <c r="B104" s="8">
        <f t="shared" si="52"/>
        <v>0.91657856144060568</v>
      </c>
      <c r="C104" s="8">
        <f t="shared" si="53"/>
        <v>0.67568933416745758</v>
      </c>
      <c r="D104" s="8">
        <f t="shared" si="54"/>
        <v>0.85733180455780422</v>
      </c>
      <c r="E104" s="8">
        <f t="shared" si="90"/>
        <v>2.7465967111043739</v>
      </c>
      <c r="F104" s="8">
        <f t="shared" si="55"/>
        <v>6.5094342053173664</v>
      </c>
      <c r="G104" s="11">
        <v>0.86</v>
      </c>
      <c r="H104" s="11">
        <f t="shared" si="56"/>
        <v>0.91657856144060568</v>
      </c>
      <c r="I104" s="11">
        <f t="shared" si="57"/>
        <v>0.67568933416745758</v>
      </c>
      <c r="J104" s="11">
        <f t="shared" si="58"/>
        <v>0.85733180455780422</v>
      </c>
      <c r="K104" s="11">
        <f t="shared" si="51"/>
        <v>2.9660784388834065</v>
      </c>
      <c r="L104" s="11">
        <f t="shared" si="59"/>
        <v>5.932156877766813</v>
      </c>
      <c r="M104" s="14">
        <v>0.86</v>
      </c>
      <c r="N104" s="14">
        <f t="shared" si="60"/>
        <v>0.91657856144060568</v>
      </c>
      <c r="O104" s="14">
        <f t="shared" si="61"/>
        <v>0.67568933416745758</v>
      </c>
      <c r="P104" s="14">
        <f t="shared" si="62"/>
        <v>0.85733180455780422</v>
      </c>
      <c r="Q104" s="14">
        <f t="shared" si="63"/>
        <v>2.6308914917854511</v>
      </c>
      <c r="R104" s="14">
        <f t="shared" si="64"/>
        <v>7.1007761363289319</v>
      </c>
      <c r="S104" s="11">
        <v>0.86</v>
      </c>
      <c r="T104" s="11">
        <f t="shared" si="65"/>
        <v>0.91657856144060568</v>
      </c>
      <c r="U104" s="11">
        <f t="shared" si="66"/>
        <v>0.67568933416745758</v>
      </c>
      <c r="V104" s="11">
        <f t="shared" si="67"/>
        <v>0.85733180455780422</v>
      </c>
      <c r="W104" s="11">
        <f t="shared" si="68"/>
        <v>2.3421403599664781</v>
      </c>
      <c r="X104" s="11">
        <f t="shared" si="69"/>
        <v>18.442013194376049</v>
      </c>
      <c r="Y104" s="14">
        <v>0.86</v>
      </c>
      <c r="Z104" s="14">
        <f t="shared" si="70"/>
        <v>0.91657856144060568</v>
      </c>
      <c r="AA104" s="14">
        <f t="shared" si="71"/>
        <v>0.67568933416745758</v>
      </c>
      <c r="AB104" s="14">
        <f t="shared" si="72"/>
        <v>0.85733180455780422</v>
      </c>
      <c r="AC104" s="14">
        <f t="shared" si="73"/>
        <v>2.2558890121989363</v>
      </c>
      <c r="AD104" s="14">
        <f t="shared" si="74"/>
        <v>20.212765549302471</v>
      </c>
      <c r="AE104" s="11">
        <v>0.86</v>
      </c>
      <c r="AF104" s="11">
        <f t="shared" si="75"/>
        <v>0.91657856144060568</v>
      </c>
      <c r="AG104" s="11">
        <f t="shared" si="76"/>
        <v>0.67568933416745758</v>
      </c>
      <c r="AH104" s="11">
        <f t="shared" si="77"/>
        <v>0.85733180455780422</v>
      </c>
      <c r="AI104" s="11">
        <f t="shared" si="78"/>
        <v>1.9532774523784133</v>
      </c>
      <c r="AJ104" s="11">
        <f t="shared" si="79"/>
        <v>14.2784581768862</v>
      </c>
      <c r="AK104" s="14">
        <v>0.86</v>
      </c>
      <c r="AL104" s="14">
        <f t="shared" si="80"/>
        <v>0.91657856144060568</v>
      </c>
      <c r="AM104" s="14">
        <f t="shared" si="81"/>
        <v>0.67568933416745758</v>
      </c>
      <c r="AN104" s="14">
        <f t="shared" si="82"/>
        <v>0.85733180455780422</v>
      </c>
      <c r="AO104" s="14">
        <f t="shared" si="83"/>
        <v>1.7741920142807817</v>
      </c>
      <c r="AP104" s="14">
        <f t="shared" si="84"/>
        <v>34.241905875619082</v>
      </c>
      <c r="AQ104" s="16">
        <v>0.86</v>
      </c>
      <c r="AR104" s="16">
        <f t="shared" si="85"/>
        <v>0.91657856144060568</v>
      </c>
      <c r="AS104" s="16">
        <f t="shared" si="86"/>
        <v>0.67568933416745758</v>
      </c>
      <c r="AT104" s="16">
        <f t="shared" si="87"/>
        <v>0.85733180455780422</v>
      </c>
      <c r="AU104" s="16">
        <f t="shared" si="88"/>
        <v>1.7229387596123686</v>
      </c>
      <c r="AV104" s="11">
        <f t="shared" si="89"/>
        <v>19.555354921600383</v>
      </c>
    </row>
    <row r="105" spans="1:48" x14ac:dyDescent="0.25">
      <c r="A105" s="8">
        <v>0.87</v>
      </c>
      <c r="B105" s="8">
        <f t="shared" si="52"/>
        <v>0.92723645168991498</v>
      </c>
      <c r="C105" s="8">
        <f t="shared" si="53"/>
        <v>0.67992526102466611</v>
      </c>
      <c r="D105" s="8">
        <f t="shared" si="54"/>
        <v>0.87737877816242937</v>
      </c>
      <c r="E105" s="8">
        <f t="shared" si="90"/>
        <v>2.7177264342858467</v>
      </c>
      <c r="F105" s="8">
        <f t="shared" si="55"/>
        <v>6.4410116492574572</v>
      </c>
      <c r="G105" s="11">
        <v>0.87</v>
      </c>
      <c r="H105" s="11">
        <f t="shared" si="56"/>
        <v>0.92723645168991498</v>
      </c>
      <c r="I105" s="11">
        <f t="shared" si="57"/>
        <v>0.67992526102466611</v>
      </c>
      <c r="J105" s="11">
        <f t="shared" si="58"/>
        <v>0.87737877816242937</v>
      </c>
      <c r="K105" s="11">
        <f t="shared" ref="K105:K118" si="91">0.30705*6/12*1/(I105^2)*(1/2*LN(2*0.511*H105^2*J105/(16*6^0.9*10^(-6))^2)-I105^2)</f>
        <v>2.935006508728168</v>
      </c>
      <c r="L105" s="11">
        <f t="shared" si="59"/>
        <v>5.8700130174563361</v>
      </c>
      <c r="M105" s="14">
        <v>0.87</v>
      </c>
      <c r="N105" s="14">
        <f t="shared" si="60"/>
        <v>0.92723645168991498</v>
      </c>
      <c r="O105" s="14">
        <f t="shared" si="61"/>
        <v>0.67992526102466611</v>
      </c>
      <c r="P105" s="14">
        <f t="shared" si="62"/>
        <v>0.87737877816242937</v>
      </c>
      <c r="Q105" s="14">
        <f t="shared" si="63"/>
        <v>2.6037692621984601</v>
      </c>
      <c r="R105" s="14">
        <f t="shared" si="64"/>
        <v>7.0275732386736429</v>
      </c>
      <c r="S105" s="11">
        <v>0.87</v>
      </c>
      <c r="T105" s="11">
        <f t="shared" si="65"/>
        <v>0.92723645168991498</v>
      </c>
      <c r="U105" s="11">
        <f t="shared" si="66"/>
        <v>0.67992526102466611</v>
      </c>
      <c r="V105" s="11">
        <f t="shared" si="67"/>
        <v>0.87737877816242937</v>
      </c>
      <c r="W105" s="11">
        <f t="shared" si="68"/>
        <v>2.3184063091506362</v>
      </c>
      <c r="X105" s="11">
        <f t="shared" si="69"/>
        <v>18.255131278252108</v>
      </c>
      <c r="Y105" s="14">
        <v>0.87</v>
      </c>
      <c r="Z105" s="14">
        <f t="shared" si="70"/>
        <v>0.92723645168991498</v>
      </c>
      <c r="AA105" s="14">
        <f t="shared" si="71"/>
        <v>0.67992526102466611</v>
      </c>
      <c r="AB105" s="14">
        <f t="shared" si="72"/>
        <v>0.87737877816242937</v>
      </c>
      <c r="AC105" s="14">
        <f t="shared" si="73"/>
        <v>2.2330975040643688</v>
      </c>
      <c r="AD105" s="14">
        <f t="shared" si="74"/>
        <v>20.008553636416746</v>
      </c>
      <c r="AE105" s="11">
        <v>0.87</v>
      </c>
      <c r="AF105" s="11">
        <f t="shared" si="75"/>
        <v>0.92723645168991498</v>
      </c>
      <c r="AG105" s="11">
        <f t="shared" si="76"/>
        <v>0.67992526102466611</v>
      </c>
      <c r="AH105" s="11">
        <f t="shared" si="77"/>
        <v>0.87737877816242937</v>
      </c>
      <c r="AI105" s="11">
        <f t="shared" si="78"/>
        <v>1.9338643948974754</v>
      </c>
      <c r="AJ105" s="11">
        <f t="shared" si="79"/>
        <v>14.136548726700545</v>
      </c>
      <c r="AK105" s="14">
        <v>0.87</v>
      </c>
      <c r="AL105" s="14">
        <f t="shared" si="80"/>
        <v>0.92723645168991498</v>
      </c>
      <c r="AM105" s="14">
        <f t="shared" si="81"/>
        <v>0.67992526102466611</v>
      </c>
      <c r="AN105" s="14">
        <f t="shared" si="82"/>
        <v>0.87737877816242937</v>
      </c>
      <c r="AO105" s="14">
        <f t="shared" si="83"/>
        <v>1.7567957461442405</v>
      </c>
      <c r="AP105" s="14">
        <f t="shared" si="84"/>
        <v>33.906157900583842</v>
      </c>
      <c r="AQ105" s="16">
        <v>0.87</v>
      </c>
      <c r="AR105" s="16">
        <f t="shared" si="85"/>
        <v>0.92723645168991498</v>
      </c>
      <c r="AS105" s="16">
        <f t="shared" si="86"/>
        <v>0.67992526102466611</v>
      </c>
      <c r="AT105" s="16">
        <f t="shared" si="87"/>
        <v>0.87737877816242937</v>
      </c>
      <c r="AU105" s="16">
        <f t="shared" si="88"/>
        <v>1.7061094279689617</v>
      </c>
      <c r="AV105" s="11">
        <f t="shared" si="89"/>
        <v>19.364342007447714</v>
      </c>
    </row>
    <row r="106" spans="1:48" x14ac:dyDescent="0.25">
      <c r="A106" s="8">
        <v>0.88</v>
      </c>
      <c r="B106" s="8">
        <f t="shared" si="52"/>
        <v>0.93789434193922439</v>
      </c>
      <c r="C106" s="8">
        <f t="shared" si="53"/>
        <v>0.68409419784010661</v>
      </c>
      <c r="D106" s="8">
        <f t="shared" si="54"/>
        <v>0.89765722599589481</v>
      </c>
      <c r="E106" s="8">
        <f t="shared" si="90"/>
        <v>2.6898229164909457</v>
      </c>
      <c r="F106" s="8">
        <f t="shared" si="55"/>
        <v>6.3748803120835413</v>
      </c>
      <c r="G106" s="11">
        <v>0.88</v>
      </c>
      <c r="H106" s="11">
        <f t="shared" si="56"/>
        <v>0.93789434193922439</v>
      </c>
      <c r="I106" s="11">
        <f t="shared" si="57"/>
        <v>0.68409419784010661</v>
      </c>
      <c r="J106" s="11">
        <f t="shared" si="58"/>
        <v>0.89765722599589481</v>
      </c>
      <c r="K106" s="11">
        <f t="shared" si="91"/>
        <v>2.9049747814760951</v>
      </c>
      <c r="L106" s="11">
        <f t="shared" si="59"/>
        <v>5.8099495629521902</v>
      </c>
      <c r="M106" s="14">
        <v>0.88</v>
      </c>
      <c r="N106" s="14">
        <f t="shared" si="60"/>
        <v>0.93789434193922439</v>
      </c>
      <c r="O106" s="14">
        <f t="shared" si="61"/>
        <v>0.68409419784010661</v>
      </c>
      <c r="P106" s="14">
        <f t="shared" si="62"/>
        <v>0.89765722599589481</v>
      </c>
      <c r="Q106" s="14">
        <f t="shared" si="63"/>
        <v>2.5775538360178505</v>
      </c>
      <c r="R106" s="14">
        <f t="shared" si="64"/>
        <v>6.9568178034121777</v>
      </c>
      <c r="S106" s="11">
        <v>0.88</v>
      </c>
      <c r="T106" s="11">
        <f t="shared" si="65"/>
        <v>0.93789434193922439</v>
      </c>
      <c r="U106" s="11">
        <f t="shared" si="66"/>
        <v>0.68409419784010661</v>
      </c>
      <c r="V106" s="11">
        <f t="shared" si="67"/>
        <v>0.89765722599589481</v>
      </c>
      <c r="W106" s="11">
        <f t="shared" si="68"/>
        <v>2.2954646615673981</v>
      </c>
      <c r="X106" s="11">
        <f t="shared" si="69"/>
        <v>18.074488745181693</v>
      </c>
      <c r="Y106" s="14">
        <v>0.88</v>
      </c>
      <c r="Z106" s="14">
        <f t="shared" si="70"/>
        <v>0.93789434193922439</v>
      </c>
      <c r="AA106" s="14">
        <f t="shared" si="71"/>
        <v>0.68409419784010661</v>
      </c>
      <c r="AB106" s="14">
        <f t="shared" si="72"/>
        <v>0.89765722599589481</v>
      </c>
      <c r="AC106" s="14">
        <f t="shared" si="73"/>
        <v>2.2110667409566549</v>
      </c>
      <c r="AD106" s="14">
        <f t="shared" si="74"/>
        <v>19.81115799897163</v>
      </c>
      <c r="AE106" s="11">
        <v>0.88</v>
      </c>
      <c r="AF106" s="11">
        <f t="shared" si="75"/>
        <v>0.93789434193922439</v>
      </c>
      <c r="AG106" s="11">
        <f t="shared" si="76"/>
        <v>0.68409419784010661</v>
      </c>
      <c r="AH106" s="11">
        <f t="shared" si="77"/>
        <v>0.89765722599589481</v>
      </c>
      <c r="AI106" s="11">
        <f t="shared" si="78"/>
        <v>1.9150984229870183</v>
      </c>
      <c r="AJ106" s="11">
        <f t="shared" si="79"/>
        <v>13.999369472035102</v>
      </c>
      <c r="AK106" s="14">
        <v>0.88</v>
      </c>
      <c r="AL106" s="14">
        <f t="shared" si="80"/>
        <v>0.93789434193922439</v>
      </c>
      <c r="AM106" s="14">
        <f t="shared" si="81"/>
        <v>0.68409419784010661</v>
      </c>
      <c r="AN106" s="14">
        <f t="shared" si="82"/>
        <v>0.89765722599589481</v>
      </c>
      <c r="AO106" s="14">
        <f t="shared" si="83"/>
        <v>1.7399786699865563</v>
      </c>
      <c r="AP106" s="14">
        <f t="shared" si="84"/>
        <v>33.58158833074053</v>
      </c>
      <c r="AQ106" s="16">
        <v>0.88</v>
      </c>
      <c r="AR106" s="16">
        <f t="shared" si="85"/>
        <v>0.93789434193922439</v>
      </c>
      <c r="AS106" s="16">
        <f t="shared" si="86"/>
        <v>0.68409419784010661</v>
      </c>
      <c r="AT106" s="16">
        <f t="shared" si="87"/>
        <v>0.89765722599589481</v>
      </c>
      <c r="AU106" s="16">
        <f t="shared" si="88"/>
        <v>1.6898402284051062</v>
      </c>
      <c r="AV106" s="11">
        <f t="shared" si="89"/>
        <v>19.179686592397953</v>
      </c>
    </row>
    <row r="107" spans="1:48" x14ac:dyDescent="0.25">
      <c r="A107" s="8">
        <v>0.89</v>
      </c>
      <c r="B107" s="8">
        <f t="shared" si="52"/>
        <v>0.94855223218853379</v>
      </c>
      <c r="C107" s="8">
        <f t="shared" si="53"/>
        <v>0.68819715187246688</v>
      </c>
      <c r="D107" s="8">
        <f t="shared" si="54"/>
        <v>0.91816714031257363</v>
      </c>
      <c r="E107" s="8">
        <f t="shared" si="90"/>
        <v>2.6628449491195836</v>
      </c>
      <c r="F107" s="8">
        <f t="shared" si="55"/>
        <v>6.3109425294134134</v>
      </c>
      <c r="G107" s="11">
        <v>0.89</v>
      </c>
      <c r="H107" s="11">
        <f t="shared" si="56"/>
        <v>0.94855223218853379</v>
      </c>
      <c r="I107" s="11">
        <f t="shared" si="57"/>
        <v>0.68819715187246688</v>
      </c>
      <c r="J107" s="11">
        <f t="shared" si="58"/>
        <v>0.91816714031257363</v>
      </c>
      <c r="K107" s="11">
        <f t="shared" si="91"/>
        <v>2.8759389659145391</v>
      </c>
      <c r="L107" s="11">
        <f t="shared" si="59"/>
        <v>5.7518779318290782</v>
      </c>
      <c r="M107" s="14">
        <v>0.89</v>
      </c>
      <c r="N107" s="14">
        <f t="shared" si="60"/>
        <v>0.94855223218853379</v>
      </c>
      <c r="O107" s="14">
        <f t="shared" si="61"/>
        <v>0.68819715187246688</v>
      </c>
      <c r="P107" s="14">
        <f t="shared" si="62"/>
        <v>0.91816714031257363</v>
      </c>
      <c r="Q107" s="14">
        <f t="shared" si="63"/>
        <v>2.5522068023754327</v>
      </c>
      <c r="R107" s="14">
        <f t="shared" si="64"/>
        <v>6.8884061596112929</v>
      </c>
      <c r="S107" s="11">
        <v>0.89</v>
      </c>
      <c r="T107" s="11">
        <f t="shared" si="65"/>
        <v>0.94855223218853379</v>
      </c>
      <c r="U107" s="11">
        <f t="shared" si="66"/>
        <v>0.68819715187246688</v>
      </c>
      <c r="V107" s="11">
        <f t="shared" si="67"/>
        <v>0.91816714031257363</v>
      </c>
      <c r="W107" s="11">
        <f t="shared" si="68"/>
        <v>2.2732820434155299</v>
      </c>
      <c r="X107" s="11">
        <f t="shared" si="69"/>
        <v>17.89982280985388</v>
      </c>
      <c r="Y107" s="14">
        <v>0.89</v>
      </c>
      <c r="Z107" s="14">
        <f t="shared" si="70"/>
        <v>0.94855223218853379</v>
      </c>
      <c r="AA107" s="14">
        <f t="shared" si="71"/>
        <v>0.68819715187246688</v>
      </c>
      <c r="AB107" s="14">
        <f t="shared" si="72"/>
        <v>0.91816714031257363</v>
      </c>
      <c r="AC107" s="14">
        <f t="shared" si="73"/>
        <v>2.1897647148771116</v>
      </c>
      <c r="AD107" s="14">
        <f t="shared" si="74"/>
        <v>19.620291845298922</v>
      </c>
      <c r="AE107" s="11">
        <v>0.89</v>
      </c>
      <c r="AF107" s="11">
        <f t="shared" si="75"/>
        <v>0.94855223218853379</v>
      </c>
      <c r="AG107" s="11">
        <f t="shared" si="76"/>
        <v>0.68819715187246688</v>
      </c>
      <c r="AH107" s="11">
        <f t="shared" si="77"/>
        <v>0.91816714031257363</v>
      </c>
      <c r="AI107" s="11">
        <f t="shared" si="78"/>
        <v>1.8969524633947401</v>
      </c>
      <c r="AJ107" s="11">
        <f t="shared" si="79"/>
        <v>13.866722507415549</v>
      </c>
      <c r="AK107" s="14">
        <v>0.89</v>
      </c>
      <c r="AL107" s="14">
        <f t="shared" si="80"/>
        <v>0.94855223218853379</v>
      </c>
      <c r="AM107" s="14">
        <f t="shared" si="81"/>
        <v>0.68819715187246688</v>
      </c>
      <c r="AN107" s="14">
        <f t="shared" si="82"/>
        <v>0.91816714031257363</v>
      </c>
      <c r="AO107" s="14">
        <f t="shared" si="83"/>
        <v>1.7237166677202695</v>
      </c>
      <c r="AP107" s="14">
        <f t="shared" si="84"/>
        <v>33.267731687001202</v>
      </c>
      <c r="AQ107" s="16">
        <v>0.89</v>
      </c>
      <c r="AR107" s="16">
        <f t="shared" si="85"/>
        <v>0.94855223218853379</v>
      </c>
      <c r="AS107" s="16">
        <f t="shared" si="86"/>
        <v>0.68819715187246688</v>
      </c>
      <c r="AT107" s="16">
        <f t="shared" si="87"/>
        <v>0.91816714031257363</v>
      </c>
      <c r="AU107" s="16">
        <f t="shared" si="88"/>
        <v>1.6741078681074193</v>
      </c>
      <c r="AV107" s="11">
        <f t="shared" si="89"/>
        <v>19.001124303019207</v>
      </c>
    </row>
    <row r="108" spans="1:48" x14ac:dyDescent="0.25">
      <c r="A108" s="8">
        <v>0.9</v>
      </c>
      <c r="B108" s="8">
        <f t="shared" si="52"/>
        <v>0.95921012243784309</v>
      </c>
      <c r="C108" s="8">
        <f t="shared" si="53"/>
        <v>0.69223512488752226</v>
      </c>
      <c r="D108" s="8">
        <f t="shared" si="54"/>
        <v>0.93890851335243963</v>
      </c>
      <c r="E108" s="8">
        <f t="shared" si="90"/>
        <v>2.6367534947029663</v>
      </c>
      <c r="F108" s="8">
        <f t="shared" si="55"/>
        <v>6.2491057824460308</v>
      </c>
      <c r="G108" s="11">
        <v>0.9</v>
      </c>
      <c r="H108" s="11">
        <f t="shared" si="56"/>
        <v>0.95921012243784309</v>
      </c>
      <c r="I108" s="11">
        <f t="shared" si="57"/>
        <v>0.69223512488752226</v>
      </c>
      <c r="J108" s="11">
        <f t="shared" si="58"/>
        <v>0.93890851335243963</v>
      </c>
      <c r="K108" s="11">
        <f t="shared" si="91"/>
        <v>2.8478571017171426</v>
      </c>
      <c r="L108" s="11">
        <f t="shared" si="59"/>
        <v>5.6957142034342851</v>
      </c>
      <c r="M108" s="14">
        <v>0.9</v>
      </c>
      <c r="N108" s="14">
        <f t="shared" si="60"/>
        <v>0.95921012243784309</v>
      </c>
      <c r="O108" s="14">
        <f t="shared" si="61"/>
        <v>0.69223512488752226</v>
      </c>
      <c r="P108" s="14">
        <f t="shared" si="62"/>
        <v>0.93890851335243963</v>
      </c>
      <c r="Q108" s="14">
        <f t="shared" si="63"/>
        <v>2.527691760724661</v>
      </c>
      <c r="R108" s="14">
        <f t="shared" si="64"/>
        <v>6.8222400621958599</v>
      </c>
      <c r="S108" s="11">
        <v>0.9</v>
      </c>
      <c r="T108" s="11">
        <f t="shared" si="65"/>
        <v>0.95921012243784309</v>
      </c>
      <c r="U108" s="11">
        <f t="shared" si="66"/>
        <v>0.69223512488752226</v>
      </c>
      <c r="V108" s="11">
        <f t="shared" si="67"/>
        <v>0.93890851335243963</v>
      </c>
      <c r="W108" s="11">
        <f t="shared" si="68"/>
        <v>2.251826816930941</v>
      </c>
      <c r="X108" s="11">
        <f t="shared" si="69"/>
        <v>17.730884356514228</v>
      </c>
      <c r="Y108" s="14">
        <v>0.9</v>
      </c>
      <c r="Z108" s="14">
        <f t="shared" si="70"/>
        <v>0.95921012243784309</v>
      </c>
      <c r="AA108" s="14">
        <f t="shared" si="71"/>
        <v>0.69223512488752226</v>
      </c>
      <c r="AB108" s="14">
        <f t="shared" si="72"/>
        <v>0.93890851335243963</v>
      </c>
      <c r="AC108" s="14">
        <f t="shared" si="73"/>
        <v>2.169161080999265</v>
      </c>
      <c r="AD108" s="14">
        <f t="shared" si="74"/>
        <v>19.435683285753417</v>
      </c>
      <c r="AE108" s="11">
        <v>0.9</v>
      </c>
      <c r="AF108" s="11">
        <f t="shared" si="75"/>
        <v>0.95921012243784309</v>
      </c>
      <c r="AG108" s="11">
        <f t="shared" si="76"/>
        <v>0.69223512488752226</v>
      </c>
      <c r="AH108" s="11">
        <f t="shared" si="77"/>
        <v>0.93890851335243963</v>
      </c>
      <c r="AI108" s="11">
        <f t="shared" si="78"/>
        <v>1.8794008410649883</v>
      </c>
      <c r="AJ108" s="11">
        <f t="shared" si="79"/>
        <v>13.738420148185064</v>
      </c>
      <c r="AK108" s="14">
        <v>0.9</v>
      </c>
      <c r="AL108" s="14">
        <f t="shared" si="80"/>
        <v>0.95921012243784309</v>
      </c>
      <c r="AM108" s="14">
        <f t="shared" si="81"/>
        <v>0.69223512488752226</v>
      </c>
      <c r="AN108" s="14">
        <f t="shared" si="82"/>
        <v>0.93890851335243963</v>
      </c>
      <c r="AO108" s="14">
        <f t="shared" si="83"/>
        <v>1.7079868603702697</v>
      </c>
      <c r="AP108" s="14">
        <f t="shared" si="84"/>
        <v>32.964146405146202</v>
      </c>
      <c r="AQ108" s="16">
        <v>0.9</v>
      </c>
      <c r="AR108" s="16">
        <f t="shared" si="85"/>
        <v>0.95921012243784309</v>
      </c>
      <c r="AS108" s="16">
        <f t="shared" si="86"/>
        <v>0.69223512488752226</v>
      </c>
      <c r="AT108" s="16">
        <f t="shared" si="87"/>
        <v>0.93890851335243963</v>
      </c>
      <c r="AU108" s="16">
        <f t="shared" si="88"/>
        <v>1.6588902491833037</v>
      </c>
      <c r="AV108" s="11">
        <f t="shared" si="89"/>
        <v>18.828404328230498</v>
      </c>
    </row>
    <row r="109" spans="1:48" x14ac:dyDescent="0.25">
      <c r="A109" s="8">
        <v>0.91</v>
      </c>
      <c r="B109" s="8">
        <f t="shared" si="52"/>
        <v>0.9698680126871525</v>
      </c>
      <c r="C109" s="8">
        <f t="shared" si="53"/>
        <v>0.69620911253301532</v>
      </c>
      <c r="D109" s="8">
        <f t="shared" si="54"/>
        <v>0.959881337341701</v>
      </c>
      <c r="E109" s="8">
        <f t="shared" si="90"/>
        <v>2.6115115506618496</v>
      </c>
      <c r="F109" s="8">
        <f t="shared" si="55"/>
        <v>6.1892823750685837</v>
      </c>
      <c r="G109" s="11">
        <v>0.91</v>
      </c>
      <c r="H109" s="11">
        <f t="shared" si="56"/>
        <v>0.9698680126871525</v>
      </c>
      <c r="I109" s="11">
        <f t="shared" si="57"/>
        <v>0.69620911253301532</v>
      </c>
      <c r="J109" s="11">
        <f t="shared" si="58"/>
        <v>0.959881337341701</v>
      </c>
      <c r="K109" s="11">
        <f t="shared" si="91"/>
        <v>2.8206894133388327</v>
      </c>
      <c r="L109" s="11">
        <f t="shared" si="59"/>
        <v>5.6413788266776654</v>
      </c>
      <c r="M109" s="14">
        <v>0.91</v>
      </c>
      <c r="N109" s="14">
        <f t="shared" si="60"/>
        <v>0.9698680126871525</v>
      </c>
      <c r="O109" s="14">
        <f t="shared" si="61"/>
        <v>0.69620911253301532</v>
      </c>
      <c r="P109" s="14">
        <f t="shared" si="62"/>
        <v>0.959881337341701</v>
      </c>
      <c r="Q109" s="14">
        <f t="shared" si="63"/>
        <v>2.503974195505529</v>
      </c>
      <c r="R109" s="14">
        <f t="shared" si="64"/>
        <v>6.7582263536694223</v>
      </c>
      <c r="S109" s="11">
        <v>0.91</v>
      </c>
      <c r="T109" s="11">
        <f t="shared" si="65"/>
        <v>0.9698680126871525</v>
      </c>
      <c r="U109" s="11">
        <f t="shared" si="66"/>
        <v>0.69620911253301532</v>
      </c>
      <c r="V109" s="11">
        <f t="shared" si="67"/>
        <v>0.959881337341701</v>
      </c>
      <c r="W109" s="11">
        <f t="shared" si="68"/>
        <v>2.231068972804735</v>
      </c>
      <c r="X109" s="11">
        <f t="shared" si="69"/>
        <v>17.567437091864484</v>
      </c>
      <c r="Y109" s="14">
        <v>0.91</v>
      </c>
      <c r="Z109" s="14">
        <f t="shared" si="70"/>
        <v>0.9698680126871525</v>
      </c>
      <c r="AA109" s="14">
        <f t="shared" si="71"/>
        <v>0.69620911253301532</v>
      </c>
      <c r="AB109" s="14">
        <f t="shared" si="72"/>
        <v>0.959881337341701</v>
      </c>
      <c r="AC109" s="14">
        <f t="shared" si="73"/>
        <v>2.1492270547143755</v>
      </c>
      <c r="AD109" s="14">
        <f t="shared" si="74"/>
        <v>19.257074410240808</v>
      </c>
      <c r="AE109" s="11">
        <v>0.91</v>
      </c>
      <c r="AF109" s="11">
        <f t="shared" si="75"/>
        <v>0.9698680126871525</v>
      </c>
      <c r="AG109" s="11">
        <f t="shared" si="76"/>
        <v>0.69620911253301532</v>
      </c>
      <c r="AH109" s="11">
        <f t="shared" si="77"/>
        <v>0.959881337341701</v>
      </c>
      <c r="AI109" s="11">
        <f t="shared" si="78"/>
        <v>1.862419193114945</v>
      </c>
      <c r="AJ109" s="11">
        <f t="shared" si="79"/>
        <v>13.614284301670248</v>
      </c>
      <c r="AK109" s="14">
        <v>0.91</v>
      </c>
      <c r="AL109" s="14">
        <f t="shared" si="80"/>
        <v>0.9698680126871525</v>
      </c>
      <c r="AM109" s="14">
        <f t="shared" si="81"/>
        <v>0.69620911253301532</v>
      </c>
      <c r="AN109" s="14">
        <f t="shared" si="82"/>
        <v>0.959881337341701</v>
      </c>
      <c r="AO109" s="14">
        <f t="shared" si="83"/>
        <v>1.6927675322388249</v>
      </c>
      <c r="AP109" s="14">
        <f t="shared" si="84"/>
        <v>32.670413372209318</v>
      </c>
      <c r="AQ109" s="16">
        <v>0.91</v>
      </c>
      <c r="AR109" s="16">
        <f t="shared" si="85"/>
        <v>0.9698680126871525</v>
      </c>
      <c r="AS109" s="16">
        <f t="shared" si="86"/>
        <v>0.69620911253301532</v>
      </c>
      <c r="AT109" s="16">
        <f t="shared" si="87"/>
        <v>0.959881337341701</v>
      </c>
      <c r="AU109" s="16">
        <f t="shared" si="88"/>
        <v>1.6441663956423067</v>
      </c>
      <c r="AV109" s="11">
        <f t="shared" si="89"/>
        <v>18.661288590540181</v>
      </c>
    </row>
    <row r="110" spans="1:48" x14ac:dyDescent="0.25">
      <c r="A110" s="8">
        <v>0.92</v>
      </c>
      <c r="B110" s="8">
        <f t="shared" si="52"/>
        <v>0.98052590293646191</v>
      </c>
      <c r="C110" s="8">
        <f t="shared" si="53"/>
        <v>0.70012010375759703</v>
      </c>
      <c r="D110" s="8">
        <f t="shared" si="54"/>
        <v>0.98108560449340354</v>
      </c>
      <c r="E110" s="8">
        <f t="shared" si="90"/>
        <v>2.5870840229669594</v>
      </c>
      <c r="F110" s="8">
        <f t="shared" si="55"/>
        <v>6.1313891344316938</v>
      </c>
      <c r="G110" s="11">
        <v>0.92</v>
      </c>
      <c r="H110" s="11">
        <f t="shared" si="56"/>
        <v>0.98052590293646191</v>
      </c>
      <c r="I110" s="11">
        <f t="shared" si="57"/>
        <v>0.70012010375759703</v>
      </c>
      <c r="J110" s="11">
        <f t="shared" si="58"/>
        <v>0.98108560449340354</v>
      </c>
      <c r="K110" s="11">
        <f t="shared" si="91"/>
        <v>2.7943981745186179</v>
      </c>
      <c r="L110" s="11">
        <f t="shared" si="59"/>
        <v>5.5887963490372359</v>
      </c>
      <c r="M110" s="14">
        <v>0.92</v>
      </c>
      <c r="N110" s="14">
        <f t="shared" si="60"/>
        <v>0.98052590293646191</v>
      </c>
      <c r="O110" s="14">
        <f t="shared" si="61"/>
        <v>0.70012010375759703</v>
      </c>
      <c r="P110" s="14">
        <f t="shared" si="62"/>
        <v>0.98108560449340354</v>
      </c>
      <c r="Q110" s="14">
        <f t="shared" si="63"/>
        <v>2.4810213598621997</v>
      </c>
      <c r="R110" s="14">
        <f t="shared" si="64"/>
        <v>6.6962766502680768</v>
      </c>
      <c r="S110" s="11">
        <v>0.92</v>
      </c>
      <c r="T110" s="11">
        <f t="shared" si="65"/>
        <v>0.98052590293646191</v>
      </c>
      <c r="U110" s="11">
        <f t="shared" si="66"/>
        <v>0.70012010375759703</v>
      </c>
      <c r="V110" s="11">
        <f t="shared" si="67"/>
        <v>0.98108560449340354</v>
      </c>
      <c r="W110" s="11">
        <f t="shared" si="68"/>
        <v>2.2109800303260188</v>
      </c>
      <c r="X110" s="11">
        <f t="shared" si="69"/>
        <v>17.40925675878707</v>
      </c>
      <c r="Y110" s="14">
        <v>0.92</v>
      </c>
      <c r="Z110" s="14">
        <f t="shared" si="70"/>
        <v>0.98052590293646191</v>
      </c>
      <c r="AA110" s="14">
        <f t="shared" si="71"/>
        <v>0.70012010375759703</v>
      </c>
      <c r="AB110" s="14">
        <f t="shared" si="72"/>
        <v>0.98108560449340354</v>
      </c>
      <c r="AC110" s="14">
        <f t="shared" si="73"/>
        <v>2.1299353160615739</v>
      </c>
      <c r="AD110" s="14">
        <f t="shared" si="74"/>
        <v>19.084220431911703</v>
      </c>
      <c r="AE110" s="11">
        <v>0.92</v>
      </c>
      <c r="AF110" s="11">
        <f t="shared" si="75"/>
        <v>0.98052590293646191</v>
      </c>
      <c r="AG110" s="11">
        <f t="shared" si="76"/>
        <v>0.70012010375759703</v>
      </c>
      <c r="AH110" s="11">
        <f t="shared" si="77"/>
        <v>0.98108560449340354</v>
      </c>
      <c r="AI110" s="11">
        <f t="shared" si="78"/>
        <v>1.8459843889438132</v>
      </c>
      <c r="AJ110" s="11">
        <f t="shared" si="79"/>
        <v>13.494145883179273</v>
      </c>
      <c r="AK110" s="14">
        <v>0.92</v>
      </c>
      <c r="AL110" s="14">
        <f t="shared" si="80"/>
        <v>0.98052590293646191</v>
      </c>
      <c r="AM110" s="14">
        <f t="shared" si="81"/>
        <v>0.70012010375759703</v>
      </c>
      <c r="AN110" s="14">
        <f t="shared" si="82"/>
        <v>0.98108560449340354</v>
      </c>
      <c r="AO110" s="14">
        <f t="shared" si="83"/>
        <v>1.6780380604487415</v>
      </c>
      <c r="AP110" s="14">
        <f t="shared" si="84"/>
        <v>32.386134566660715</v>
      </c>
      <c r="AQ110" s="16">
        <v>0.92</v>
      </c>
      <c r="AR110" s="16">
        <f t="shared" si="85"/>
        <v>0.98052590293646191</v>
      </c>
      <c r="AS110" s="16">
        <f t="shared" si="86"/>
        <v>0.70012010375759703</v>
      </c>
      <c r="AT110" s="16">
        <f t="shared" si="87"/>
        <v>0.98108560449340354</v>
      </c>
      <c r="AU110" s="16">
        <f t="shared" si="88"/>
        <v>1.6299163855479109</v>
      </c>
      <c r="AV110" s="11">
        <f t="shared" si="89"/>
        <v>18.499550975968788</v>
      </c>
    </row>
    <row r="111" spans="1:48" x14ac:dyDescent="0.25">
      <c r="A111" s="8">
        <v>0.93</v>
      </c>
      <c r="B111" s="8">
        <f t="shared" si="52"/>
        <v>0.99118379318577121</v>
      </c>
      <c r="C111" s="8">
        <f t="shared" si="53"/>
        <v>0.70396908027205385</v>
      </c>
      <c r="D111" s="8">
        <f t="shared" si="54"/>
        <v>1.0025213070080161</v>
      </c>
      <c r="E111" s="8">
        <f t="shared" si="90"/>
        <v>2.5634376088852604</v>
      </c>
      <c r="F111" s="8">
        <f t="shared" si="55"/>
        <v>6.0753471330580675</v>
      </c>
      <c r="G111" s="11">
        <v>0.93</v>
      </c>
      <c r="H111" s="11">
        <f t="shared" si="56"/>
        <v>0.99118379318577121</v>
      </c>
      <c r="I111" s="11">
        <f t="shared" si="57"/>
        <v>0.70396908027205385</v>
      </c>
      <c r="J111" s="11">
        <f t="shared" si="58"/>
        <v>1.0025213070080161</v>
      </c>
      <c r="K111" s="11">
        <f t="shared" si="91"/>
        <v>2.7689475825165744</v>
      </c>
      <c r="L111" s="11">
        <f t="shared" si="59"/>
        <v>5.5378951650331487</v>
      </c>
      <c r="M111" s="14">
        <v>0.93</v>
      </c>
      <c r="N111" s="14">
        <f t="shared" si="60"/>
        <v>0.99118379318577121</v>
      </c>
      <c r="O111" s="14">
        <f t="shared" si="61"/>
        <v>0.70396908027205385</v>
      </c>
      <c r="P111" s="14">
        <f t="shared" si="62"/>
        <v>1.0025213070080161</v>
      </c>
      <c r="Q111" s="14">
        <f t="shared" si="63"/>
        <v>2.4588021676715526</v>
      </c>
      <c r="R111" s="14">
        <f t="shared" si="64"/>
        <v>6.6363070505455202</v>
      </c>
      <c r="S111" s="11">
        <v>0.93</v>
      </c>
      <c r="T111" s="11">
        <f t="shared" si="65"/>
        <v>0.99118379318577121</v>
      </c>
      <c r="U111" s="11">
        <f t="shared" si="66"/>
        <v>0.70396908027205385</v>
      </c>
      <c r="V111" s="11">
        <f t="shared" si="67"/>
        <v>1.0025213070080161</v>
      </c>
      <c r="W111" s="11">
        <f t="shared" si="68"/>
        <v>2.1915329446201151</v>
      </c>
      <c r="X111" s="11">
        <f t="shared" si="69"/>
        <v>17.256130405938784</v>
      </c>
      <c r="Y111" s="14">
        <v>0.93</v>
      </c>
      <c r="Z111" s="14">
        <f t="shared" si="70"/>
        <v>0.99118379318577121</v>
      </c>
      <c r="AA111" s="14">
        <f t="shared" si="71"/>
        <v>0.70396908027205385</v>
      </c>
      <c r="AB111" s="14">
        <f t="shared" si="72"/>
        <v>1.0025213070080161</v>
      </c>
      <c r="AC111" s="14">
        <f t="shared" si="73"/>
        <v>2.1112599209415785</v>
      </c>
      <c r="AD111" s="14">
        <f t="shared" si="74"/>
        <v>18.916888891636546</v>
      </c>
      <c r="AE111" s="11">
        <v>0.93</v>
      </c>
      <c r="AF111" s="11">
        <f t="shared" si="75"/>
        <v>0.99118379318577121</v>
      </c>
      <c r="AG111" s="11">
        <f t="shared" si="76"/>
        <v>0.70396908027205385</v>
      </c>
      <c r="AH111" s="11">
        <f t="shared" si="77"/>
        <v>1.0025213070080161</v>
      </c>
      <c r="AI111" s="11">
        <f t="shared" si="78"/>
        <v>1.8300744559788127</v>
      </c>
      <c r="AJ111" s="11">
        <f t="shared" si="79"/>
        <v>13.37784427320512</v>
      </c>
      <c r="AK111" s="14">
        <v>0.93</v>
      </c>
      <c r="AL111" s="14">
        <f t="shared" si="80"/>
        <v>0.99118379318577121</v>
      </c>
      <c r="AM111" s="14">
        <f t="shared" si="81"/>
        <v>0.70396908027205385</v>
      </c>
      <c r="AN111" s="14">
        <f t="shared" si="82"/>
        <v>1.0025213070080161</v>
      </c>
      <c r="AO111" s="14">
        <f t="shared" si="83"/>
        <v>1.66377884943183</v>
      </c>
      <c r="AP111" s="14">
        <f t="shared" si="84"/>
        <v>32.110931794034315</v>
      </c>
      <c r="AQ111" s="16">
        <v>0.93</v>
      </c>
      <c r="AR111" s="16">
        <f t="shared" si="85"/>
        <v>0.99118379318577121</v>
      </c>
      <c r="AS111" s="16">
        <f t="shared" si="86"/>
        <v>0.70396908027205385</v>
      </c>
      <c r="AT111" s="16">
        <f t="shared" si="87"/>
        <v>1.0025213070080161</v>
      </c>
      <c r="AU111" s="16">
        <f t="shared" si="88"/>
        <v>1.616121287924287</v>
      </c>
      <c r="AV111" s="11">
        <f t="shared" si="89"/>
        <v>18.342976617940657</v>
      </c>
    </row>
    <row r="112" spans="1:48" x14ac:dyDescent="0.25">
      <c r="A112" s="8">
        <v>0.94</v>
      </c>
      <c r="B112" s="8">
        <f t="shared" si="52"/>
        <v>1.0018416834350805</v>
      </c>
      <c r="C112" s="8">
        <f t="shared" si="53"/>
        <v>0.70775701605106456</v>
      </c>
      <c r="D112" s="8">
        <f t="shared" si="54"/>
        <v>1.024188437073988</v>
      </c>
      <c r="E112" s="8">
        <f t="shared" si="90"/>
        <v>2.5405406880708741</v>
      </c>
      <c r="F112" s="8">
        <f t="shared" si="55"/>
        <v>6.0210814307279721</v>
      </c>
      <c r="G112" s="11">
        <v>0.94</v>
      </c>
      <c r="H112" s="11">
        <f t="shared" si="56"/>
        <v>1.0018416834350805</v>
      </c>
      <c r="I112" s="11">
        <f t="shared" si="57"/>
        <v>0.70775701605106456</v>
      </c>
      <c r="J112" s="11">
        <f t="shared" si="58"/>
        <v>1.024188437073988</v>
      </c>
      <c r="K112" s="11">
        <f t="shared" si="91"/>
        <v>2.7443036412917379</v>
      </c>
      <c r="L112" s="11">
        <f t="shared" si="59"/>
        <v>5.4886072825834757</v>
      </c>
      <c r="M112" s="14">
        <v>0.94</v>
      </c>
      <c r="N112" s="14">
        <f t="shared" si="60"/>
        <v>1.0018416834350805</v>
      </c>
      <c r="O112" s="14">
        <f t="shared" si="61"/>
        <v>0.70775701605106456</v>
      </c>
      <c r="P112" s="14">
        <f t="shared" si="62"/>
        <v>1.024188437073988</v>
      </c>
      <c r="Q112" s="14">
        <f t="shared" si="63"/>
        <v>2.4372870932087074</v>
      </c>
      <c r="R112" s="14">
        <f t="shared" si="64"/>
        <v>6.5782378645703012</v>
      </c>
      <c r="S112" s="11">
        <v>0.94</v>
      </c>
      <c r="T112" s="11">
        <f t="shared" si="65"/>
        <v>1.0018416834350805</v>
      </c>
      <c r="U112" s="11">
        <f t="shared" si="66"/>
        <v>0.70775701605106456</v>
      </c>
      <c r="V112" s="11">
        <f t="shared" si="67"/>
        <v>1.024188437073988</v>
      </c>
      <c r="W112" s="11">
        <f t="shared" si="68"/>
        <v>2.1727020204100596</v>
      </c>
      <c r="X112" s="11">
        <f t="shared" si="69"/>
        <v>17.107855708708808</v>
      </c>
      <c r="Y112" s="14">
        <v>0.94</v>
      </c>
      <c r="Z112" s="14">
        <f t="shared" si="70"/>
        <v>1.0018416834350805</v>
      </c>
      <c r="AA112" s="14">
        <f t="shared" si="71"/>
        <v>0.70775701605106456</v>
      </c>
      <c r="AB112" s="14">
        <f t="shared" si="72"/>
        <v>1.024188437073988</v>
      </c>
      <c r="AC112" s="14">
        <f t="shared" si="73"/>
        <v>2.0931762185675877</v>
      </c>
      <c r="AD112" s="14">
        <f t="shared" si="74"/>
        <v>18.754858918365588</v>
      </c>
      <c r="AE112" s="11">
        <v>0.94</v>
      </c>
      <c r="AF112" s="11">
        <f t="shared" si="75"/>
        <v>1.0018416834350805</v>
      </c>
      <c r="AG112" s="11">
        <f t="shared" si="76"/>
        <v>0.70775701605106456</v>
      </c>
      <c r="AH112" s="11">
        <f t="shared" si="77"/>
        <v>1.024188437073988</v>
      </c>
      <c r="AI112" s="11">
        <f t="shared" si="78"/>
        <v>1.8146685106066325</v>
      </c>
      <c r="AJ112" s="11">
        <f t="shared" si="79"/>
        <v>13.265226812534483</v>
      </c>
      <c r="AK112" s="14">
        <v>0.94</v>
      </c>
      <c r="AL112" s="14">
        <f t="shared" si="80"/>
        <v>1.0018416834350805</v>
      </c>
      <c r="AM112" s="14">
        <f t="shared" si="81"/>
        <v>0.70775701605106456</v>
      </c>
      <c r="AN112" s="14">
        <f t="shared" si="82"/>
        <v>1.024188437073988</v>
      </c>
      <c r="AO112" s="14">
        <f t="shared" si="83"/>
        <v>1.649971269968751</v>
      </c>
      <c r="AP112" s="14">
        <f t="shared" si="84"/>
        <v>31.844445510396895</v>
      </c>
      <c r="AQ112" s="16">
        <v>0.94</v>
      </c>
      <c r="AR112" s="16">
        <f t="shared" si="85"/>
        <v>1.0018416834350805</v>
      </c>
      <c r="AS112" s="16">
        <f t="shared" si="86"/>
        <v>0.70775701605106456</v>
      </c>
      <c r="AT112" s="16">
        <f t="shared" si="87"/>
        <v>1.024188437073988</v>
      </c>
      <c r="AU112" s="16">
        <f t="shared" si="88"/>
        <v>1.6027631040398309</v>
      </c>
      <c r="AV112" s="11">
        <f t="shared" si="89"/>
        <v>18.191361230852081</v>
      </c>
    </row>
    <row r="113" spans="1:48" x14ac:dyDescent="0.25">
      <c r="A113" s="8">
        <v>0.95</v>
      </c>
      <c r="B113" s="8">
        <f t="shared" si="52"/>
        <v>1.01249957368439</v>
      </c>
      <c r="C113" s="8">
        <f t="shared" si="53"/>
        <v>0.71148487687375439</v>
      </c>
      <c r="D113" s="8">
        <f t="shared" si="54"/>
        <v>1.0460869868682852</v>
      </c>
      <c r="E113" s="8">
        <f t="shared" si="90"/>
        <v>2.5183632213269576</v>
      </c>
      <c r="F113" s="8">
        <f t="shared" si="55"/>
        <v>5.9685208345448899</v>
      </c>
      <c r="G113" s="11">
        <v>0.95</v>
      </c>
      <c r="H113" s="11">
        <f t="shared" si="56"/>
        <v>1.01249957368439</v>
      </c>
      <c r="I113" s="11">
        <f t="shared" si="57"/>
        <v>0.71148487687375439</v>
      </c>
      <c r="J113" s="11">
        <f t="shared" si="58"/>
        <v>1.0460869868682852</v>
      </c>
      <c r="K113" s="11">
        <f t="shared" si="91"/>
        <v>2.7204340528997948</v>
      </c>
      <c r="L113" s="11">
        <f t="shared" si="59"/>
        <v>5.4408681057995896</v>
      </c>
      <c r="M113" s="14">
        <v>0.95</v>
      </c>
      <c r="N113" s="14">
        <f t="shared" si="60"/>
        <v>1.01249957368439</v>
      </c>
      <c r="O113" s="14">
        <f t="shared" si="61"/>
        <v>0.71148487687375439</v>
      </c>
      <c r="P113" s="14">
        <f t="shared" si="62"/>
        <v>1.0460869868682852</v>
      </c>
      <c r="Q113" s="14">
        <f t="shared" si="63"/>
        <v>2.4164480778365927</v>
      </c>
      <c r="R113" s="14">
        <f t="shared" si="64"/>
        <v>6.5219933620809636</v>
      </c>
      <c r="S113" s="11">
        <v>0.95</v>
      </c>
      <c r="T113" s="11">
        <f t="shared" si="65"/>
        <v>1.01249957368439</v>
      </c>
      <c r="U113" s="11">
        <f t="shared" si="66"/>
        <v>0.71148487687375439</v>
      </c>
      <c r="V113" s="11">
        <f t="shared" si="67"/>
        <v>1.0460869868682852</v>
      </c>
      <c r="W113" s="11">
        <f t="shared" si="68"/>
        <v>2.1544628317807812</v>
      </c>
      <c r="X113" s="11">
        <f t="shared" si="69"/>
        <v>16.964240337441872</v>
      </c>
      <c r="Y113" s="14">
        <v>0.95</v>
      </c>
      <c r="Z113" s="14">
        <f t="shared" si="70"/>
        <v>1.01249957368439</v>
      </c>
      <c r="AA113" s="14">
        <f t="shared" si="71"/>
        <v>0.71148487687375439</v>
      </c>
      <c r="AB113" s="14">
        <f t="shared" si="72"/>
        <v>1.0460869868682852</v>
      </c>
      <c r="AC113" s="14">
        <f t="shared" si="73"/>
        <v>2.0756607746560998</v>
      </c>
      <c r="AD113" s="14">
        <f t="shared" si="74"/>
        <v>18.597920540918654</v>
      </c>
      <c r="AE113" s="11">
        <v>0.95</v>
      </c>
      <c r="AF113" s="11">
        <f t="shared" si="75"/>
        <v>1.01249957368439</v>
      </c>
      <c r="AG113" s="11">
        <f t="shared" si="76"/>
        <v>0.71148487687375439</v>
      </c>
      <c r="AH113" s="11">
        <f t="shared" si="77"/>
        <v>1.0460869868682852</v>
      </c>
      <c r="AI113" s="11">
        <f t="shared" si="78"/>
        <v>1.7997466938793527</v>
      </c>
      <c r="AJ113" s="11">
        <f t="shared" si="79"/>
        <v>13.156148332258068</v>
      </c>
      <c r="AK113" s="14">
        <v>0.95</v>
      </c>
      <c r="AL113" s="14">
        <f t="shared" si="80"/>
        <v>1.01249957368439</v>
      </c>
      <c r="AM113" s="14">
        <f t="shared" si="81"/>
        <v>0.71148487687375439</v>
      </c>
      <c r="AN113" s="14">
        <f t="shared" si="82"/>
        <v>1.0460869868682852</v>
      </c>
      <c r="AO113" s="14">
        <f t="shared" si="83"/>
        <v>1.6365976024213702</v>
      </c>
      <c r="AP113" s="14">
        <f t="shared" si="84"/>
        <v>31.586333726732441</v>
      </c>
      <c r="AQ113" s="16">
        <v>0.95</v>
      </c>
      <c r="AR113" s="16">
        <f t="shared" si="85"/>
        <v>1.01249957368439</v>
      </c>
      <c r="AS113" s="16">
        <f t="shared" si="86"/>
        <v>0.71148487687375439</v>
      </c>
      <c r="AT113" s="16">
        <f t="shared" si="87"/>
        <v>1.0460869868682852</v>
      </c>
      <c r="AU113" s="16">
        <f t="shared" si="88"/>
        <v>1.5898247127228933</v>
      </c>
      <c r="AV113" s="11">
        <f t="shared" si="89"/>
        <v>18.044510489404839</v>
      </c>
    </row>
    <row r="114" spans="1:48" x14ac:dyDescent="0.25">
      <c r="A114" s="8">
        <v>0.96</v>
      </c>
      <c r="B114" s="8">
        <f t="shared" si="52"/>
        <v>1.0231574639336993</v>
      </c>
      <c r="C114" s="8">
        <f t="shared" si="53"/>
        <v>0.71515361990134818</v>
      </c>
      <c r="D114" s="8">
        <f t="shared" si="54"/>
        <v>1.0682169485569037</v>
      </c>
      <c r="E114" s="8">
        <f t="shared" si="90"/>
        <v>2.4968766564255231</v>
      </c>
      <c r="F114" s="8">
        <f t="shared" si="55"/>
        <v>5.9175976757284898</v>
      </c>
      <c r="G114" s="11">
        <v>0.96</v>
      </c>
      <c r="H114" s="11">
        <f t="shared" si="56"/>
        <v>1.0231574639336993</v>
      </c>
      <c r="I114" s="11">
        <f t="shared" si="57"/>
        <v>0.71515361990134818</v>
      </c>
      <c r="J114" s="11">
        <f t="shared" si="58"/>
        <v>1.0682169485569037</v>
      </c>
      <c r="K114" s="11">
        <f t="shared" si="91"/>
        <v>2.6973081164543395</v>
      </c>
      <c r="L114" s="11">
        <f t="shared" si="59"/>
        <v>5.3946162329086791</v>
      </c>
      <c r="M114" s="14">
        <v>0.96</v>
      </c>
      <c r="N114" s="14">
        <f t="shared" si="60"/>
        <v>1.0231574639336993</v>
      </c>
      <c r="O114" s="14">
        <f t="shared" si="61"/>
        <v>0.71515361990134818</v>
      </c>
      <c r="P114" s="14">
        <f t="shared" si="62"/>
        <v>1.0682169485569037</v>
      </c>
      <c r="Q114" s="14">
        <f t="shared" si="63"/>
        <v>2.3962584431615404</v>
      </c>
      <c r="R114" s="14">
        <f t="shared" si="64"/>
        <v>6.4675015380929972</v>
      </c>
      <c r="S114" s="11">
        <v>0.96</v>
      </c>
      <c r="T114" s="11">
        <f t="shared" si="65"/>
        <v>1.0231574639336993</v>
      </c>
      <c r="U114" s="11">
        <f t="shared" si="66"/>
        <v>0.71515361990134818</v>
      </c>
      <c r="V114" s="11">
        <f t="shared" si="67"/>
        <v>1.0682169485569037</v>
      </c>
      <c r="W114" s="11">
        <f t="shared" si="68"/>
        <v>2.1367921474717653</v>
      </c>
      <c r="X114" s="11">
        <f t="shared" si="69"/>
        <v>16.82510136919268</v>
      </c>
      <c r="Y114" s="14">
        <v>0.96</v>
      </c>
      <c r="Z114" s="14">
        <f t="shared" si="70"/>
        <v>1.0231574639336993</v>
      </c>
      <c r="AA114" s="14">
        <f t="shared" si="71"/>
        <v>0.71515361990134818</v>
      </c>
      <c r="AB114" s="14">
        <f t="shared" si="72"/>
        <v>1.0682169485569037</v>
      </c>
      <c r="AC114" s="14">
        <f t="shared" si="73"/>
        <v>2.0586912999046598</v>
      </c>
      <c r="AD114" s="14">
        <f t="shared" si="74"/>
        <v>18.445874047145754</v>
      </c>
      <c r="AE114" s="11">
        <v>0.96</v>
      </c>
      <c r="AF114" s="11">
        <f t="shared" si="75"/>
        <v>1.0231574639336993</v>
      </c>
      <c r="AG114" s="11">
        <f t="shared" si="76"/>
        <v>0.71515361990134818</v>
      </c>
      <c r="AH114" s="11">
        <f t="shared" si="77"/>
        <v>1.0682169485569037</v>
      </c>
      <c r="AI114" s="11">
        <f t="shared" si="78"/>
        <v>1.7852901116202096</v>
      </c>
      <c r="AJ114" s="11">
        <f t="shared" si="79"/>
        <v>13.050470715943732</v>
      </c>
      <c r="AK114" s="14">
        <v>0.96</v>
      </c>
      <c r="AL114" s="14">
        <f t="shared" si="80"/>
        <v>1.0231574639336993</v>
      </c>
      <c r="AM114" s="14">
        <f t="shared" si="81"/>
        <v>0.71515361990134818</v>
      </c>
      <c r="AN114" s="14">
        <f t="shared" si="82"/>
        <v>1.0682169485569037</v>
      </c>
      <c r="AO114" s="14">
        <f t="shared" si="83"/>
        <v>1.6236409838303247</v>
      </c>
      <c r="AP114" s="14">
        <f t="shared" si="84"/>
        <v>31.336270987925268</v>
      </c>
      <c r="AQ114" s="16">
        <v>0.96</v>
      </c>
      <c r="AR114" s="16">
        <f t="shared" si="85"/>
        <v>1.0231574639336993</v>
      </c>
      <c r="AS114" s="16">
        <f t="shared" si="86"/>
        <v>0.71515361990134818</v>
      </c>
      <c r="AT114" s="16">
        <f t="shared" si="87"/>
        <v>1.0682169485569037</v>
      </c>
      <c r="AU114" s="16">
        <f t="shared" si="88"/>
        <v>1.5772898193954008</v>
      </c>
      <c r="AV114" s="11">
        <f t="shared" si="89"/>
        <v>17.902239450137799</v>
      </c>
    </row>
    <row r="115" spans="1:48" x14ac:dyDescent="0.25">
      <c r="A115" s="8">
        <v>0.97</v>
      </c>
      <c r="B115" s="8">
        <f t="shared" si="52"/>
        <v>1.0338153541830086</v>
      </c>
      <c r="C115" s="8">
        <f t="shared" si="53"/>
        <v>0.71876419329025143</v>
      </c>
      <c r="D115" s="8">
        <f t="shared" si="54"/>
        <v>1.0905783142953662</v>
      </c>
      <c r="E115" s="8">
        <f t="shared" si="90"/>
        <v>2.4760538404269252</v>
      </c>
      <c r="F115" s="8">
        <f t="shared" si="55"/>
        <v>5.868247601811813</v>
      </c>
      <c r="G115" s="11">
        <v>0.97</v>
      </c>
      <c r="H115" s="11">
        <f t="shared" si="56"/>
        <v>1.0338153541830086</v>
      </c>
      <c r="I115" s="11">
        <f t="shared" si="57"/>
        <v>0.71876419329025143</v>
      </c>
      <c r="J115" s="11">
        <f t="shared" si="58"/>
        <v>1.0905783142953662</v>
      </c>
      <c r="K115" s="11">
        <f t="shared" si="91"/>
        <v>2.6748966340540288</v>
      </c>
      <c r="L115" s="11">
        <f t="shared" si="59"/>
        <v>5.3497932681080576</v>
      </c>
      <c r="M115" s="14">
        <v>0.97</v>
      </c>
      <c r="N115" s="14">
        <f t="shared" si="60"/>
        <v>1.0338153541830086</v>
      </c>
      <c r="O115" s="14">
        <f t="shared" si="61"/>
        <v>0.71876419329025143</v>
      </c>
      <c r="P115" s="14">
        <f t="shared" si="62"/>
        <v>1.0905783142953662</v>
      </c>
      <c r="Q115" s="14">
        <f t="shared" si="63"/>
        <v>2.3766928101464173</v>
      </c>
      <c r="R115" s="14">
        <f t="shared" si="64"/>
        <v>6.4146938945851799</v>
      </c>
      <c r="S115" s="11">
        <v>0.97</v>
      </c>
      <c r="T115" s="11">
        <f t="shared" si="65"/>
        <v>1.0338153541830086</v>
      </c>
      <c r="U115" s="11">
        <f t="shared" si="66"/>
        <v>0.71876419329025143</v>
      </c>
      <c r="V115" s="11">
        <f t="shared" si="67"/>
        <v>1.0905783142953662</v>
      </c>
      <c r="W115" s="11">
        <f t="shared" si="68"/>
        <v>2.1196678612658082</v>
      </c>
      <c r="X115" s="11">
        <f t="shared" si="69"/>
        <v>16.690264739606974</v>
      </c>
      <c r="Y115" s="14">
        <v>0.97</v>
      </c>
      <c r="Z115" s="14">
        <f t="shared" si="70"/>
        <v>1.0338153541830086</v>
      </c>
      <c r="AA115" s="14">
        <f t="shared" si="71"/>
        <v>0.71876419329025143</v>
      </c>
      <c r="AB115" s="14">
        <f t="shared" si="72"/>
        <v>1.0905783142953662</v>
      </c>
      <c r="AC115" s="14">
        <f t="shared" si="73"/>
        <v>2.0422465833434802</v>
      </c>
      <c r="AD115" s="14">
        <f t="shared" si="74"/>
        <v>18.298529386757583</v>
      </c>
      <c r="AE115" s="11">
        <v>0.97</v>
      </c>
      <c r="AF115" s="11">
        <f t="shared" si="75"/>
        <v>1.0338153541830086</v>
      </c>
      <c r="AG115" s="11">
        <f t="shared" si="76"/>
        <v>0.71876419329025143</v>
      </c>
      <c r="AH115" s="11">
        <f t="shared" si="77"/>
        <v>1.0905783142953662</v>
      </c>
      <c r="AI115" s="11">
        <f t="shared" si="78"/>
        <v>1.7712807785874192</v>
      </c>
      <c r="AJ115" s="11">
        <f t="shared" si="79"/>
        <v>12.948062491474033</v>
      </c>
      <c r="AK115" s="14">
        <v>0.97</v>
      </c>
      <c r="AL115" s="14">
        <f t="shared" si="80"/>
        <v>1.0338153541830086</v>
      </c>
      <c r="AM115" s="14">
        <f t="shared" si="81"/>
        <v>0.71876419329025143</v>
      </c>
      <c r="AN115" s="14">
        <f t="shared" si="82"/>
        <v>1.0905783142953662</v>
      </c>
      <c r="AO115" s="14">
        <f t="shared" si="83"/>
        <v>1.6110853585790643</v>
      </c>
      <c r="AP115" s="14">
        <f t="shared" si="84"/>
        <v>31.09394742057594</v>
      </c>
      <c r="AQ115" s="16">
        <v>0.97</v>
      </c>
      <c r="AR115" s="16">
        <f t="shared" si="85"/>
        <v>1.0338153541830086</v>
      </c>
      <c r="AS115" s="16">
        <f t="shared" si="86"/>
        <v>0.71876419329025143</v>
      </c>
      <c r="AT115" s="16">
        <f t="shared" si="87"/>
        <v>1.0905783142953662</v>
      </c>
      <c r="AU115" s="16">
        <f t="shared" si="88"/>
        <v>1.565142908537434</v>
      </c>
      <c r="AV115" s="11">
        <f t="shared" si="89"/>
        <v>17.764372011899876</v>
      </c>
    </row>
    <row r="116" spans="1:48" x14ac:dyDescent="0.25">
      <c r="A116" s="8">
        <v>0.98</v>
      </c>
      <c r="B116" s="8">
        <f t="shared" si="52"/>
        <v>1.0444732444323181</v>
      </c>
      <c r="C116" s="8">
        <f t="shared" si="53"/>
        <v>0.72231753583892799</v>
      </c>
      <c r="D116" s="8">
        <f t="shared" si="54"/>
        <v>1.1131710762291935</v>
      </c>
      <c r="E116" s="8">
        <f t="shared" si="90"/>
        <v>2.4558689379900067</v>
      </c>
      <c r="F116" s="8">
        <f t="shared" si="55"/>
        <v>5.8204093830363162</v>
      </c>
      <c r="G116" s="11">
        <v>0.98</v>
      </c>
      <c r="H116" s="11">
        <f t="shared" si="56"/>
        <v>1.0444732444323181</v>
      </c>
      <c r="I116" s="11">
        <f t="shared" si="57"/>
        <v>0.72231753583892799</v>
      </c>
      <c r="J116" s="11">
        <f t="shared" si="58"/>
        <v>1.1131710762291935</v>
      </c>
      <c r="K116" s="11">
        <f t="shared" si="91"/>
        <v>2.65317182313064</v>
      </c>
      <c r="L116" s="11">
        <f t="shared" si="59"/>
        <v>5.3063436462612801</v>
      </c>
      <c r="M116" s="14">
        <v>0.98</v>
      </c>
      <c r="N116" s="14">
        <f t="shared" si="60"/>
        <v>1.0444732444323181</v>
      </c>
      <c r="O116" s="14">
        <f t="shared" si="61"/>
        <v>0.72231753583892799</v>
      </c>
      <c r="P116" s="14">
        <f t="shared" si="62"/>
        <v>1.1131710762291935</v>
      </c>
      <c r="Q116" s="14">
        <f t="shared" si="63"/>
        <v>2.3577270237174255</v>
      </c>
      <c r="R116" s="14">
        <f t="shared" si="64"/>
        <v>6.3635052370133307</v>
      </c>
      <c r="S116" s="11">
        <v>0.98</v>
      </c>
      <c r="T116" s="11">
        <f t="shared" si="65"/>
        <v>1.0444732444323181</v>
      </c>
      <c r="U116" s="11">
        <f t="shared" si="66"/>
        <v>0.72231753583892799</v>
      </c>
      <c r="V116" s="11">
        <f t="shared" si="67"/>
        <v>1.1131710762291935</v>
      </c>
      <c r="W116" s="11">
        <f t="shared" si="68"/>
        <v>2.1030689270792884</v>
      </c>
      <c r="X116" s="11">
        <f t="shared" si="69"/>
        <v>16.559564731822316</v>
      </c>
      <c r="Y116" s="14">
        <v>0.98</v>
      </c>
      <c r="Z116" s="14">
        <f t="shared" si="70"/>
        <v>1.0444732444323181</v>
      </c>
      <c r="AA116" s="14">
        <f t="shared" si="71"/>
        <v>0.72231753583892799</v>
      </c>
      <c r="AB116" s="14">
        <f t="shared" si="72"/>
        <v>1.1131710762291935</v>
      </c>
      <c r="AC116" s="14">
        <f t="shared" si="73"/>
        <v>2.0263064301839093</v>
      </c>
      <c r="AD116" s="14">
        <f t="shared" si="74"/>
        <v>18.155705614447829</v>
      </c>
      <c r="AE116" s="11">
        <v>0.98</v>
      </c>
      <c r="AF116" s="11">
        <f t="shared" si="75"/>
        <v>1.0444732444323181</v>
      </c>
      <c r="AG116" s="11">
        <f t="shared" si="76"/>
        <v>0.72231753583892799</v>
      </c>
      <c r="AH116" s="11">
        <f t="shared" si="77"/>
        <v>1.1131710762291935</v>
      </c>
      <c r="AI116" s="11">
        <f t="shared" si="78"/>
        <v>1.7577015663839299</v>
      </c>
      <c r="AJ116" s="11">
        <f t="shared" si="79"/>
        <v>12.848798450266527</v>
      </c>
      <c r="AK116" s="14">
        <v>0.98</v>
      </c>
      <c r="AL116" s="14">
        <f t="shared" si="80"/>
        <v>1.0444732444323181</v>
      </c>
      <c r="AM116" s="14">
        <f t="shared" si="81"/>
        <v>0.72231753583892799</v>
      </c>
      <c r="AN116" s="14">
        <f t="shared" si="82"/>
        <v>1.1131710762291935</v>
      </c>
      <c r="AO116" s="14">
        <f t="shared" si="83"/>
        <v>1.5989154323514077</v>
      </c>
      <c r="AP116" s="14">
        <f t="shared" si="84"/>
        <v>30.859067844382167</v>
      </c>
      <c r="AQ116" s="16">
        <v>0.98</v>
      </c>
      <c r="AR116" s="16">
        <f t="shared" si="85"/>
        <v>1.0444732444323181</v>
      </c>
      <c r="AS116" s="16">
        <f t="shared" si="86"/>
        <v>0.72231753583892799</v>
      </c>
      <c r="AT116" s="16">
        <f t="shared" si="87"/>
        <v>1.1131710762291935</v>
      </c>
      <c r="AU116" s="16">
        <f t="shared" si="88"/>
        <v>1.5533691993205618</v>
      </c>
      <c r="AV116" s="11">
        <f t="shared" si="89"/>
        <v>17.630740412288375</v>
      </c>
    </row>
    <row r="117" spans="1:48" x14ac:dyDescent="0.25">
      <c r="A117" s="8">
        <v>0.99</v>
      </c>
      <c r="B117" s="8">
        <f t="shared" si="52"/>
        <v>1.0551311346816274</v>
      </c>
      <c r="C117" s="8">
        <f t="shared" si="53"/>
        <v>0.7258145766669778</v>
      </c>
      <c r="D117" s="8">
        <f t="shared" si="54"/>
        <v>1.1359952264943569</v>
      </c>
      <c r="E117" s="8">
        <f t="shared" si="90"/>
        <v>2.4362973552084339</v>
      </c>
      <c r="F117" s="8">
        <f t="shared" si="55"/>
        <v>5.7740247318439888</v>
      </c>
      <c r="G117" s="11">
        <v>0.99</v>
      </c>
      <c r="H117" s="11">
        <f t="shared" si="56"/>
        <v>1.0551311346816274</v>
      </c>
      <c r="I117" s="11">
        <f t="shared" si="57"/>
        <v>0.7258145766669778</v>
      </c>
      <c r="J117" s="11">
        <f t="shared" si="58"/>
        <v>1.1359952264943569</v>
      </c>
      <c r="K117" s="11">
        <f t="shared" si="91"/>
        <v>2.6321072347206789</v>
      </c>
      <c r="L117" s="11">
        <f t="shared" si="59"/>
        <v>5.2642144694413577</v>
      </c>
      <c r="M117" s="14">
        <v>0.99</v>
      </c>
      <c r="N117" s="14">
        <f t="shared" si="60"/>
        <v>1.0551311346816274</v>
      </c>
      <c r="O117" s="14">
        <f t="shared" si="61"/>
        <v>0.7258145766669778</v>
      </c>
      <c r="P117" s="14">
        <f t="shared" si="62"/>
        <v>1.1359952264943569</v>
      </c>
      <c r="Q117" s="14">
        <f t="shared" si="63"/>
        <v>2.3393380824410865</v>
      </c>
      <c r="R117" s="14">
        <f t="shared" si="64"/>
        <v>6.3138734845084921</v>
      </c>
      <c r="S117" s="11">
        <v>0.99</v>
      </c>
      <c r="T117" s="11">
        <f t="shared" si="65"/>
        <v>1.0551311346816274</v>
      </c>
      <c r="U117" s="11">
        <f t="shared" si="66"/>
        <v>0.7258145766669778</v>
      </c>
      <c r="V117" s="11">
        <f t="shared" si="67"/>
        <v>1.1359952264943569</v>
      </c>
      <c r="W117" s="11">
        <f t="shared" si="68"/>
        <v>2.0869752983934617</v>
      </c>
      <c r="X117" s="11">
        <f t="shared" si="69"/>
        <v>16.432843499550117</v>
      </c>
      <c r="Y117" s="14">
        <v>0.99</v>
      </c>
      <c r="Z117" s="14">
        <f t="shared" si="70"/>
        <v>1.0551311346816274</v>
      </c>
      <c r="AA117" s="14">
        <f t="shared" si="71"/>
        <v>0.7258145766669778</v>
      </c>
      <c r="AB117" s="14">
        <f t="shared" si="72"/>
        <v>1.1359952264943569</v>
      </c>
      <c r="AC117" s="14">
        <f t="shared" si="73"/>
        <v>2.0108516038193183</v>
      </c>
      <c r="AD117" s="14">
        <f t="shared" si="74"/>
        <v>18.017230370221093</v>
      </c>
      <c r="AE117" s="11">
        <v>0.99</v>
      </c>
      <c r="AF117" s="11">
        <f t="shared" si="75"/>
        <v>1.0551311346816274</v>
      </c>
      <c r="AG117" s="11">
        <f t="shared" si="76"/>
        <v>0.7258145766669778</v>
      </c>
      <c r="AH117" s="11">
        <f t="shared" si="77"/>
        <v>1.1359952264943569</v>
      </c>
      <c r="AI117" s="11">
        <f t="shared" si="78"/>
        <v>1.7445361548277922</v>
      </c>
      <c r="AJ117" s="11">
        <f t="shared" si="79"/>
        <v>12.75255929179116</v>
      </c>
      <c r="AK117" s="14">
        <v>0.99</v>
      </c>
      <c r="AL117" s="14">
        <f t="shared" si="80"/>
        <v>1.0551311346816274</v>
      </c>
      <c r="AM117" s="14">
        <f t="shared" si="81"/>
        <v>0.7258145766669778</v>
      </c>
      <c r="AN117" s="14">
        <f t="shared" si="82"/>
        <v>1.1359952264943569</v>
      </c>
      <c r="AO117" s="14">
        <f t="shared" si="83"/>
        <v>1.5871166291330012</v>
      </c>
      <c r="AP117" s="14">
        <f t="shared" si="84"/>
        <v>30.63135094226692</v>
      </c>
      <c r="AQ117" s="16">
        <v>0.99</v>
      </c>
      <c r="AR117" s="16">
        <f t="shared" si="85"/>
        <v>1.0551311346816274</v>
      </c>
      <c r="AS117" s="16">
        <f t="shared" si="86"/>
        <v>0.7258145766669778</v>
      </c>
      <c r="AT117" s="16">
        <f t="shared" si="87"/>
        <v>1.1359952264943569</v>
      </c>
      <c r="AU117" s="16">
        <f t="shared" si="88"/>
        <v>1.5419546041701222</v>
      </c>
      <c r="AV117" s="11">
        <f t="shared" si="89"/>
        <v>17.501184757330886</v>
      </c>
    </row>
    <row r="118" spans="1:48" x14ac:dyDescent="0.25">
      <c r="A118" s="8">
        <v>1</v>
      </c>
      <c r="B118" s="8">
        <f t="shared" si="52"/>
        <v>1.0657890249309367</v>
      </c>
      <c r="C118" s="8">
        <f t="shared" si="53"/>
        <v>0.72925623492486003</v>
      </c>
      <c r="D118" s="8">
        <f t="shared" si="54"/>
        <v>1.1590507572177156</v>
      </c>
      <c r="E118" s="8">
        <f t="shared" si="90"/>
        <v>2.4173156685489476</v>
      </c>
      <c r="F118" s="8">
        <f t="shared" si="55"/>
        <v>5.729038134461006</v>
      </c>
      <c r="G118" s="11">
        <v>1</v>
      </c>
      <c r="H118" s="11">
        <f t="shared" si="56"/>
        <v>1.0657890249309367</v>
      </c>
      <c r="I118" s="11">
        <f t="shared" si="57"/>
        <v>0.72925623492486003</v>
      </c>
      <c r="J118" s="11">
        <f t="shared" si="58"/>
        <v>1.1590507572177156</v>
      </c>
      <c r="K118" s="11">
        <f t="shared" si="91"/>
        <v>2.6116776772062233</v>
      </c>
      <c r="L118" s="11">
        <f t="shared" si="59"/>
        <v>5.2233553544124467</v>
      </c>
      <c r="M118" s="14">
        <v>1</v>
      </c>
      <c r="N118" s="14">
        <f t="shared" si="60"/>
        <v>1.0657890249309367</v>
      </c>
      <c r="O118" s="14">
        <f t="shared" si="61"/>
        <v>0.72925623492486003</v>
      </c>
      <c r="P118" s="14">
        <f t="shared" si="62"/>
        <v>1.1590507572177156</v>
      </c>
      <c r="Q118" s="14">
        <f t="shared" si="63"/>
        <v>2.3215040728843452</v>
      </c>
      <c r="R118" s="14">
        <f t="shared" si="64"/>
        <v>6.2657394927148475</v>
      </c>
      <c r="S118" s="11">
        <v>1</v>
      </c>
      <c r="T118" s="11">
        <f t="shared" si="65"/>
        <v>1.0657890249309367</v>
      </c>
      <c r="U118" s="11">
        <f t="shared" si="66"/>
        <v>0.72925623492486003</v>
      </c>
      <c r="V118" s="11">
        <f t="shared" si="67"/>
        <v>1.1590507572177156</v>
      </c>
      <c r="W118" s="11">
        <f t="shared" si="68"/>
        <v>2.0713678716971966</v>
      </c>
      <c r="X118" s="11">
        <f t="shared" si="69"/>
        <v>16.309950621743724</v>
      </c>
      <c r="Y118" s="14">
        <v>1</v>
      </c>
      <c r="Z118" s="14">
        <f t="shared" si="70"/>
        <v>1.0657890249309367</v>
      </c>
      <c r="AA118" s="14">
        <f t="shared" si="71"/>
        <v>0.72925623492486003</v>
      </c>
      <c r="AB118" s="14">
        <f t="shared" si="72"/>
        <v>1.1590507572177156</v>
      </c>
      <c r="AC118" s="14">
        <f t="shared" si="73"/>
        <v>1.9958637716634304</v>
      </c>
      <c r="AD118" s="14">
        <f t="shared" si="74"/>
        <v>17.882939394104337</v>
      </c>
      <c r="AE118" s="11">
        <v>1</v>
      </c>
      <c r="AF118" s="11">
        <f t="shared" si="75"/>
        <v>1.0657890249309367</v>
      </c>
      <c r="AG118" s="11">
        <f t="shared" si="76"/>
        <v>0.72925623492486003</v>
      </c>
      <c r="AH118" s="11">
        <f t="shared" si="77"/>
        <v>1.1590507572177156</v>
      </c>
      <c r="AI118" s="11">
        <f t="shared" si="78"/>
        <v>1.7317689865221135</v>
      </c>
      <c r="AJ118" s="11">
        <f t="shared" si="79"/>
        <v>12.659231291476649</v>
      </c>
      <c r="AK118" s="14">
        <v>1</v>
      </c>
      <c r="AL118" s="14">
        <f t="shared" si="80"/>
        <v>1.0657890249309367</v>
      </c>
      <c r="AM118" s="14">
        <f t="shared" si="81"/>
        <v>0.72925623492486003</v>
      </c>
      <c r="AN118" s="14">
        <f t="shared" si="82"/>
        <v>1.1590507572177156</v>
      </c>
      <c r="AO118" s="14">
        <f t="shared" si="83"/>
        <v>1.575675051028196</v>
      </c>
      <c r="AP118" s="14">
        <f t="shared" si="84"/>
        <v>30.410528484844185</v>
      </c>
      <c r="AQ118" s="16">
        <v>1</v>
      </c>
      <c r="AR118" s="16">
        <f t="shared" si="85"/>
        <v>1.0657890249309367</v>
      </c>
      <c r="AS118" s="16">
        <f t="shared" si="86"/>
        <v>0.72925623492486003</v>
      </c>
      <c r="AT118" s="16">
        <f t="shared" si="87"/>
        <v>1.1590507572177156</v>
      </c>
      <c r="AU118" s="16">
        <f t="shared" si="88"/>
        <v>1.5308856900369043</v>
      </c>
      <c r="AV118" s="11">
        <f t="shared" si="89"/>
        <v>17.375552581918864</v>
      </c>
    </row>
  </sheetData>
  <mergeCells count="15">
    <mergeCell ref="AQ26:AV26"/>
    <mergeCell ref="AE26:AJ26"/>
    <mergeCell ref="AK26:AP26"/>
    <mergeCell ref="A25:D25"/>
    <mergeCell ref="U1:X1"/>
    <mergeCell ref="A1:D1"/>
    <mergeCell ref="E1:H1"/>
    <mergeCell ref="I1:L1"/>
    <mergeCell ref="M1:P1"/>
    <mergeCell ref="Q1:T1"/>
    <mergeCell ref="A26:F26"/>
    <mergeCell ref="G26:L26"/>
    <mergeCell ref="M26:R26"/>
    <mergeCell ref="S26:X26"/>
    <mergeCell ref="Y26:AD2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msi-pc</dc:creator>
  <cp:lastModifiedBy>msi-pc</cp:lastModifiedBy>
  <dcterms:created xsi:type="dcterms:W3CDTF">2015-06-05T18:19:34Z</dcterms:created>
  <dcterms:modified xsi:type="dcterms:W3CDTF">2021-06-20T11:58:25Z</dcterms:modified>
</cp:coreProperties>
</file>