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ZMY\Desktop\"/>
    </mc:Choice>
  </mc:AlternateContent>
  <xr:revisionPtr revIDLastSave="0" documentId="13_ncr:1_{08B94C2D-057F-40BF-9961-4272CF6B99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view" sheetId="1" r:id="rId1"/>
    <sheet name="SOS" sheetId="4" r:id="rId2"/>
    <sheet name="Ecoli" sheetId="5" r:id="rId3"/>
    <sheet name="DREAM4-Detail" sheetId="6" r:id="rId4"/>
  </sheets>
  <calcPr calcId="191029"/>
</workbook>
</file>

<file path=xl/calcChain.xml><?xml version="1.0" encoding="utf-8"?>
<calcChain xmlns="http://schemas.openxmlformats.org/spreadsheetml/2006/main">
  <c r="L4" i="5" l="1"/>
  <c r="F3" i="5"/>
  <c r="K3" i="5"/>
  <c r="W15" i="6"/>
  <c r="H6" i="6"/>
  <c r="L3" i="5" l="1"/>
  <c r="G3" i="5"/>
  <c r="L6" i="5"/>
  <c r="L5" i="5"/>
  <c r="G5" i="5"/>
  <c r="G4" i="5"/>
  <c r="G6" i="5"/>
  <c r="K5" i="5"/>
  <c r="F5" i="5"/>
  <c r="K6" i="5"/>
  <c r="AC15" i="6" l="1"/>
  <c r="AC12" i="6"/>
  <c r="AD4" i="6" l="1"/>
  <c r="AD5" i="6"/>
  <c r="AD6" i="6"/>
  <c r="AD7" i="6"/>
  <c r="AD8" i="6"/>
  <c r="AD9" i="6"/>
  <c r="AD10" i="6"/>
  <c r="AD11" i="6"/>
  <c r="AD12" i="6"/>
  <c r="AD13" i="6"/>
  <c r="AD14" i="6"/>
  <c r="AD15" i="6"/>
  <c r="AD16" i="6"/>
  <c r="AD3" i="6"/>
  <c r="W4" i="6"/>
  <c r="W5" i="6"/>
  <c r="W6" i="6"/>
  <c r="W7" i="6"/>
  <c r="W8" i="6"/>
  <c r="W9" i="6"/>
  <c r="W10" i="6"/>
  <c r="W11" i="6"/>
  <c r="W12" i="6"/>
  <c r="W13" i="6"/>
  <c r="W14" i="6"/>
  <c r="W16" i="6"/>
  <c r="W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3" i="6"/>
  <c r="H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3" i="6"/>
  <c r="AC16" i="6" l="1"/>
  <c r="V16" i="6"/>
  <c r="O16" i="6"/>
  <c r="H16" i="6"/>
  <c r="V15" i="6"/>
  <c r="O15" i="6"/>
  <c r="H15" i="6"/>
  <c r="AC14" i="6"/>
  <c r="V14" i="6"/>
  <c r="O14" i="6"/>
  <c r="H14" i="6"/>
  <c r="AC13" i="6"/>
  <c r="V13" i="6"/>
  <c r="O13" i="6"/>
  <c r="H13" i="6"/>
  <c r="V12" i="6"/>
  <c r="O12" i="6"/>
  <c r="H12" i="6"/>
  <c r="AC11" i="6"/>
  <c r="V11" i="6"/>
  <c r="O11" i="6"/>
  <c r="H11" i="6"/>
  <c r="AC10" i="6"/>
  <c r="V10" i="6"/>
  <c r="O10" i="6"/>
  <c r="H10" i="6"/>
  <c r="AC9" i="6"/>
  <c r="V9" i="6"/>
  <c r="O9" i="6"/>
  <c r="H9" i="6"/>
  <c r="AC8" i="6"/>
  <c r="V8" i="6"/>
  <c r="O8" i="6"/>
  <c r="H8" i="6"/>
  <c r="AC7" i="6"/>
  <c r="V7" i="6"/>
  <c r="O7" i="6"/>
  <c r="H7" i="6"/>
  <c r="AC6" i="6"/>
  <c r="V6" i="6"/>
  <c r="O6" i="6"/>
  <c r="AC5" i="6"/>
  <c r="V5" i="6"/>
  <c r="O5" i="6"/>
  <c r="H5" i="6"/>
  <c r="AC4" i="6"/>
  <c r="V4" i="6"/>
  <c r="O4" i="6"/>
  <c r="H4" i="6"/>
  <c r="AC3" i="6"/>
  <c r="V3" i="6"/>
  <c r="O3" i="6"/>
  <c r="F6" i="5"/>
  <c r="K4" i="5"/>
  <c r="F4" i="5"/>
</calcChain>
</file>

<file path=xl/sharedStrings.xml><?xml version="1.0" encoding="utf-8"?>
<sst xmlns="http://schemas.openxmlformats.org/spreadsheetml/2006/main" count="116" uniqueCount="62">
  <si>
    <t>Classification</t>
  </si>
  <si>
    <t>Model-based methods</t>
  </si>
  <si>
    <t>DBN</t>
  </si>
  <si>
    <t>Information theory-based methods</t>
  </si>
  <si>
    <t>ARACNe</t>
  </si>
  <si>
    <t>PCA-CMI</t>
  </si>
  <si>
    <t>CMI2NI</t>
  </si>
  <si>
    <t>PCA-PMI</t>
  </si>
  <si>
    <t>Machine-learning based methods</t>
  </si>
  <si>
    <t>BiXGBoost</t>
  </si>
  <si>
    <t>GENIE3</t>
  </si>
  <si>
    <t>dynGENIE3</t>
  </si>
  <si>
    <t>Jump3</t>
  </si>
  <si>
    <t>Method</t>
  </si>
  <si>
    <t>AUPR</t>
  </si>
  <si>
    <t>TIGRESS</t>
  </si>
  <si>
    <t>NonlinearODEs_Time</t>
  </si>
  <si>
    <t>CLR</t>
  </si>
  <si>
    <t>AUROC</t>
  </si>
  <si>
    <t>NonlinearODEs</t>
  </si>
  <si>
    <t>Size10_1</t>
  </si>
  <si>
    <t>Size10_2</t>
  </si>
  <si>
    <t>Size10_3</t>
  </si>
  <si>
    <t>Size10_4</t>
  </si>
  <si>
    <t>Size10_5</t>
  </si>
  <si>
    <t>Size100_1</t>
  </si>
  <si>
    <t>Size100_2</t>
  </si>
  <si>
    <t>Size100_3</t>
  </si>
  <si>
    <t>Size100_4</t>
  </si>
  <si>
    <t>Size100_5</t>
  </si>
  <si>
    <t>Oxidativestress</t>
    <phoneticPr fontId="3" type="noConversion"/>
  </si>
  <si>
    <t>Var</t>
    <phoneticPr fontId="3" type="noConversion"/>
  </si>
  <si>
    <t>Mean</t>
    <phoneticPr fontId="3" type="noConversion"/>
  </si>
  <si>
    <t>dynGENIE3_Time</t>
  </si>
  <si>
    <t>Machine learning- based methods</t>
    <phoneticPr fontId="3" type="noConversion"/>
  </si>
  <si>
    <t>NonlinearODEs_TimeAndMulti</t>
    <phoneticPr fontId="3" type="noConversion"/>
  </si>
  <si>
    <t>dynGENIE3_TimeAndMulti</t>
    <phoneticPr fontId="3" type="noConversion"/>
  </si>
  <si>
    <t>Machine learning-based methods</t>
    <phoneticPr fontId="3" type="noConversion"/>
  </si>
  <si>
    <t>AUROC</t>
    <phoneticPr fontId="3" type="noConversion"/>
  </si>
  <si>
    <t>AUPR</t>
    <phoneticPr fontId="3" type="noConversion"/>
  </si>
  <si>
    <t>Cold</t>
    <phoneticPr fontId="3" type="noConversion"/>
  </si>
  <si>
    <t>Heat</t>
    <phoneticPr fontId="3" type="noConversion"/>
  </si>
  <si>
    <t>Method</t>
    <phoneticPr fontId="3" type="noConversion"/>
  </si>
  <si>
    <t>PCA-CMI</t>
    <phoneticPr fontId="3" type="noConversion"/>
  </si>
  <si>
    <t>CMI2NI</t>
    <phoneticPr fontId="3" type="noConversion"/>
  </si>
  <si>
    <t>Reference</t>
    <phoneticPr fontId="3" type="noConversion"/>
  </si>
  <si>
    <t>TIGRESS</t>
    <phoneticPr fontId="3" type="noConversion"/>
  </si>
  <si>
    <t>NonlinearODEs</t>
    <phoneticPr fontId="3" type="noConversion"/>
  </si>
  <si>
    <t>CLR</t>
    <phoneticPr fontId="3" type="noConversion"/>
  </si>
  <si>
    <t>dynGENIE3</t>
    <phoneticPr fontId="3" type="noConversion"/>
  </si>
  <si>
    <r>
      <t xml:space="preserve">Bruno-Edouard, P., et al., </t>
    </r>
    <r>
      <rPr>
        <i/>
        <sz val="12"/>
        <color theme="1"/>
        <rFont val="Times New Roman"/>
        <family val="1"/>
      </rPr>
      <t>Gene networks inference using dynamic Bayesian networks\n.</t>
    </r>
    <r>
      <rPr>
        <sz val="12"/>
        <color theme="1"/>
        <rFont val="Times New Roman"/>
        <family val="1"/>
      </rPr>
      <t xml:space="preserve"> Bioinformatics, 2003(suppl_2): p. suppl_2.</t>
    </r>
  </si>
  <si>
    <r>
      <t xml:space="preserve">Haury, A.-C., et al., </t>
    </r>
    <r>
      <rPr>
        <i/>
        <sz val="12"/>
        <color theme="1"/>
        <rFont val="Times New Roman"/>
        <family val="1"/>
      </rPr>
      <t>Tigress: Trustful inference of gene regulation using stability selection.</t>
    </r>
    <r>
      <rPr>
        <sz val="12"/>
        <color theme="1"/>
        <rFont val="Times New Roman"/>
        <family val="1"/>
      </rPr>
      <t xml:space="preserve"> BMC Systems Biology, 2012.</t>
    </r>
  </si>
  <si>
    <r>
      <t xml:space="preserve">Ma, B., M. Fang, and X. Jiao, </t>
    </r>
    <r>
      <rPr>
        <i/>
        <sz val="12"/>
        <color theme="1"/>
        <rFont val="Times New Roman"/>
        <family val="1"/>
      </rPr>
      <t>Inference of Gene Regulatory Networks Based on Nonlinear Ordinary Differential Equations.</t>
    </r>
    <r>
      <rPr>
        <sz val="12"/>
        <color theme="1"/>
        <rFont val="Times New Roman"/>
        <family val="1"/>
      </rPr>
      <t xml:space="preserve"> Bioinformatics, 2020.</t>
    </r>
  </si>
  <si>
    <r>
      <t xml:space="preserve">Faith, J.J., et al., </t>
    </r>
    <r>
      <rPr>
        <i/>
        <sz val="12"/>
        <color theme="1"/>
        <rFont val="Times New Roman"/>
        <family val="1"/>
      </rPr>
      <t>Large-Scale Mapping and Validation of Escherichia coli Transcriptional Regulation from a Compendium of Expression Profiles.</t>
    </r>
    <r>
      <rPr>
        <sz val="12"/>
        <color theme="1"/>
        <rFont val="Times New Roman"/>
        <family val="1"/>
      </rPr>
      <t xml:space="preserve"> PLoS Biology, 2007.</t>
    </r>
  </si>
  <si>
    <r>
      <t xml:space="preserve">Basso, K., et al., </t>
    </r>
    <r>
      <rPr>
        <i/>
        <sz val="12"/>
        <color theme="1"/>
        <rFont val="Times New Roman"/>
        <family val="1"/>
      </rPr>
      <t>Reverse engineering of regulatory networks in human B cells.</t>
    </r>
    <r>
      <rPr>
        <sz val="12"/>
        <color theme="1"/>
        <rFont val="Times New Roman"/>
        <family val="1"/>
      </rPr>
      <t xml:space="preserve"> Nature Genetics, 2005. </t>
    </r>
    <r>
      <rPr>
        <b/>
        <sz val="12"/>
        <color theme="1"/>
        <rFont val="Times New Roman"/>
        <family val="1"/>
      </rPr>
      <t>37</t>
    </r>
    <r>
      <rPr>
        <sz val="12"/>
        <color theme="1"/>
        <rFont val="Times New Roman"/>
        <family val="1"/>
      </rPr>
      <t>(4): p. 382-390.</t>
    </r>
    <phoneticPr fontId="3" type="noConversion"/>
  </si>
  <si>
    <r>
      <t xml:space="preserve">Zhang, X., et al., </t>
    </r>
    <r>
      <rPr>
        <i/>
        <sz val="12"/>
        <color theme="1"/>
        <rFont val="Times New Roman"/>
        <family val="1"/>
      </rPr>
      <t>Conditional mutual inclusive information enables accurate quantification of associations in gene regulatory networks.</t>
    </r>
    <r>
      <rPr>
        <sz val="12"/>
        <color theme="1"/>
        <rFont val="Times New Roman"/>
        <family val="1"/>
      </rPr>
      <t xml:space="preserve"> Nucleic Acids Research, 2015. </t>
    </r>
    <r>
      <rPr>
        <b/>
        <sz val="12"/>
        <color theme="1"/>
        <rFont val="Times New Roman"/>
        <family val="1"/>
      </rPr>
      <t>43</t>
    </r>
    <r>
      <rPr>
        <sz val="12"/>
        <color theme="1"/>
        <rFont val="Times New Roman"/>
        <family val="1"/>
      </rPr>
      <t>.</t>
    </r>
  </si>
  <si>
    <r>
      <t xml:space="preserve">Zhang, X., et al., </t>
    </r>
    <r>
      <rPr>
        <i/>
        <sz val="12"/>
        <color theme="1"/>
        <rFont val="Times New Roman"/>
        <family val="1"/>
      </rPr>
      <t>Inferring gene regulatory networks from gene expression data by path consistency algorithm based on conditional mutual information.</t>
    </r>
    <r>
      <rPr>
        <sz val="12"/>
        <color theme="1"/>
        <rFont val="Times New Roman"/>
        <family val="1"/>
      </rPr>
      <t xml:space="preserve"> Bioinformatics, 2012. </t>
    </r>
    <r>
      <rPr>
        <b/>
        <sz val="12"/>
        <color theme="1"/>
        <rFont val="Times New Roman"/>
        <family val="1"/>
      </rPr>
      <t>28</t>
    </r>
    <r>
      <rPr>
        <sz val="12"/>
        <color theme="1"/>
        <rFont val="Times New Roman"/>
        <family val="1"/>
      </rPr>
      <t>: p. 98-104.</t>
    </r>
  </si>
  <si>
    <r>
      <t xml:space="preserve">Zhao, J., et al., </t>
    </r>
    <r>
      <rPr>
        <i/>
        <sz val="12"/>
        <color theme="1"/>
        <rFont val="Times New Roman"/>
        <family val="1"/>
      </rPr>
      <t>Part mutual information for quantifying direct associations in networks.</t>
    </r>
    <r>
      <rPr>
        <sz val="12"/>
        <color theme="1"/>
        <rFont val="Times New Roman"/>
        <family val="1"/>
      </rPr>
      <t xml:space="preserve"> Proc Natl Acad Sci U S A, 2016. </t>
    </r>
    <r>
      <rPr>
        <b/>
        <sz val="12"/>
        <color theme="1"/>
        <rFont val="Times New Roman"/>
        <family val="1"/>
      </rPr>
      <t>113</t>
    </r>
    <r>
      <rPr>
        <sz val="12"/>
        <color theme="1"/>
        <rFont val="Times New Roman"/>
        <family val="1"/>
      </rPr>
      <t>(18): p. 201522586.</t>
    </r>
    <phoneticPr fontId="3" type="noConversion"/>
  </si>
  <si>
    <r>
      <t xml:space="preserve">Anh, H.-T.V. and S. Guido, </t>
    </r>
    <r>
      <rPr>
        <i/>
        <sz val="12"/>
        <color theme="1"/>
        <rFont val="Times New Roman"/>
        <family val="1"/>
      </rPr>
      <t xml:space="preserve">Combining tree-based and dynamical systems for the inference of gene regulatory networks </t>
    </r>
    <r>
      <rPr>
        <sz val="12"/>
        <color theme="1"/>
        <rFont val="Times New Roman"/>
        <family val="1"/>
      </rPr>
      <t>Bioinformatics, 2015.</t>
    </r>
  </si>
  <si>
    <r>
      <t xml:space="preserve">Zheng, R., et al., </t>
    </r>
    <r>
      <rPr>
        <i/>
        <sz val="12"/>
        <color theme="1"/>
        <rFont val="Times New Roman"/>
        <family val="1"/>
      </rPr>
      <t>BiXGBoost: a scalable, flexible boosting based method for reconstructing gene regulatory networks.</t>
    </r>
    <r>
      <rPr>
        <sz val="12"/>
        <color theme="1"/>
        <rFont val="Times New Roman"/>
        <family val="1"/>
      </rPr>
      <t xml:space="preserve"> Bioinformatics, 2018.</t>
    </r>
  </si>
  <si>
    <r>
      <t xml:space="preserve">Huynh-Thu, V.N.A., et al., </t>
    </r>
    <r>
      <rPr>
        <i/>
        <sz val="12"/>
        <color theme="1"/>
        <rFont val="Times New Roman"/>
        <family val="1"/>
      </rPr>
      <t>Inferring Regulatory Networks from Expression Data Using Tree-Based Methods.</t>
    </r>
    <r>
      <rPr>
        <sz val="12"/>
        <color theme="1"/>
        <rFont val="Times New Roman"/>
        <family val="1"/>
      </rPr>
      <t xml:space="preserve"> Plos One, 2010. </t>
    </r>
    <r>
      <rPr>
        <b/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>.</t>
    </r>
  </si>
  <si>
    <r>
      <t xml:space="preserve">Huynh-Thu, V.A. and P. Geurts, </t>
    </r>
    <r>
      <rPr>
        <i/>
        <sz val="12"/>
        <color theme="1"/>
        <rFont val="Times New Roman"/>
        <family val="1"/>
      </rPr>
      <t>DynGENIE3: Dynamical GENIE3 for the inference of gene networks from time series expression data.</t>
    </r>
    <r>
      <rPr>
        <sz val="12"/>
        <color theme="1"/>
        <rFont val="Times New Roman"/>
        <family val="1"/>
      </rPr>
      <t xml:space="preserve"> Scientific Reports, 2018. </t>
    </r>
    <r>
      <rPr>
        <b/>
        <sz val="12"/>
        <color theme="1"/>
        <rFont val="Times New Roman"/>
        <family val="1"/>
      </rPr>
      <t>8</t>
    </r>
    <r>
      <rPr>
        <sz val="12"/>
        <color theme="1"/>
        <rFont val="Times New Roman"/>
        <family val="1"/>
      </rPr>
      <t>(1): p. 3384.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</si>
</sst>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0.5"/>
      <color theme="1"/>
      <name val="等线"/>
      <family val="3"/>
      <charset val="134"/>
    </font>
    <font>
      <sz val="11"/>
      <color rgb="FF000000"/>
      <name val="等线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 applyBorder="1" applyAlignment="1">
      <alignment horizontal="justify" vertical="top" wrapText="1"/>
    </xf>
    <xf numFmtId="0" fontId="1" fillId="0" borderId="0" xfId="0" applyFont="1" applyBorder="1" applyAlignment="1">
      <alignment horizontal="justify" vertical="top"/>
    </xf>
    <xf numFmtId="0" fontId="0" fillId="0" borderId="0" xfId="0" applyBorder="1">
      <alignment vertical="center"/>
    </xf>
    <xf numFmtId="0" fontId="2" fillId="0" borderId="0" xfId="0" applyFont="1" applyBorder="1" applyAlignment="1">
      <alignment horizontal="justify" vertical="top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/>
    <xf numFmtId="0" fontId="0" fillId="0" borderId="0" xfId="0" applyBorder="1" applyAlignment="1"/>
    <xf numFmtId="0" fontId="0" fillId="0" borderId="0" xfId="0" applyAlignment="1"/>
    <xf numFmtId="0" fontId="1" fillId="0" borderId="0" xfId="0" applyFont="1" applyAlignment="1">
      <alignment horizontal="left" vertical="top"/>
    </xf>
    <xf numFmtId="0" fontId="1" fillId="0" borderId="0" xfId="0" applyFont="1" applyBorder="1" applyAlignment="1">
      <alignment horizontal="justify" vertical="top"/>
    </xf>
    <xf numFmtId="0" fontId="4" fillId="0" borderId="0" xfId="0" applyFont="1">
      <alignment vertical="center"/>
    </xf>
    <xf numFmtId="0" fontId="5" fillId="0" borderId="3" xfId="0" applyFont="1" applyBorder="1" applyAlignment="1">
      <alignment horizontal="justify" vertical="top" wrapText="1"/>
    </xf>
    <xf numFmtId="0" fontId="5" fillId="0" borderId="3" xfId="0" applyFont="1" applyBorder="1" applyAlignment="1">
      <alignment horizontal="left" vertical="top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5" fillId="0" borderId="6" xfId="0" applyFont="1" applyFill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5" fillId="0" borderId="9" xfId="0" applyFont="1" applyFill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justify" vertical="top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0" fillId="0" borderId="0" xfId="0" applyAlignment="1">
      <alignment vertical="center"/>
    </xf>
    <xf numFmtId="0" fontId="5" fillId="0" borderId="10" xfId="0" applyFont="1" applyBorder="1" applyAlignment="1">
      <alignment horizontal="left"/>
    </xf>
    <xf numFmtId="0" fontId="5" fillId="0" borderId="10" xfId="0" applyFont="1" applyBorder="1" applyAlignment="1">
      <alignment horizontal="justify"/>
    </xf>
    <xf numFmtId="0" fontId="5" fillId="0" borderId="10" xfId="0" applyFont="1" applyBorder="1" applyAlignment="1">
      <alignment horizontal="justify" wrapText="1"/>
    </xf>
    <xf numFmtId="0" fontId="5" fillId="0" borderId="3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/>
    </xf>
    <xf numFmtId="0" fontId="6" fillId="0" borderId="6" xfId="0" applyFont="1" applyBorder="1" applyAlignment="1">
      <alignment horizontal="left" wrapText="1"/>
    </xf>
    <xf numFmtId="0" fontId="5" fillId="0" borderId="14" xfId="0" applyFont="1" applyBorder="1" applyAlignment="1">
      <alignment horizontal="left"/>
    </xf>
    <xf numFmtId="0" fontId="6" fillId="0" borderId="9" xfId="0" applyFont="1" applyBorder="1" applyAlignment="1">
      <alignment horizontal="left" wrapText="1"/>
    </xf>
    <xf numFmtId="0" fontId="5" fillId="0" borderId="15" xfId="0" applyFont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5" fillId="0" borderId="15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14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justify" vertical="center" wrapText="1"/>
    </xf>
    <xf numFmtId="0" fontId="5" fillId="0" borderId="9" xfId="0" applyFont="1" applyBorder="1" applyAlignment="1">
      <alignment horizontal="justify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horizontal="justify" wrapText="1"/>
    </xf>
    <xf numFmtId="0" fontId="5" fillId="0" borderId="13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4" xfId="0" applyFont="1" applyBorder="1" applyAlignment="1">
      <alignment horizontal="justify" vertical="center" wrapText="1"/>
    </xf>
    <xf numFmtId="0" fontId="5" fillId="0" borderId="15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B15" sqref="B15"/>
    </sheetView>
  </sheetViews>
  <sheetFormatPr defaultColWidth="9" defaultRowHeight="30" customHeight="1" x14ac:dyDescent="0.15"/>
  <cols>
    <col min="1" max="1" width="35.625" customWidth="1"/>
    <col min="2" max="2" width="25.625" customWidth="1"/>
    <col min="3" max="3" width="151.625" style="36" customWidth="1"/>
    <col min="4" max="4" width="24.375" customWidth="1"/>
    <col min="5" max="5" width="21.5" customWidth="1"/>
    <col min="6" max="6" width="22.5" customWidth="1"/>
    <col min="7" max="7" width="17.625" customWidth="1"/>
    <col min="8" max="8" width="17.75" customWidth="1"/>
    <col min="9" max="9" width="18.25" customWidth="1"/>
  </cols>
  <sheetData>
    <row r="1" spans="1:4" ht="30" customHeight="1" x14ac:dyDescent="0.15">
      <c r="A1" s="54" t="s">
        <v>0</v>
      </c>
      <c r="B1" s="54" t="s">
        <v>42</v>
      </c>
      <c r="C1" s="58" t="s">
        <v>45</v>
      </c>
      <c r="D1" s="1"/>
    </row>
    <row r="2" spans="1:4" ht="30" customHeight="1" x14ac:dyDescent="0.15">
      <c r="A2" s="64" t="s">
        <v>1</v>
      </c>
      <c r="B2" s="13" t="s">
        <v>2</v>
      </c>
      <c r="C2" s="60" t="s">
        <v>50</v>
      </c>
      <c r="D2" s="1"/>
    </row>
    <row r="3" spans="1:4" ht="30" customHeight="1" x14ac:dyDescent="0.15">
      <c r="A3" s="64"/>
      <c r="B3" s="31" t="s">
        <v>46</v>
      </c>
      <c r="C3" s="61" t="s">
        <v>51</v>
      </c>
      <c r="D3" s="4"/>
    </row>
    <row r="4" spans="1:4" ht="30" customHeight="1" x14ac:dyDescent="0.15">
      <c r="A4" s="64"/>
      <c r="B4" s="31" t="s">
        <v>47</v>
      </c>
      <c r="C4" s="62" t="s">
        <v>52</v>
      </c>
      <c r="D4" s="4"/>
    </row>
    <row r="5" spans="1:4" ht="30" customHeight="1" x14ac:dyDescent="0.15">
      <c r="A5" s="64" t="s">
        <v>3</v>
      </c>
      <c r="B5" s="31" t="s">
        <v>48</v>
      </c>
      <c r="C5" s="60" t="s">
        <v>53</v>
      </c>
      <c r="D5" s="4"/>
    </row>
    <row r="6" spans="1:4" ht="30" customHeight="1" x14ac:dyDescent="0.15">
      <c r="A6" s="64"/>
      <c r="B6" s="13" t="s">
        <v>4</v>
      </c>
      <c r="C6" s="61" t="s">
        <v>54</v>
      </c>
      <c r="D6" s="4"/>
    </row>
    <row r="7" spans="1:4" ht="30" customHeight="1" x14ac:dyDescent="0.15">
      <c r="A7" s="64"/>
      <c r="B7" s="31" t="s">
        <v>44</v>
      </c>
      <c r="C7" s="63" t="s">
        <v>55</v>
      </c>
      <c r="D7" s="1"/>
    </row>
    <row r="8" spans="1:4" ht="30" customHeight="1" x14ac:dyDescent="0.15">
      <c r="A8" s="64"/>
      <c r="B8" s="12" t="s">
        <v>43</v>
      </c>
      <c r="C8" s="63" t="s">
        <v>56</v>
      </c>
      <c r="D8" s="1"/>
    </row>
    <row r="9" spans="1:4" ht="30" customHeight="1" x14ac:dyDescent="0.15">
      <c r="A9" s="64"/>
      <c r="B9" s="12" t="s">
        <v>7</v>
      </c>
      <c r="C9" s="62" t="s">
        <v>57</v>
      </c>
      <c r="D9" s="1"/>
    </row>
    <row r="10" spans="1:4" ht="30" customHeight="1" x14ac:dyDescent="0.25">
      <c r="A10" s="64" t="s">
        <v>8</v>
      </c>
      <c r="B10" s="59" t="s">
        <v>12</v>
      </c>
      <c r="C10" s="56" t="s">
        <v>58</v>
      </c>
      <c r="D10" s="1"/>
    </row>
    <row r="11" spans="1:4" ht="30" customHeight="1" x14ac:dyDescent="0.25">
      <c r="A11" s="64"/>
      <c r="B11" s="59" t="s">
        <v>9</v>
      </c>
      <c r="C11" s="55" t="s">
        <v>59</v>
      </c>
      <c r="D11" s="1"/>
    </row>
    <row r="12" spans="1:4" ht="30" customHeight="1" x14ac:dyDescent="0.25">
      <c r="A12" s="64"/>
      <c r="B12" s="59" t="s">
        <v>10</v>
      </c>
      <c r="C12" s="56" t="s">
        <v>60</v>
      </c>
      <c r="D12" s="4"/>
    </row>
    <row r="13" spans="1:4" ht="30" customHeight="1" x14ac:dyDescent="0.25">
      <c r="A13" s="64"/>
      <c r="B13" s="59" t="s">
        <v>49</v>
      </c>
      <c r="C13" s="57" t="s">
        <v>61</v>
      </c>
      <c r="D13" s="1"/>
    </row>
  </sheetData>
  <mergeCells count="3">
    <mergeCell ref="A2:A4"/>
    <mergeCell ref="A5:A9"/>
    <mergeCell ref="A10:A1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zoomScaleNormal="100" workbookViewId="0">
      <selection activeCell="B13" sqref="B13"/>
    </sheetView>
  </sheetViews>
  <sheetFormatPr defaultColWidth="8.875" defaultRowHeight="30" customHeight="1" x14ac:dyDescent="0.15"/>
  <cols>
    <col min="1" max="1" width="35.625" customWidth="1"/>
    <col min="2" max="2" width="25.625" customWidth="1"/>
    <col min="3" max="4" width="13.625" customWidth="1"/>
  </cols>
  <sheetData>
    <row r="1" spans="1:4" ht="30" customHeight="1" x14ac:dyDescent="0.15">
      <c r="A1" s="16" t="s">
        <v>0</v>
      </c>
      <c r="B1" s="16" t="s">
        <v>42</v>
      </c>
      <c r="C1" s="16" t="s">
        <v>18</v>
      </c>
      <c r="D1" s="43" t="s">
        <v>14</v>
      </c>
    </row>
    <row r="2" spans="1:4" ht="30" customHeight="1" x14ac:dyDescent="0.25">
      <c r="A2" s="65" t="s">
        <v>1</v>
      </c>
      <c r="B2" s="40" t="s">
        <v>15</v>
      </c>
      <c r="C2" s="44">
        <v>0.58223684210526305</v>
      </c>
      <c r="D2" s="45">
        <v>0.362571211550062</v>
      </c>
    </row>
    <row r="3" spans="1:4" ht="30" customHeight="1" x14ac:dyDescent="0.25">
      <c r="A3" s="64"/>
      <c r="B3" s="40" t="s">
        <v>19</v>
      </c>
      <c r="C3" s="46">
        <v>0.54239766081871299</v>
      </c>
      <c r="D3" s="47">
        <v>0.37688307470965698</v>
      </c>
    </row>
    <row r="4" spans="1:4" ht="30" customHeight="1" x14ac:dyDescent="0.25">
      <c r="A4" s="64" t="s">
        <v>3</v>
      </c>
      <c r="B4" s="40" t="s">
        <v>17</v>
      </c>
      <c r="C4" s="44">
        <v>0.51644736842105199</v>
      </c>
      <c r="D4" s="45">
        <v>0.33259339352323403</v>
      </c>
    </row>
    <row r="5" spans="1:4" ht="30" customHeight="1" x14ac:dyDescent="0.25">
      <c r="A5" s="64"/>
      <c r="B5" s="40" t="s">
        <v>4</v>
      </c>
      <c r="C5" s="48">
        <v>0.52156432748537995</v>
      </c>
      <c r="D5" s="49">
        <v>0.34497141554433203</v>
      </c>
    </row>
    <row r="6" spans="1:4" ht="30" customHeight="1" x14ac:dyDescent="0.25">
      <c r="A6" s="64"/>
      <c r="B6" s="69" t="s">
        <v>6</v>
      </c>
      <c r="C6" s="50">
        <v>0.573099415204678</v>
      </c>
      <c r="D6" s="51">
        <v>0.35316340993644002</v>
      </c>
    </row>
    <row r="7" spans="1:4" ht="30" customHeight="1" x14ac:dyDescent="0.25">
      <c r="A7" s="64"/>
      <c r="B7" s="40" t="s">
        <v>5</v>
      </c>
      <c r="C7" s="48">
        <v>0.570175438596491</v>
      </c>
      <c r="D7" s="51">
        <v>0.34989636448189498</v>
      </c>
    </row>
    <row r="8" spans="1:4" ht="30" customHeight="1" x14ac:dyDescent="0.25">
      <c r="A8" s="64"/>
      <c r="B8" s="69" t="s">
        <v>7</v>
      </c>
      <c r="C8" s="52">
        <v>0.573099415204678</v>
      </c>
      <c r="D8" s="53">
        <v>0.35316340993644002</v>
      </c>
    </row>
    <row r="9" spans="1:4" ht="30" customHeight="1" x14ac:dyDescent="0.25">
      <c r="A9" s="16" t="s">
        <v>8</v>
      </c>
      <c r="B9" s="40" t="s">
        <v>10</v>
      </c>
      <c r="C9" s="46">
        <v>0.53874269005847897</v>
      </c>
      <c r="D9" s="53">
        <v>0.35661392553543297</v>
      </c>
    </row>
  </sheetData>
  <mergeCells count="2">
    <mergeCell ref="A2:A3"/>
    <mergeCell ref="A4:A8"/>
  </mergeCells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"/>
  <sheetViews>
    <sheetView zoomScaleNormal="100" workbookViewId="0">
      <selection activeCell="B3" sqref="B3:B5"/>
    </sheetView>
  </sheetViews>
  <sheetFormatPr defaultColWidth="8.875" defaultRowHeight="30" customHeight="1" x14ac:dyDescent="0.15"/>
  <cols>
    <col min="1" max="1" width="35.625" customWidth="1"/>
    <col min="2" max="2" width="25.625" customWidth="1"/>
    <col min="3" max="12" width="13.625" customWidth="1"/>
  </cols>
  <sheetData>
    <row r="1" spans="1:13" ht="30" customHeight="1" x14ac:dyDescent="0.15">
      <c r="A1" s="64" t="s">
        <v>0</v>
      </c>
      <c r="B1" s="64" t="s">
        <v>42</v>
      </c>
      <c r="C1" s="64" t="s">
        <v>38</v>
      </c>
      <c r="D1" s="64"/>
      <c r="E1" s="64"/>
      <c r="F1" s="64"/>
      <c r="G1" s="64"/>
      <c r="H1" s="64" t="s">
        <v>39</v>
      </c>
      <c r="I1" s="64"/>
      <c r="J1" s="64"/>
      <c r="K1" s="64"/>
      <c r="L1" s="64"/>
    </row>
    <row r="2" spans="1:13" ht="30" customHeight="1" x14ac:dyDescent="0.15">
      <c r="A2" s="64"/>
      <c r="B2" s="64"/>
      <c r="C2" s="16" t="s">
        <v>40</v>
      </c>
      <c r="D2" s="16" t="s">
        <v>41</v>
      </c>
      <c r="E2" s="16" t="s">
        <v>30</v>
      </c>
      <c r="F2" s="16" t="s">
        <v>32</v>
      </c>
      <c r="G2" s="16" t="s">
        <v>31</v>
      </c>
      <c r="H2" s="16" t="s">
        <v>40</v>
      </c>
      <c r="I2" s="16" t="s">
        <v>41</v>
      </c>
      <c r="J2" s="16" t="s">
        <v>30</v>
      </c>
      <c r="K2" s="16" t="s">
        <v>32</v>
      </c>
      <c r="L2" s="16" t="s">
        <v>31</v>
      </c>
    </row>
    <row r="3" spans="1:13" ht="30" customHeight="1" x14ac:dyDescent="0.25">
      <c r="A3" s="30" t="s">
        <v>1</v>
      </c>
      <c r="B3" s="40" t="s">
        <v>19</v>
      </c>
      <c r="C3" s="37">
        <v>0.73666274654925001</v>
      </c>
      <c r="D3" s="41">
        <v>0.72388253511858403</v>
      </c>
      <c r="E3" s="41">
        <v>0.75434587307824696</v>
      </c>
      <c r="F3" s="41">
        <f>AVERAGE(C3,D3,E3)</f>
        <v>0.73829705158202696</v>
      </c>
      <c r="G3" s="42">
        <f>_xlfn.VAR.P(C3,D3,E3)</f>
        <v>1.5600463641085357E-4</v>
      </c>
      <c r="H3" s="37">
        <v>9.6106787720679591E-3</v>
      </c>
      <c r="I3" s="41">
        <v>1.0212898707739899E-2</v>
      </c>
      <c r="J3" s="41">
        <v>1.12812723050547E-2</v>
      </c>
      <c r="K3" s="41">
        <f>AVERAGE(H3,I3,J3)</f>
        <v>1.0368283261620854E-2</v>
      </c>
      <c r="L3" s="42">
        <f>_xlfn.VAR.P(H3,I3,J3)</f>
        <v>4.772193052019118E-7</v>
      </c>
    </row>
    <row r="4" spans="1:13" ht="30" customHeight="1" x14ac:dyDescent="0.25">
      <c r="A4" s="64" t="s">
        <v>37</v>
      </c>
      <c r="B4" s="40" t="s">
        <v>9</v>
      </c>
      <c r="C4" s="32">
        <v>0.50385119990219196</v>
      </c>
      <c r="D4" s="21">
        <v>0.50067007181060297</v>
      </c>
      <c r="E4" s="21">
        <v>0.49926162205664798</v>
      </c>
      <c r="F4" s="21">
        <f>AVERAGE(C4,D4,E4)</f>
        <v>0.50126096458981428</v>
      </c>
      <c r="G4" s="33">
        <f>_xlfn.VAR.P(C4,D4,E4)</f>
        <v>3.6852812716467338E-6</v>
      </c>
      <c r="H4" s="32">
        <v>1.6432911432275701E-3</v>
      </c>
      <c r="I4" s="21">
        <v>1.45447533730204E-3</v>
      </c>
      <c r="J4" s="21">
        <v>1.38183745263746E-3</v>
      </c>
      <c r="K4" s="21">
        <f>AVERAGE(H4,I4,J4)</f>
        <v>1.4932013110556901E-3</v>
      </c>
      <c r="L4" s="33">
        <f>_xlfn.VAR.P(H4,I4,J4)</f>
        <v>1.2142855908782364E-8</v>
      </c>
    </row>
    <row r="5" spans="1:13" ht="30" customHeight="1" x14ac:dyDescent="0.25">
      <c r="A5" s="64"/>
      <c r="B5" s="40" t="s">
        <v>11</v>
      </c>
      <c r="C5" s="32">
        <v>0.45733376682607702</v>
      </c>
      <c r="D5" s="21">
        <v>0.49187302558870999</v>
      </c>
      <c r="E5" s="21">
        <v>0.47442844708447801</v>
      </c>
      <c r="F5" s="21">
        <f>AVERAGE(C5,D5,E5)</f>
        <v>0.47454507983308836</v>
      </c>
      <c r="G5" s="33">
        <f>_xlfn.VAR.P(C5,D5,E5)</f>
        <v>1.9883353424437729E-4</v>
      </c>
      <c r="H5" s="32">
        <v>1.22182058657292E-3</v>
      </c>
      <c r="I5" s="21">
        <v>1.39918050560663E-3</v>
      </c>
      <c r="J5" s="21">
        <v>1.34699811346845E-3</v>
      </c>
      <c r="K5" s="21">
        <f>AVERAGE(H5,I5,J5)</f>
        <v>1.3226664018826668E-3</v>
      </c>
      <c r="L5" s="33">
        <f>_xlfn.VAR.P(H5,I5,J5)</f>
        <v>5.5387729076208998E-9</v>
      </c>
    </row>
    <row r="6" spans="1:13" ht="30" customHeight="1" x14ac:dyDescent="0.25">
      <c r="A6" s="64"/>
      <c r="B6" s="40" t="s">
        <v>12</v>
      </c>
      <c r="C6" s="34">
        <v>0.67421052617747801</v>
      </c>
      <c r="D6" s="29">
        <v>0.67757804514054298</v>
      </c>
      <c r="E6" s="29">
        <v>0.72514422248009303</v>
      </c>
      <c r="F6" s="29">
        <f>AVERAGE(C6,D6,E6)</f>
        <v>0.69231093126603793</v>
      </c>
      <c r="G6" s="35">
        <f>_xlfn.VAR.P(C6,D6,E6)</f>
        <v>5.4090253663457164E-4</v>
      </c>
      <c r="H6" s="34">
        <v>9.06980168759201E-3</v>
      </c>
      <c r="I6" s="29">
        <v>1.0163222537452599E-2</v>
      </c>
      <c r="J6" s="29">
        <v>1.29503558673232E-2</v>
      </c>
      <c r="K6" s="29">
        <f>AVERAGE(H6,I6,J6)</f>
        <v>1.0727793364122601E-2</v>
      </c>
      <c r="L6" s="35">
        <f>_xlfn.VAR.P(H6,I6,J6)</f>
        <v>2.66915356613496E-6</v>
      </c>
    </row>
    <row r="9" spans="1:13" ht="30" customHeight="1" x14ac:dyDescent="0.15"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</row>
    <row r="10" spans="1:13" ht="30" customHeight="1" x14ac:dyDescent="0.15">
      <c r="C10" s="2"/>
      <c r="D10" s="1"/>
      <c r="E10" s="2"/>
      <c r="F10" s="1"/>
      <c r="G10" s="2"/>
      <c r="H10" s="1"/>
      <c r="I10" s="11"/>
      <c r="J10" s="11"/>
      <c r="K10" s="11"/>
      <c r="L10" s="11"/>
    </row>
  </sheetData>
  <mergeCells count="5">
    <mergeCell ref="A1:A2"/>
    <mergeCell ref="B1:B2"/>
    <mergeCell ref="C1:G1"/>
    <mergeCell ref="H1:L1"/>
    <mergeCell ref="A4:A6"/>
  </mergeCells>
  <phoneticPr fontId="3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35"/>
  <sheetViews>
    <sheetView zoomScaleNormal="100" workbookViewId="0">
      <selection activeCell="B13" sqref="B13"/>
    </sheetView>
  </sheetViews>
  <sheetFormatPr defaultColWidth="8.875" defaultRowHeight="30" customHeight="1" x14ac:dyDescent="0.15"/>
  <cols>
    <col min="1" max="1" width="35.625" customWidth="1"/>
    <col min="2" max="2" width="25.625" style="3" customWidth="1"/>
    <col min="3" max="9" width="13.625" style="5" customWidth="1"/>
    <col min="10" max="16" width="13.625" style="3" customWidth="1"/>
    <col min="17" max="20" width="13.625" customWidth="1"/>
    <col min="21" max="23" width="13.625" style="3" customWidth="1"/>
    <col min="24" max="27" width="13.625" customWidth="1"/>
    <col min="28" max="29" width="13.625" style="3" customWidth="1"/>
    <col min="30" max="30" width="13.625" customWidth="1"/>
  </cols>
  <sheetData>
    <row r="1" spans="1:30" ht="30" customHeight="1" x14ac:dyDescent="0.15">
      <c r="A1" s="64" t="s">
        <v>0</v>
      </c>
      <c r="B1" s="67" t="s">
        <v>13</v>
      </c>
      <c r="C1" s="68" t="s">
        <v>18</v>
      </c>
      <c r="D1" s="68"/>
      <c r="E1" s="68"/>
      <c r="F1" s="68"/>
      <c r="G1" s="68"/>
      <c r="H1" s="68"/>
      <c r="I1" s="68"/>
      <c r="J1" s="66" t="s">
        <v>14</v>
      </c>
      <c r="K1" s="66"/>
      <c r="L1" s="66"/>
      <c r="M1" s="66"/>
      <c r="N1" s="66"/>
      <c r="O1" s="66"/>
      <c r="P1" s="66"/>
      <c r="Q1" s="64" t="s">
        <v>18</v>
      </c>
      <c r="R1" s="64"/>
      <c r="S1" s="64"/>
      <c r="T1" s="64"/>
      <c r="U1" s="64"/>
      <c r="V1" s="64"/>
      <c r="W1" s="64"/>
      <c r="X1" s="64" t="s">
        <v>14</v>
      </c>
      <c r="Y1" s="64"/>
      <c r="Z1" s="64"/>
      <c r="AA1" s="64"/>
      <c r="AB1" s="64"/>
      <c r="AC1" s="64"/>
      <c r="AD1" s="64"/>
    </row>
    <row r="2" spans="1:30" ht="30" customHeight="1" x14ac:dyDescent="0.15">
      <c r="A2" s="64"/>
      <c r="B2" s="67"/>
      <c r="C2" s="14" t="s">
        <v>20</v>
      </c>
      <c r="D2" s="14" t="s">
        <v>21</v>
      </c>
      <c r="E2" s="14" t="s">
        <v>22</v>
      </c>
      <c r="F2" s="14" t="s">
        <v>23</v>
      </c>
      <c r="G2" s="14" t="s">
        <v>24</v>
      </c>
      <c r="H2" s="14" t="s">
        <v>32</v>
      </c>
      <c r="I2" s="14" t="s">
        <v>31</v>
      </c>
      <c r="J2" s="15" t="s">
        <v>20</v>
      </c>
      <c r="K2" s="15" t="s">
        <v>21</v>
      </c>
      <c r="L2" s="15" t="s">
        <v>22</v>
      </c>
      <c r="M2" s="15" t="s">
        <v>23</v>
      </c>
      <c r="N2" s="15" t="s">
        <v>24</v>
      </c>
      <c r="O2" s="16" t="s">
        <v>32</v>
      </c>
      <c r="P2" s="15" t="s">
        <v>31</v>
      </c>
      <c r="Q2" s="16" t="s">
        <v>25</v>
      </c>
      <c r="R2" s="16" t="s">
        <v>26</v>
      </c>
      <c r="S2" s="16" t="s">
        <v>27</v>
      </c>
      <c r="T2" s="16" t="s">
        <v>28</v>
      </c>
      <c r="U2" s="16" t="s">
        <v>29</v>
      </c>
      <c r="V2" s="16" t="s">
        <v>32</v>
      </c>
      <c r="W2" s="16" t="s">
        <v>31</v>
      </c>
      <c r="X2" s="16" t="s">
        <v>25</v>
      </c>
      <c r="Y2" s="16" t="s">
        <v>26</v>
      </c>
      <c r="Z2" s="16" t="s">
        <v>27</v>
      </c>
      <c r="AA2" s="16" t="s">
        <v>28</v>
      </c>
      <c r="AB2" s="16" t="s">
        <v>29</v>
      </c>
      <c r="AC2" s="16" t="s">
        <v>32</v>
      </c>
      <c r="AD2" s="17" t="s">
        <v>31</v>
      </c>
    </row>
    <row r="3" spans="1:30" ht="30" customHeight="1" x14ac:dyDescent="0.25">
      <c r="A3" s="66" t="s">
        <v>1</v>
      </c>
      <c r="B3" s="37" t="s">
        <v>2</v>
      </c>
      <c r="C3" s="18">
        <v>0.61725490196078403</v>
      </c>
      <c r="D3" s="19">
        <v>0.59747023809523803</v>
      </c>
      <c r="E3" s="19">
        <v>0.66901960784313697</v>
      </c>
      <c r="F3" s="19">
        <v>0.81697612732095504</v>
      </c>
      <c r="G3" s="19">
        <v>0.78409090909090895</v>
      </c>
      <c r="H3" s="19">
        <f t="shared" ref="H3:H16" si="0">AVERAGE(C3:G3)</f>
        <v>0.69696235686220454</v>
      </c>
      <c r="I3" s="20">
        <f>_xlfn.VAR.P(C3:G3)</f>
        <v>7.805489399908154E-3</v>
      </c>
      <c r="J3" s="19">
        <v>0.28021645021644997</v>
      </c>
      <c r="K3" s="19">
        <v>0.40880952380952301</v>
      </c>
      <c r="L3" s="19">
        <v>0.30323061198061202</v>
      </c>
      <c r="M3" s="19">
        <v>0.51032057685903798</v>
      </c>
      <c r="N3" s="19">
        <v>0.39342148592148501</v>
      </c>
      <c r="O3" s="19">
        <f>AVERAGE(J3:N3)</f>
        <v>0.37919972975742161</v>
      </c>
      <c r="P3" s="20">
        <f t="shared" ref="P3:P16" si="1">_xlfn.VAR.P(J3:N3)</f>
        <v>6.7681342562632453E-3</v>
      </c>
      <c r="Q3" s="19">
        <v>0.60987007699141205</v>
      </c>
      <c r="R3" s="19">
        <v>0.54292073431661203</v>
      </c>
      <c r="S3" s="19">
        <v>0.587779651930595</v>
      </c>
      <c r="T3" s="19">
        <v>0.58400327478517</v>
      </c>
      <c r="U3" s="19">
        <v>0.584814642813555</v>
      </c>
      <c r="V3" s="19">
        <f>AVERAGE(Q3:U3)</f>
        <v>0.58187767616746877</v>
      </c>
      <c r="W3" s="20">
        <f t="shared" ref="W3:W16" si="2">_xlfn.VAR.P(Q3:U3)</f>
        <v>4.6983901654633185E-4</v>
      </c>
      <c r="X3" s="19">
        <v>7.3307090845361703E-2</v>
      </c>
      <c r="Y3" s="19">
        <v>5.6504789983766797E-2</v>
      </c>
      <c r="Z3" s="19">
        <v>6.3916564516346697E-2</v>
      </c>
      <c r="AA3" s="19">
        <v>6.6446212505269997E-2</v>
      </c>
      <c r="AB3" s="19">
        <v>6.6055850470588803E-2</v>
      </c>
      <c r="AC3" s="21">
        <f>AVERAGE(X3:AB3)</f>
        <v>6.5246101664266809E-2</v>
      </c>
      <c r="AD3" s="20">
        <f t="shared" ref="AD3:AD16" si="3">_xlfn.VAR.P(X3:AB3)</f>
        <v>2.905074093222154E-5</v>
      </c>
    </row>
    <row r="4" spans="1:30" ht="30" customHeight="1" x14ac:dyDescent="0.25">
      <c r="A4" s="66"/>
      <c r="B4" s="37" t="s">
        <v>15</v>
      </c>
      <c r="C4" s="18">
        <v>0.54313725490195996</v>
      </c>
      <c r="D4" s="19">
        <v>0.57849702380952295</v>
      </c>
      <c r="E4" s="19">
        <v>0.54823529411764704</v>
      </c>
      <c r="F4" s="19">
        <v>0.54641909814323597</v>
      </c>
      <c r="G4" s="19">
        <v>0.66240530303030298</v>
      </c>
      <c r="H4" s="19">
        <f t="shared" si="0"/>
        <v>0.5757387948005338</v>
      </c>
      <c r="I4" s="20">
        <f>_xlfn.VAR.P(C4:G4)</f>
        <v>2.0395278083308989E-3</v>
      </c>
      <c r="J4" s="21">
        <v>0.23580765575441401</v>
      </c>
      <c r="K4" s="21">
        <v>0.299005028495542</v>
      </c>
      <c r="L4" s="21">
        <v>0.16501592199560999</v>
      </c>
      <c r="M4" s="21">
        <v>0.20385330234467999</v>
      </c>
      <c r="N4" s="21">
        <v>0.32177584117182301</v>
      </c>
      <c r="O4" s="19">
        <f t="shared" ref="O4:O16" si="4">AVERAGE(J4:N4)</f>
        <v>0.24509154995241378</v>
      </c>
      <c r="P4" s="20">
        <f t="shared" si="1"/>
        <v>3.3972067276712803E-3</v>
      </c>
      <c r="Q4" s="21">
        <v>0.50952531601643403</v>
      </c>
      <c r="R4" s="21">
        <v>0.49775494141471999</v>
      </c>
      <c r="S4" s="21">
        <v>0.49588279135448898</v>
      </c>
      <c r="T4" s="21">
        <v>0.51459927697158803</v>
      </c>
      <c r="U4" s="21">
        <v>0.493593187904801</v>
      </c>
      <c r="V4" s="19">
        <f t="shared" ref="V4:V16" si="5">AVERAGE(Q4:U4)</f>
        <v>0.50227110273240638</v>
      </c>
      <c r="W4" s="20">
        <f t="shared" si="2"/>
        <v>6.8223986301110839E-5</v>
      </c>
      <c r="X4" s="21">
        <v>1.92475840936377E-2</v>
      </c>
      <c r="Y4" s="21">
        <v>2.4242857316748599E-2</v>
      </c>
      <c r="Z4" s="21">
        <v>1.8795307502280201E-2</v>
      </c>
      <c r="AA4" s="21">
        <v>2.4380821744949099E-2</v>
      </c>
      <c r="AB4" s="21">
        <v>1.7942010650217801E-2</v>
      </c>
      <c r="AC4" s="21">
        <f t="shared" ref="AC4:AC14" si="6">AVERAGE(X4:AB4)</f>
        <v>2.0921716261566681E-2</v>
      </c>
      <c r="AD4" s="20">
        <f t="shared" si="3"/>
        <v>7.8396733822300091E-6</v>
      </c>
    </row>
    <row r="5" spans="1:30" ht="30" customHeight="1" x14ac:dyDescent="0.25">
      <c r="A5" s="66"/>
      <c r="B5" s="38" t="s">
        <v>16</v>
      </c>
      <c r="C5" s="18">
        <v>0.84235294117646997</v>
      </c>
      <c r="D5" s="19">
        <v>0.62946428571428503</v>
      </c>
      <c r="E5" s="19">
        <v>0.66117647058823503</v>
      </c>
      <c r="F5" s="19">
        <v>0.73121131741821399</v>
      </c>
      <c r="G5" s="19">
        <v>0.83238636363636298</v>
      </c>
      <c r="H5" s="19">
        <f t="shared" si="0"/>
        <v>0.73931827570671338</v>
      </c>
      <c r="I5" s="20">
        <f t="shared" ref="I5:I16" si="7">_xlfn.VAR.P(C5:G5)</f>
        <v>7.5035149752935839E-3</v>
      </c>
      <c r="J5" s="21">
        <v>0.39462355638699997</v>
      </c>
      <c r="K5" s="21">
        <v>0.22174041265950301</v>
      </c>
      <c r="L5" s="21">
        <v>0.28964161433629698</v>
      </c>
      <c r="M5" s="21">
        <v>0.24690604186620399</v>
      </c>
      <c r="N5" s="21">
        <v>0.40599672767667899</v>
      </c>
      <c r="O5" s="19">
        <f t="shared" si="4"/>
        <v>0.31178167058513656</v>
      </c>
      <c r="P5" s="20">
        <f t="shared" si="1"/>
        <v>5.7091424894361257E-3</v>
      </c>
      <c r="Q5" s="21">
        <v>0.64048735008883595</v>
      </c>
      <c r="R5" s="21">
        <v>0.60957438615089998</v>
      </c>
      <c r="S5" s="21">
        <v>0.68738607983890998</v>
      </c>
      <c r="T5" s="21">
        <v>0.643703470236201</v>
      </c>
      <c r="U5" s="21">
        <v>0.72724885629435598</v>
      </c>
      <c r="V5" s="19">
        <f t="shared" si="5"/>
        <v>0.66168002852184049</v>
      </c>
      <c r="W5" s="20">
        <f t="shared" si="2"/>
        <v>1.6894712967255379E-3</v>
      </c>
      <c r="X5" s="21">
        <v>3.5918273672197E-2</v>
      </c>
      <c r="Y5" s="21">
        <v>5.1992005243171997E-2</v>
      </c>
      <c r="Z5" s="21">
        <v>7.3744334000555994E-2</v>
      </c>
      <c r="AA5" s="21">
        <v>5.1650333898026098E-2</v>
      </c>
      <c r="AB5" s="21">
        <v>7.6829801731022995E-2</v>
      </c>
      <c r="AC5" s="21">
        <f t="shared" si="6"/>
        <v>5.8026949708994816E-2</v>
      </c>
      <c r="AD5" s="20">
        <f t="shared" si="3"/>
        <v>2.33291750627449E-4</v>
      </c>
    </row>
    <row r="6" spans="1:30" ht="30" customHeight="1" x14ac:dyDescent="0.25">
      <c r="A6" s="66"/>
      <c r="B6" s="38" t="s">
        <v>35</v>
      </c>
      <c r="C6" s="18">
        <v>0.85372549019607802</v>
      </c>
      <c r="D6" s="19">
        <v>0.76822916666666596</v>
      </c>
      <c r="E6" s="19">
        <v>0.70156862745098003</v>
      </c>
      <c r="F6" s="19">
        <v>0.80548187444739106</v>
      </c>
      <c r="G6" s="19">
        <v>0.88873106060606</v>
      </c>
      <c r="H6" s="19">
        <f t="shared" si="0"/>
        <v>0.8035472438734349</v>
      </c>
      <c r="I6" s="20">
        <f t="shared" si="7"/>
        <v>4.2849773235264935E-3</v>
      </c>
      <c r="J6" s="21">
        <v>0.56302376476317095</v>
      </c>
      <c r="K6" s="21">
        <v>0.50865344971594295</v>
      </c>
      <c r="L6" s="21">
        <v>0.52156007802502502</v>
      </c>
      <c r="M6" s="21">
        <v>0.36847052947025</v>
      </c>
      <c r="N6" s="21">
        <v>0.66050319467494201</v>
      </c>
      <c r="O6" s="19">
        <f t="shared" si="4"/>
        <v>0.52444220332986613</v>
      </c>
      <c r="P6" s="20">
        <f t="shared" si="1"/>
        <v>8.9171769363922595E-3</v>
      </c>
      <c r="Q6" s="21">
        <v>0.62391441645691403</v>
      </c>
      <c r="R6" s="21">
        <v>0.57955645780743703</v>
      </c>
      <c r="S6" s="21">
        <v>0.58717007283044997</v>
      </c>
      <c r="T6" s="21">
        <v>0.57282886923565901</v>
      </c>
      <c r="U6" s="21">
        <v>0.59641495368381703</v>
      </c>
      <c r="V6" s="19">
        <f t="shared" si="5"/>
        <v>0.59197695400285544</v>
      </c>
      <c r="W6" s="20">
        <f t="shared" si="2"/>
        <v>3.1674426635407729E-4</v>
      </c>
      <c r="X6" s="21">
        <v>4.27212120154302E-2</v>
      </c>
      <c r="Y6" s="21">
        <v>3.5160562480643399E-2</v>
      </c>
      <c r="Z6" s="21">
        <v>3.6740981847327402E-2</v>
      </c>
      <c r="AA6" s="21">
        <v>3.22637581942542E-2</v>
      </c>
      <c r="AB6" s="21">
        <v>3.3986323756535201E-2</v>
      </c>
      <c r="AC6" s="21">
        <f t="shared" si="6"/>
        <v>3.6174567658838079E-2</v>
      </c>
      <c r="AD6" s="20">
        <f t="shared" si="3"/>
        <v>1.2858085182054337E-5</v>
      </c>
    </row>
    <row r="7" spans="1:30" ht="30" customHeight="1" x14ac:dyDescent="0.25">
      <c r="A7" s="66" t="s">
        <v>3</v>
      </c>
      <c r="B7" s="39" t="s">
        <v>17</v>
      </c>
      <c r="C7" s="22">
        <v>0.61529411764705899</v>
      </c>
      <c r="D7" s="23">
        <v>0.70461309523809501</v>
      </c>
      <c r="E7" s="23">
        <v>0.67647058823529405</v>
      </c>
      <c r="F7" s="23">
        <v>0.52829354553492403</v>
      </c>
      <c r="G7" s="23">
        <v>0.69886363636363602</v>
      </c>
      <c r="H7" s="23">
        <f t="shared" si="0"/>
        <v>0.64470699660380171</v>
      </c>
      <c r="I7" s="24">
        <f t="shared" si="7"/>
        <v>4.3895634150560173E-3</v>
      </c>
      <c r="J7" s="23">
        <v>0.26018849206349198</v>
      </c>
      <c r="K7" s="23">
        <v>0.40698486562457098</v>
      </c>
      <c r="L7" s="23">
        <v>0.26043756896698</v>
      </c>
      <c r="M7" s="23">
        <v>0.20004703629703599</v>
      </c>
      <c r="N7" s="23">
        <v>0.33493367743367702</v>
      </c>
      <c r="O7" s="23">
        <f t="shared" si="4"/>
        <v>0.29251832807715117</v>
      </c>
      <c r="P7" s="24">
        <f t="shared" si="1"/>
        <v>5.1053966568738399E-3</v>
      </c>
      <c r="Q7" s="23">
        <v>0.51084889509919995</v>
      </c>
      <c r="R7" s="23">
        <v>0.49931013151158599</v>
      </c>
      <c r="S7" s="23">
        <v>0.48815779495024703</v>
      </c>
      <c r="T7" s="23">
        <v>0.48345129628526801</v>
      </c>
      <c r="U7" s="23">
        <v>0.504842158318764</v>
      </c>
      <c r="V7" s="23">
        <f t="shared" si="5"/>
        <v>0.49732205523301298</v>
      </c>
      <c r="W7" s="24">
        <f t="shared" si="2"/>
        <v>1.0397228295838812E-4</v>
      </c>
      <c r="X7" s="23">
        <v>1.7987898309041399E-2</v>
      </c>
      <c r="Y7" s="23">
        <v>2.5005968993128999E-2</v>
      </c>
      <c r="Z7" s="23">
        <v>1.8237876711353102E-2</v>
      </c>
      <c r="AA7" s="23">
        <v>2.0511824909883E-2</v>
      </c>
      <c r="AB7" s="23">
        <v>1.9681661856750798E-2</v>
      </c>
      <c r="AC7" s="25">
        <f t="shared" si="6"/>
        <v>2.028504615603146E-2</v>
      </c>
      <c r="AD7" s="24">
        <f t="shared" si="3"/>
        <v>6.4340809231603453E-6</v>
      </c>
    </row>
    <row r="8" spans="1:30" ht="30" customHeight="1" x14ac:dyDescent="0.25">
      <c r="A8" s="66"/>
      <c r="B8" s="39" t="s">
        <v>4</v>
      </c>
      <c r="C8" s="18">
        <v>0.66235294117647003</v>
      </c>
      <c r="D8" s="19">
        <v>0.63839285714285698</v>
      </c>
      <c r="E8" s="19">
        <v>0.62627450980392096</v>
      </c>
      <c r="F8" s="19">
        <v>0.58222811671087504</v>
      </c>
      <c r="G8" s="19">
        <v>0.68371212121212099</v>
      </c>
      <c r="H8" s="19">
        <f t="shared" si="0"/>
        <v>0.6385921092092488</v>
      </c>
      <c r="I8" s="20">
        <f t="shared" si="7"/>
        <v>1.1858110451533361E-3</v>
      </c>
      <c r="J8" s="19">
        <v>0.42802308802308697</v>
      </c>
      <c r="K8" s="19">
        <v>0.35515624999999901</v>
      </c>
      <c r="L8" s="19">
        <v>0.28178932178932098</v>
      </c>
      <c r="M8" s="19">
        <v>0.22071164946164901</v>
      </c>
      <c r="N8" s="19">
        <v>0.34817956349206303</v>
      </c>
      <c r="O8" s="19">
        <f t="shared" si="4"/>
        <v>0.32677197455322382</v>
      </c>
      <c r="P8" s="20">
        <f t="shared" si="1"/>
        <v>4.9575943087816123E-3</v>
      </c>
      <c r="Q8" s="19">
        <v>0.50336374740894196</v>
      </c>
      <c r="R8" s="19">
        <v>0.496507000208814</v>
      </c>
      <c r="S8" s="19">
        <v>0.49213274232142101</v>
      </c>
      <c r="T8" s="19">
        <v>0.497384626035897</v>
      </c>
      <c r="U8" s="19">
        <v>0.50057957967001399</v>
      </c>
      <c r="V8" s="19">
        <f t="shared" si="5"/>
        <v>0.49799353912901756</v>
      </c>
      <c r="W8" s="20">
        <f t="shared" si="2"/>
        <v>1.4491250997126641E-5</v>
      </c>
      <c r="X8" s="19">
        <v>1.8299980165745602E-2</v>
      </c>
      <c r="Y8" s="19">
        <v>2.3540275661617299E-2</v>
      </c>
      <c r="Z8" s="19">
        <v>1.6663494725071198E-2</v>
      </c>
      <c r="AA8" s="19">
        <v>2.01679108048647E-2</v>
      </c>
      <c r="AB8" s="19">
        <v>1.96700304987554E-2</v>
      </c>
      <c r="AC8" s="21">
        <f t="shared" si="6"/>
        <v>1.966833837121084E-2</v>
      </c>
      <c r="AD8" s="20">
        <f t="shared" si="3"/>
        <v>5.2285926753624784E-6</v>
      </c>
    </row>
    <row r="9" spans="1:30" ht="30" customHeight="1" x14ac:dyDescent="0.25">
      <c r="A9" s="66"/>
      <c r="B9" s="39" t="s">
        <v>6</v>
      </c>
      <c r="C9" s="18">
        <v>0.64980392156862699</v>
      </c>
      <c r="D9" s="19">
        <v>0.83482142857142805</v>
      </c>
      <c r="E9" s="19">
        <v>0.66549019607843096</v>
      </c>
      <c r="F9" s="19">
        <v>0.68479221927497702</v>
      </c>
      <c r="G9" s="19">
        <v>0.77840909090909005</v>
      </c>
      <c r="H9" s="19">
        <f t="shared" si="0"/>
        <v>0.72266337128051061</v>
      </c>
      <c r="I9" s="20">
        <f t="shared" si="7"/>
        <v>5.1397021202826661E-3</v>
      </c>
      <c r="J9" s="21">
        <v>0.260305146982307</v>
      </c>
      <c r="K9" s="21">
        <v>0.51670196633431897</v>
      </c>
      <c r="L9" s="21">
        <v>0.29331557680030002</v>
      </c>
      <c r="M9" s="21">
        <v>0.18989458718750299</v>
      </c>
      <c r="N9" s="21">
        <v>0.24285868231785401</v>
      </c>
      <c r="O9" s="19">
        <f t="shared" si="4"/>
        <v>0.30061519192445663</v>
      </c>
      <c r="P9" s="20">
        <f t="shared" si="1"/>
        <v>1.2793308978862362E-2</v>
      </c>
      <c r="Q9" s="21">
        <v>0.46867018618596301</v>
      </c>
      <c r="R9" s="21">
        <v>0.50030436585847005</v>
      </c>
      <c r="S9" s="21">
        <v>0.52708978935394002</v>
      </c>
      <c r="T9" s="21">
        <v>0.52100093973359196</v>
      </c>
      <c r="U9" s="21">
        <v>0.51691876004820503</v>
      </c>
      <c r="V9" s="19">
        <f t="shared" si="5"/>
        <v>0.50679680823603412</v>
      </c>
      <c r="W9" s="20">
        <f t="shared" si="2"/>
        <v>4.423614919428936E-4</v>
      </c>
      <c r="X9" s="21">
        <v>1.5869873248198399E-2</v>
      </c>
      <c r="Y9" s="21">
        <v>2.4977993592276398E-2</v>
      </c>
      <c r="Z9" s="21">
        <v>2.0149231834760101E-2</v>
      </c>
      <c r="AA9" s="21">
        <v>2.2409128854850701E-2</v>
      </c>
      <c r="AB9" s="21">
        <v>1.9619261571098098E-2</v>
      </c>
      <c r="AC9" s="21">
        <f t="shared" si="6"/>
        <v>2.0605097820236739E-2</v>
      </c>
      <c r="AD9" s="20">
        <f t="shared" si="3"/>
        <v>9.1957568122877309E-6</v>
      </c>
    </row>
    <row r="10" spans="1:30" ht="30" customHeight="1" x14ac:dyDescent="0.25">
      <c r="A10" s="66"/>
      <c r="B10" s="39" t="s">
        <v>5</v>
      </c>
      <c r="C10" s="18">
        <v>0.68901960784313698</v>
      </c>
      <c r="D10" s="19">
        <v>0.8125</v>
      </c>
      <c r="E10" s="19">
        <v>0.73921568627450895</v>
      </c>
      <c r="F10" s="19">
        <v>0.68832891246684302</v>
      </c>
      <c r="G10" s="19">
        <v>0.78409090909090895</v>
      </c>
      <c r="H10" s="19">
        <f t="shared" si="0"/>
        <v>0.74263102313507956</v>
      </c>
      <c r="I10" s="20">
        <f t="shared" si="7"/>
        <v>2.4870327340245765E-3</v>
      </c>
      <c r="J10" s="19">
        <v>0.33651672879845701</v>
      </c>
      <c r="K10" s="19">
        <v>0.45577329196459099</v>
      </c>
      <c r="L10" s="19">
        <v>0.33914046875391202</v>
      </c>
      <c r="M10" s="19">
        <v>0.24031455473239599</v>
      </c>
      <c r="N10" s="19">
        <v>0.341489827335415</v>
      </c>
      <c r="O10" s="19">
        <f t="shared" si="4"/>
        <v>0.34264697431695418</v>
      </c>
      <c r="P10" s="20">
        <f t="shared" si="1"/>
        <v>4.6641404646123163E-3</v>
      </c>
      <c r="Q10" s="19">
        <v>0.46775637585134699</v>
      </c>
      <c r="R10" s="19">
        <v>0.50213879824497398</v>
      </c>
      <c r="S10" s="19">
        <v>0.519206318074242</v>
      </c>
      <c r="T10" s="19">
        <v>0.51676415010755306</v>
      </c>
      <c r="U10" s="19">
        <v>0.52002217935692496</v>
      </c>
      <c r="V10" s="19">
        <f t="shared" si="5"/>
        <v>0.50517756432700822</v>
      </c>
      <c r="W10" s="20">
        <f t="shared" si="2"/>
        <v>3.921993886738323E-4</v>
      </c>
      <c r="X10" s="19">
        <v>1.58386147522558E-2</v>
      </c>
      <c r="Y10" s="19">
        <v>2.57294846537203E-2</v>
      </c>
      <c r="Z10" s="19">
        <v>1.9392455679031601E-2</v>
      </c>
      <c r="AA10" s="19">
        <v>2.1444454432510401E-2</v>
      </c>
      <c r="AB10" s="19">
        <v>2.03154178848267E-2</v>
      </c>
      <c r="AC10" s="21">
        <f t="shared" si="6"/>
        <v>2.054408548046896E-2</v>
      </c>
      <c r="AD10" s="20">
        <f t="shared" si="3"/>
        <v>1.0243804735736449E-5</v>
      </c>
    </row>
    <row r="11" spans="1:30" ht="30" customHeight="1" x14ac:dyDescent="0.25">
      <c r="A11" s="66"/>
      <c r="B11" s="39" t="s">
        <v>7</v>
      </c>
      <c r="C11" s="26">
        <v>0.66705882352941104</v>
      </c>
      <c r="D11" s="27">
        <v>0.83333333333333304</v>
      </c>
      <c r="E11" s="27">
        <v>0.65764705882352903</v>
      </c>
      <c r="F11" s="27">
        <v>0.67064544650751501</v>
      </c>
      <c r="G11" s="27">
        <v>0.78030303030303005</v>
      </c>
      <c r="H11" s="27">
        <f t="shared" si="0"/>
        <v>0.72179753849936357</v>
      </c>
      <c r="I11" s="28">
        <f t="shared" si="7"/>
        <v>5.1182547149556234E-3</v>
      </c>
      <c r="J11" s="29">
        <v>0.224025552934316</v>
      </c>
      <c r="K11" s="29">
        <v>0.53136424689733497</v>
      </c>
      <c r="L11" s="29">
        <v>0.27633468841410402</v>
      </c>
      <c r="M11" s="29">
        <v>0.17870412323968601</v>
      </c>
      <c r="N11" s="29">
        <v>0.23595663255589699</v>
      </c>
      <c r="O11" s="27">
        <f t="shared" si="4"/>
        <v>0.2892770488082676</v>
      </c>
      <c r="P11" s="28">
        <f t="shared" si="1"/>
        <v>1.5620182508619429E-2</v>
      </c>
      <c r="Q11" s="29">
        <v>0.46809645210245698</v>
      </c>
      <c r="R11" s="29">
        <v>0.49779036152815498</v>
      </c>
      <c r="S11" s="29">
        <v>0.52620588658324496</v>
      </c>
      <c r="T11" s="29">
        <v>0.52064751081952398</v>
      </c>
      <c r="U11" s="29">
        <v>0.52584122264365396</v>
      </c>
      <c r="V11" s="27">
        <f t="shared" si="5"/>
        <v>0.50771628673540703</v>
      </c>
      <c r="W11" s="28">
        <f t="shared" si="2"/>
        <v>5.0117008961742871E-4</v>
      </c>
      <c r="X11" s="29">
        <v>1.5777337259888901E-2</v>
      </c>
      <c r="Y11" s="29">
        <v>2.4568039049445E-2</v>
      </c>
      <c r="Z11" s="29">
        <v>1.9986046757766801E-2</v>
      </c>
      <c r="AA11" s="29">
        <v>2.2305665129645099E-2</v>
      </c>
      <c r="AB11" s="29">
        <v>2.1586144700299799E-2</v>
      </c>
      <c r="AC11" s="29">
        <f t="shared" si="6"/>
        <v>2.0844646579409119E-2</v>
      </c>
      <c r="AD11" s="28">
        <f t="shared" si="3"/>
        <v>8.5925727093517242E-6</v>
      </c>
    </row>
    <row r="12" spans="1:30" ht="30" customHeight="1" x14ac:dyDescent="0.25">
      <c r="A12" s="66" t="s">
        <v>34</v>
      </c>
      <c r="B12" s="39" t="s">
        <v>12</v>
      </c>
      <c r="C12" s="22">
        <v>0.76862745098039198</v>
      </c>
      <c r="D12" s="23">
        <v>0.77678571428571397</v>
      </c>
      <c r="E12" s="23">
        <v>0.75999999999999901</v>
      </c>
      <c r="F12" s="23">
        <v>0.72502210433244896</v>
      </c>
      <c r="G12" s="23">
        <v>0.82007575757575701</v>
      </c>
      <c r="H12" s="23">
        <f t="shared" si="0"/>
        <v>0.77010220543486219</v>
      </c>
      <c r="I12" s="24">
        <f t="shared" si="7"/>
        <v>9.356940349782211E-4</v>
      </c>
      <c r="J12" s="23">
        <v>0.49488617947316299</v>
      </c>
      <c r="K12" s="23">
        <v>0.39656140110314098</v>
      </c>
      <c r="L12" s="23">
        <v>0.47219515359591102</v>
      </c>
      <c r="M12" s="23">
        <v>0.53615511492183399</v>
      </c>
      <c r="N12" s="23">
        <v>0.62283694455418503</v>
      </c>
      <c r="O12" s="23">
        <f t="shared" si="4"/>
        <v>0.50452695872964681</v>
      </c>
      <c r="P12" s="24">
        <f t="shared" si="1"/>
        <v>5.5584889782799964E-3</v>
      </c>
      <c r="Q12" s="23">
        <v>0.76335956007550998</v>
      </c>
      <c r="R12" s="23">
        <v>0.67474595335500498</v>
      </c>
      <c r="S12" s="23">
        <v>0.72983930229213201</v>
      </c>
      <c r="T12" s="23">
        <v>0.70671403582413495</v>
      </c>
      <c r="U12" s="23">
        <v>0.72954049423299705</v>
      </c>
      <c r="V12" s="23">
        <f t="shared" si="5"/>
        <v>0.72083986915595588</v>
      </c>
      <c r="W12" s="24">
        <f t="shared" si="2"/>
        <v>8.5776060611633762E-4</v>
      </c>
      <c r="X12" s="23">
        <v>0.255691932626472</v>
      </c>
      <c r="Y12" s="23">
        <v>0.117416391597579</v>
      </c>
      <c r="Z12" s="23">
        <v>0.201482012454992</v>
      </c>
      <c r="AA12" s="23">
        <v>0.18740060702106401</v>
      </c>
      <c r="AB12" s="23">
        <v>0.18034067357604999</v>
      </c>
      <c r="AC12" s="25">
        <f>AVERAGE(X12:AB12)</f>
        <v>0.1884663234552314</v>
      </c>
      <c r="AD12" s="24">
        <f t="shared" si="3"/>
        <v>1.9607890886074088E-3</v>
      </c>
    </row>
    <row r="13" spans="1:30" ht="30" customHeight="1" x14ac:dyDescent="0.25">
      <c r="A13" s="66"/>
      <c r="B13" s="39" t="s">
        <v>9</v>
      </c>
      <c r="C13" s="18">
        <v>0.76784313725490205</v>
      </c>
      <c r="D13" s="19">
        <v>0.77529761904761896</v>
      </c>
      <c r="E13" s="19">
        <v>0.76862745098039198</v>
      </c>
      <c r="F13" s="19">
        <v>0.78426171529619804</v>
      </c>
      <c r="G13" s="19">
        <v>0.89109848484848397</v>
      </c>
      <c r="H13" s="19">
        <f t="shared" si="0"/>
        <v>0.79742568148551896</v>
      </c>
      <c r="I13" s="20">
        <f t="shared" si="7"/>
        <v>2.2284000492697456E-3</v>
      </c>
      <c r="J13" s="19">
        <v>0.467502679576002</v>
      </c>
      <c r="K13" s="19">
        <v>0.41285096124519</v>
      </c>
      <c r="L13" s="19">
        <v>0.37997036413973001</v>
      </c>
      <c r="M13" s="19">
        <v>0.54389996951990804</v>
      </c>
      <c r="N13" s="19">
        <v>0.74478469225391897</v>
      </c>
      <c r="O13" s="19">
        <f t="shared" si="4"/>
        <v>0.50980173334694978</v>
      </c>
      <c r="P13" s="20">
        <f t="shared" si="1"/>
        <v>1.6884905455609563E-2</v>
      </c>
      <c r="Q13" s="19">
        <v>0.73695159812703503</v>
      </c>
      <c r="R13" s="19">
        <v>0.68099080765683995</v>
      </c>
      <c r="S13" s="19">
        <v>0.71423266517606099</v>
      </c>
      <c r="T13" s="19">
        <v>0.69326993883743104</v>
      </c>
      <c r="U13" s="19">
        <v>0.71854538711114102</v>
      </c>
      <c r="V13" s="19">
        <f t="shared" si="5"/>
        <v>0.70879807938170158</v>
      </c>
      <c r="W13" s="20">
        <f t="shared" si="2"/>
        <v>3.8630657160307856E-4</v>
      </c>
      <c r="X13" s="19">
        <v>0.13461424456728399</v>
      </c>
      <c r="Y13" s="19">
        <v>7.4299253730882003E-2</v>
      </c>
      <c r="Z13" s="19">
        <v>0.120106740149036</v>
      </c>
      <c r="AA13" s="19">
        <v>0.1050080762198</v>
      </c>
      <c r="AB13" s="19">
        <v>8.6257266426384302E-2</v>
      </c>
      <c r="AC13" s="21">
        <f t="shared" si="6"/>
        <v>0.10405711621867726</v>
      </c>
      <c r="AD13" s="20">
        <f t="shared" si="3"/>
        <v>4.7891957572272716E-4</v>
      </c>
    </row>
    <row r="14" spans="1:30" ht="30" customHeight="1" x14ac:dyDescent="0.25">
      <c r="A14" s="66"/>
      <c r="B14" s="39" t="s">
        <v>10</v>
      </c>
      <c r="C14" s="18">
        <v>0.69490196078431299</v>
      </c>
      <c r="D14" s="19">
        <v>0.73586309523809501</v>
      </c>
      <c r="E14" s="19">
        <v>0.64627450980392098</v>
      </c>
      <c r="F14" s="19">
        <v>0.42528735632183901</v>
      </c>
      <c r="G14" s="19">
        <v>0.75568181818181801</v>
      </c>
      <c r="H14" s="19">
        <f t="shared" si="0"/>
        <v>0.65160174806599724</v>
      </c>
      <c r="I14" s="20">
        <f t="shared" si="7"/>
        <v>1.421082548441035E-2</v>
      </c>
      <c r="J14" s="21">
        <v>0.31215533690671898</v>
      </c>
      <c r="K14" s="21">
        <v>0.39812173615808399</v>
      </c>
      <c r="L14" s="21">
        <v>0.30401360750629602</v>
      </c>
      <c r="M14" s="21">
        <v>0.213443370382664</v>
      </c>
      <c r="N14" s="21">
        <v>0.31408056636288301</v>
      </c>
      <c r="O14" s="19">
        <f t="shared" si="4"/>
        <v>0.30836292346332916</v>
      </c>
      <c r="P14" s="20">
        <f t="shared" si="1"/>
        <v>3.4264712805503806E-3</v>
      </c>
      <c r="Q14" s="21">
        <v>0.52108357084690504</v>
      </c>
      <c r="R14" s="21">
        <v>0.48658586762185602</v>
      </c>
      <c r="S14" s="21">
        <v>0.50997711790164602</v>
      </c>
      <c r="T14" s="21">
        <v>0.501533058433419</v>
      </c>
      <c r="U14" s="21">
        <v>0.50320300979896404</v>
      </c>
      <c r="V14" s="19">
        <f t="shared" si="5"/>
        <v>0.50447652492055794</v>
      </c>
      <c r="W14" s="20">
        <f t="shared" si="2"/>
        <v>1.2728239036976642E-4</v>
      </c>
      <c r="X14" s="21">
        <v>1.80986975035922E-2</v>
      </c>
      <c r="Y14" s="21">
        <v>2.4322998751632401E-2</v>
      </c>
      <c r="Z14" s="21">
        <v>1.9679285714049099E-2</v>
      </c>
      <c r="AA14" s="21">
        <v>2.34635613253356E-2</v>
      </c>
      <c r="AB14" s="21">
        <v>1.9504709213788701E-2</v>
      </c>
      <c r="AC14" s="21">
        <f t="shared" si="6"/>
        <v>2.1013850501679601E-2</v>
      </c>
      <c r="AD14" s="20">
        <f t="shared" si="3"/>
        <v>5.9016465722322492E-6</v>
      </c>
    </row>
    <row r="15" spans="1:30" ht="30" customHeight="1" x14ac:dyDescent="0.25">
      <c r="A15" s="66"/>
      <c r="B15" s="39" t="s">
        <v>33</v>
      </c>
      <c r="C15" s="18">
        <v>0.77019607843137206</v>
      </c>
      <c r="D15" s="19">
        <v>0.702380952380952</v>
      </c>
      <c r="E15" s="19">
        <v>0.74117647058823499</v>
      </c>
      <c r="F15" s="19">
        <v>0.80017683465959299</v>
      </c>
      <c r="G15" s="19">
        <v>0.90719696969696895</v>
      </c>
      <c r="H15" s="19">
        <f t="shared" si="0"/>
        <v>0.78422546115142411</v>
      </c>
      <c r="I15" s="20">
        <f t="shared" si="7"/>
        <v>4.8250002029318496E-3</v>
      </c>
      <c r="J15" s="19">
        <v>0.40033142227333102</v>
      </c>
      <c r="K15" s="19">
        <v>0.30338335517287301</v>
      </c>
      <c r="L15" s="19">
        <v>0.49518268783271102</v>
      </c>
      <c r="M15" s="19">
        <v>0.57754244082474204</v>
      </c>
      <c r="N15" s="19">
        <v>0.77689123785443304</v>
      </c>
      <c r="O15" s="19">
        <f t="shared" si="4"/>
        <v>0.51066622879161794</v>
      </c>
      <c r="P15" s="20">
        <f t="shared" si="1"/>
        <v>2.6145576490418848E-2</v>
      </c>
      <c r="Q15" s="19">
        <v>0.78711978549748296</v>
      </c>
      <c r="R15" s="19">
        <v>0.68758059620288103</v>
      </c>
      <c r="S15" s="19">
        <v>0.74395899527974996</v>
      </c>
      <c r="T15" s="19">
        <v>0.73397260393351804</v>
      </c>
      <c r="U15" s="19">
        <v>0.77321950959212205</v>
      </c>
      <c r="V15" s="19">
        <f t="shared" si="5"/>
        <v>0.74517029810115076</v>
      </c>
      <c r="W15" s="20">
        <f t="shared" si="2"/>
        <v>1.1979894264017622E-3</v>
      </c>
      <c r="X15" s="19">
        <v>0.19017863717032299</v>
      </c>
      <c r="Y15" s="19">
        <v>9.7709686172852001E-2</v>
      </c>
      <c r="Z15" s="19">
        <v>0.17285445636456701</v>
      </c>
      <c r="AA15" s="19">
        <v>0.167738105648815</v>
      </c>
      <c r="AB15" s="19">
        <v>0.13166005119460999</v>
      </c>
      <c r="AC15" s="21">
        <f>AVERAGE(X15:AB15)</f>
        <v>0.1520281873102334</v>
      </c>
      <c r="AD15" s="20">
        <f t="shared" si="3"/>
        <v>1.1002704752183722E-3</v>
      </c>
    </row>
    <row r="16" spans="1:30" ht="30" customHeight="1" x14ac:dyDescent="0.25">
      <c r="A16" s="66"/>
      <c r="B16" s="39" t="s">
        <v>36</v>
      </c>
      <c r="C16" s="26">
        <v>0.81333333333333302</v>
      </c>
      <c r="D16" s="27">
        <v>0.71577380952380898</v>
      </c>
      <c r="E16" s="27">
        <v>0.76235294117647001</v>
      </c>
      <c r="F16" s="27">
        <v>0.79840848806366005</v>
      </c>
      <c r="G16" s="27">
        <v>0.90719696969696895</v>
      </c>
      <c r="H16" s="27">
        <f t="shared" si="0"/>
        <v>0.79941310835884816</v>
      </c>
      <c r="I16" s="28">
        <f t="shared" si="7"/>
        <v>4.0362261982871666E-3</v>
      </c>
      <c r="J16" s="27">
        <v>0.47232438593603499</v>
      </c>
      <c r="K16" s="27">
        <v>0.30725793118249101</v>
      </c>
      <c r="L16" s="27">
        <v>0.54349515049267305</v>
      </c>
      <c r="M16" s="27">
        <v>0.567799700433265</v>
      </c>
      <c r="N16" s="27">
        <v>0.779164239506281</v>
      </c>
      <c r="O16" s="27">
        <f t="shared" si="4"/>
        <v>0.53400828151014912</v>
      </c>
      <c r="P16" s="28">
        <f t="shared" si="1"/>
        <v>2.3310785752768765E-2</v>
      </c>
      <c r="Q16" s="27">
        <v>0.73070761308113696</v>
      </c>
      <c r="R16" s="27">
        <v>0.69400028583207796</v>
      </c>
      <c r="S16" s="27">
        <v>0.68050052955713303</v>
      </c>
      <c r="T16" s="27">
        <v>0.67279260646077699</v>
      </c>
      <c r="U16" s="27">
        <v>0.69635995437329001</v>
      </c>
      <c r="V16" s="27">
        <f t="shared" si="5"/>
        <v>0.69487219786088295</v>
      </c>
      <c r="W16" s="28">
        <f t="shared" si="2"/>
        <v>3.9624076805256823E-4</v>
      </c>
      <c r="X16" s="27">
        <v>9.8459745153941805E-2</v>
      </c>
      <c r="Y16" s="27">
        <v>7.0120702901611195E-2</v>
      </c>
      <c r="Z16" s="27">
        <v>8.3216646497869806E-2</v>
      </c>
      <c r="AA16" s="27">
        <v>7.0037536510347095E-2</v>
      </c>
      <c r="AB16" s="27">
        <v>6.6449676093629201E-2</v>
      </c>
      <c r="AC16" s="29">
        <f>AVERAGE(X16:AB16)</f>
        <v>7.7656861431479832E-2</v>
      </c>
      <c r="AD16" s="28">
        <f t="shared" si="3"/>
        <v>1.4082399639855247E-4</v>
      </c>
    </row>
    <row r="17" spans="2:31" ht="30" customHeight="1" x14ac:dyDescent="0.15">
      <c r="B17" s="7"/>
      <c r="C17" s="7"/>
      <c r="D17" s="7"/>
      <c r="E17" s="7"/>
      <c r="F17" s="7"/>
      <c r="G17" s="7"/>
      <c r="H17" s="7"/>
      <c r="I17" s="6"/>
      <c r="J17" s="7"/>
      <c r="K17" s="7"/>
      <c r="L17" s="7"/>
      <c r="M17" s="7"/>
      <c r="N17" s="7"/>
      <c r="O17" s="7"/>
      <c r="P17" s="6"/>
      <c r="Q17" s="7"/>
      <c r="R17" s="8"/>
      <c r="S17" s="8"/>
      <c r="T17" s="8"/>
      <c r="U17" s="8"/>
      <c r="V17" s="7"/>
      <c r="W17" s="6"/>
      <c r="X17" s="8"/>
      <c r="Y17" s="8"/>
      <c r="Z17" s="8"/>
      <c r="AA17" s="8"/>
      <c r="AB17" s="8"/>
      <c r="AC17" s="7"/>
      <c r="AD17" s="6"/>
      <c r="AE17" s="3"/>
    </row>
    <row r="18" spans="2:31" ht="30" customHeight="1" x14ac:dyDescent="0.15">
      <c r="Q18" s="3"/>
    </row>
    <row r="21" spans="2:31" ht="30" customHeight="1" x14ac:dyDescent="0.15">
      <c r="F21" s="1"/>
    </row>
    <row r="22" spans="2:31" ht="30" customHeight="1" x14ac:dyDescent="0.15">
      <c r="F22" s="9"/>
    </row>
    <row r="23" spans="2:31" ht="30" customHeight="1" x14ac:dyDescent="0.15">
      <c r="F23" s="9"/>
    </row>
    <row r="24" spans="2:31" ht="30" customHeight="1" x14ac:dyDescent="0.15">
      <c r="F24" s="10"/>
    </row>
    <row r="25" spans="2:31" ht="30" customHeight="1" x14ac:dyDescent="0.15">
      <c r="F25" s="10"/>
    </row>
    <row r="26" spans="2:31" ht="30" customHeight="1" x14ac:dyDescent="0.15">
      <c r="F26" s="1"/>
    </row>
    <row r="27" spans="2:31" ht="30" customHeight="1" x14ac:dyDescent="0.15">
      <c r="F27" s="1"/>
    </row>
    <row r="28" spans="2:31" ht="30" customHeight="1" x14ac:dyDescent="0.15">
      <c r="F28" s="1"/>
    </row>
    <row r="29" spans="2:31" ht="30" customHeight="1" x14ac:dyDescent="0.15">
      <c r="F29" s="1"/>
    </row>
    <row r="30" spans="2:31" ht="30" customHeight="1" x14ac:dyDescent="0.15">
      <c r="F30" s="1"/>
    </row>
    <row r="31" spans="2:31" ht="30" customHeight="1" x14ac:dyDescent="0.15">
      <c r="F31" s="1"/>
    </row>
    <row r="32" spans="2:31" ht="30" customHeight="1" x14ac:dyDescent="0.15">
      <c r="F32" s="1"/>
    </row>
    <row r="33" spans="6:6" ht="30" customHeight="1" x14ac:dyDescent="0.15">
      <c r="F33" s="1"/>
    </row>
    <row r="34" spans="6:6" ht="30" customHeight="1" x14ac:dyDescent="0.15">
      <c r="F34" s="1"/>
    </row>
    <row r="35" spans="6:6" ht="30" customHeight="1" x14ac:dyDescent="0.15">
      <c r="F35" s="1"/>
    </row>
  </sheetData>
  <mergeCells count="9">
    <mergeCell ref="J1:P1"/>
    <mergeCell ref="Q1:W1"/>
    <mergeCell ref="X1:AD1"/>
    <mergeCell ref="A3:A6"/>
    <mergeCell ref="A7:A11"/>
    <mergeCell ref="A12:A16"/>
    <mergeCell ref="A1:A2"/>
    <mergeCell ref="B1:B2"/>
    <mergeCell ref="C1:I1"/>
  </mergeCells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Review</vt:lpstr>
      <vt:lpstr>SOS</vt:lpstr>
      <vt:lpstr>Ecoli</vt:lpstr>
      <vt:lpstr>DREAM4-Detail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mengyuan zhao</dc:creator>
  <cp:lastModifiedBy>ZMY</cp:lastModifiedBy>
  <dcterms:created xsi:type="dcterms:W3CDTF">2020-01-27T04:56:00Z</dcterms:created>
  <dcterms:modified xsi:type="dcterms:W3CDTF">2020-09-04T01:17:25Z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