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Sheet1!$A$1:$N$54</definedName>
  </definedNames>
  <calcPr calcId="125725"/>
</workbook>
</file>

<file path=xl/calcChain.xml><?xml version="1.0" encoding="utf-8"?>
<calcChain xmlns="http://schemas.openxmlformats.org/spreadsheetml/2006/main">
  <c r="K3" i="1"/>
  <c r="L3" s="1"/>
  <c r="M3" s="1"/>
  <c r="K4"/>
  <c r="K5"/>
  <c r="O5" s="1"/>
  <c r="K6"/>
  <c r="K7"/>
  <c r="L7" s="1"/>
  <c r="M7" s="1"/>
  <c r="K8"/>
  <c r="K9"/>
  <c r="O9" s="1"/>
  <c r="K10"/>
  <c r="K11"/>
  <c r="O11" s="1"/>
  <c r="K12"/>
  <c r="K13"/>
  <c r="O13" s="1"/>
  <c r="K14"/>
  <c r="K15"/>
  <c r="O15" s="1"/>
  <c r="K16"/>
  <c r="K17"/>
  <c r="O17" s="1"/>
  <c r="K18"/>
  <c r="K19"/>
  <c r="O19" s="1"/>
  <c r="K20"/>
  <c r="K21"/>
  <c r="O21" s="1"/>
  <c r="K22"/>
  <c r="K23"/>
  <c r="L23" s="1"/>
  <c r="M23" s="1"/>
  <c r="K24"/>
  <c r="K25"/>
  <c r="O25" s="1"/>
  <c r="K26"/>
  <c r="K27"/>
  <c r="L27" s="1"/>
  <c r="M27" s="1"/>
  <c r="K28"/>
  <c r="K29"/>
  <c r="O29" s="1"/>
  <c r="K30"/>
  <c r="K31"/>
  <c r="L31" s="1"/>
  <c r="M31" s="1"/>
  <c r="K32"/>
  <c r="K33"/>
  <c r="O33" s="1"/>
  <c r="K34"/>
  <c r="K35"/>
  <c r="L35" s="1"/>
  <c r="M35" s="1"/>
  <c r="K36"/>
  <c r="K37"/>
  <c r="O37" s="1"/>
  <c r="K38"/>
  <c r="K39"/>
  <c r="O39" s="1"/>
  <c r="K40"/>
  <c r="K41"/>
  <c r="O41" s="1"/>
  <c r="K42"/>
  <c r="K43"/>
  <c r="O43" s="1"/>
  <c r="K44"/>
  <c r="K45"/>
  <c r="O45" s="1"/>
  <c r="K46"/>
  <c r="K47"/>
  <c r="O47" s="1"/>
  <c r="K48"/>
  <c r="K49"/>
  <c r="L49" s="1"/>
  <c r="M49" s="1"/>
  <c r="K50"/>
  <c r="K51"/>
  <c r="O51" s="1"/>
  <c r="K52"/>
  <c r="K53"/>
  <c r="L53" s="1"/>
  <c r="M53" s="1"/>
  <c r="K54"/>
  <c r="K2"/>
  <c r="L5"/>
  <c r="M5" s="1"/>
  <c r="L9"/>
  <c r="M9" s="1"/>
  <c r="L25"/>
  <c r="M25" s="1"/>
  <c r="L29"/>
  <c r="M29" s="1"/>
  <c r="L33"/>
  <c r="M33" s="1"/>
  <c r="L37"/>
  <c r="M37" s="1"/>
  <c r="L51"/>
  <c r="M5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2"/>
  <c r="O4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2"/>
  <c r="J40"/>
  <c r="J41"/>
  <c r="J42"/>
  <c r="J2"/>
  <c r="J3"/>
  <c r="J4"/>
  <c r="J5"/>
  <c r="J30"/>
  <c r="J31"/>
  <c r="J32"/>
  <c r="J33"/>
  <c r="J26"/>
  <c r="J27"/>
  <c r="J28"/>
  <c r="J29"/>
  <c r="J22"/>
  <c r="J23"/>
  <c r="J24"/>
  <c r="J25"/>
  <c r="J6"/>
  <c r="J7"/>
  <c r="J8"/>
  <c r="J9"/>
  <c r="J34"/>
  <c r="J14"/>
  <c r="J15"/>
  <c r="J16"/>
  <c r="J17"/>
  <c r="J18"/>
  <c r="J19"/>
  <c r="J20"/>
  <c r="J21"/>
  <c r="J35"/>
  <c r="J36"/>
  <c r="J37"/>
  <c r="J38"/>
  <c r="J48"/>
  <c r="J43"/>
  <c r="J44"/>
  <c r="J45"/>
  <c r="J46"/>
  <c r="J47"/>
  <c r="J51"/>
  <c r="J52"/>
  <c r="J53"/>
  <c r="J54"/>
  <c r="J49"/>
  <c r="J50"/>
  <c r="J10"/>
  <c r="J11"/>
  <c r="J12"/>
  <c r="J13"/>
  <c r="J39"/>
  <c r="L12"/>
  <c r="M12" s="1"/>
  <c r="L10"/>
  <c r="M10" s="1"/>
  <c r="N50"/>
  <c r="N54"/>
  <c r="N52"/>
  <c r="N47"/>
  <c r="L46"/>
  <c r="M46" s="1"/>
  <c r="N45"/>
  <c r="L44"/>
  <c r="M44" s="1"/>
  <c r="N43"/>
  <c r="L48"/>
  <c r="M48" s="1"/>
  <c r="N38"/>
  <c r="N36"/>
  <c r="N21"/>
  <c r="L20"/>
  <c r="M20" s="1"/>
  <c r="N19"/>
  <c r="L18"/>
  <c r="M18" s="1"/>
  <c r="N17"/>
  <c r="L16"/>
  <c r="M16" s="1"/>
  <c r="N15"/>
  <c r="L14"/>
  <c r="M14" s="1"/>
  <c r="N34"/>
  <c r="N8"/>
  <c r="N6"/>
  <c r="N24"/>
  <c r="N22"/>
  <c r="N28"/>
  <c r="N26"/>
  <c r="N32"/>
  <c r="N30"/>
  <c r="N4"/>
  <c r="N2"/>
  <c r="L40"/>
  <c r="M40" s="1"/>
  <c r="N41"/>
  <c r="L42"/>
  <c r="M42" s="1"/>
  <c r="N39"/>
  <c r="N11" l="1"/>
  <c r="N13"/>
  <c r="O53"/>
  <c r="O49"/>
  <c r="O35"/>
  <c r="O31"/>
  <c r="O27"/>
  <c r="O23"/>
  <c r="O7"/>
  <c r="O3"/>
  <c r="L39"/>
  <c r="M39" s="1"/>
  <c r="L41"/>
  <c r="M41" s="1"/>
  <c r="L13"/>
  <c r="M13" s="1"/>
  <c r="L11"/>
  <c r="M11" s="1"/>
  <c r="L50"/>
  <c r="M50" s="1"/>
  <c r="L54"/>
  <c r="M54" s="1"/>
  <c r="L52"/>
  <c r="M52" s="1"/>
  <c r="L47"/>
  <c r="M47" s="1"/>
  <c r="L45"/>
  <c r="M45" s="1"/>
  <c r="L43"/>
  <c r="M43" s="1"/>
  <c r="L38"/>
  <c r="M38" s="1"/>
  <c r="L36"/>
  <c r="M36" s="1"/>
  <c r="L21"/>
  <c r="M21" s="1"/>
  <c r="L19"/>
  <c r="M19" s="1"/>
  <c r="L17"/>
  <c r="M17" s="1"/>
  <c r="L15"/>
  <c r="M15" s="1"/>
  <c r="L34"/>
  <c r="M34" s="1"/>
  <c r="L8"/>
  <c r="M8" s="1"/>
  <c r="L6"/>
  <c r="M6" s="1"/>
  <c r="L24"/>
  <c r="M24" s="1"/>
  <c r="L22"/>
  <c r="M22" s="1"/>
  <c r="L28"/>
  <c r="M28" s="1"/>
  <c r="L26"/>
  <c r="M26" s="1"/>
  <c r="L32"/>
  <c r="M32" s="1"/>
  <c r="L30"/>
  <c r="M30" s="1"/>
  <c r="L4"/>
  <c r="M4" s="1"/>
  <c r="L2"/>
  <c r="M2" s="1"/>
  <c r="N3"/>
  <c r="N42"/>
  <c r="N40"/>
  <c r="N12"/>
  <c r="N10"/>
  <c r="N49"/>
  <c r="N53"/>
  <c r="N51"/>
  <c r="N46"/>
  <c r="N44"/>
  <c r="N48"/>
  <c r="N37"/>
  <c r="N35"/>
  <c r="N20"/>
  <c r="N18"/>
  <c r="N16"/>
  <c r="N14"/>
  <c r="N9"/>
  <c r="N7"/>
  <c r="N25"/>
  <c r="N23"/>
  <c r="N29"/>
  <c r="N27"/>
  <c r="N33"/>
  <c r="N31"/>
  <c r="N5"/>
</calcChain>
</file>

<file path=xl/sharedStrings.xml><?xml version="1.0" encoding="utf-8"?>
<sst xmlns="http://schemas.openxmlformats.org/spreadsheetml/2006/main" count="70" uniqueCount="33">
  <si>
    <t>Plot</t>
  </si>
  <si>
    <t>Plant</t>
  </si>
  <si>
    <t>Nickle</t>
  </si>
  <si>
    <t>Total</t>
  </si>
  <si>
    <t>LA1</t>
  </si>
  <si>
    <t>LA2</t>
  </si>
  <si>
    <t>LA3</t>
  </si>
  <si>
    <t>LA4</t>
  </si>
  <si>
    <t>LA AVG</t>
  </si>
  <si>
    <t>Dry Wt</t>
  </si>
  <si>
    <t>IL3_4</t>
  </si>
  <si>
    <t>B1_1</t>
  </si>
  <si>
    <t>B3_10</t>
  </si>
  <si>
    <t>B2_9</t>
  </si>
  <si>
    <t>B2_4</t>
  </si>
  <si>
    <t>B1_5</t>
  </si>
  <si>
    <t>B3_5</t>
  </si>
  <si>
    <t>B1_9</t>
  </si>
  <si>
    <t>B2_2</t>
  </si>
  <si>
    <t>IL2_3</t>
  </si>
  <si>
    <t>M1_6</t>
  </si>
  <si>
    <t>M1_1</t>
  </si>
  <si>
    <t>M1_2</t>
  </si>
  <si>
    <t>M2_9</t>
  </si>
  <si>
    <t>M1_7</t>
  </si>
  <si>
    <t>B1_7</t>
  </si>
  <si>
    <t>T-N (Wet Wt)</t>
  </si>
  <si>
    <t>Wet-Dry</t>
  </si>
  <si>
    <t>Total Wt/LA AVG</t>
  </si>
  <si>
    <t>%DryWeight</t>
  </si>
  <si>
    <t>Specific Leaf Area (SLA) in cm</t>
  </si>
  <si>
    <t>Number of leaves per sample</t>
  </si>
  <si>
    <t>Dry Wt (all 10)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</si>
</sst>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0" xfId="0" applyNumberFormat="1"/>
    <xf numFmtId="164" fontId="0" fillId="0" borderId="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5" xfId="0" applyNumberFormat="1" applyBorder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8" xfId="0" applyNumberForma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0" borderId="0" xfId="0" applyNumberFormat="1" applyFill="1"/>
    <xf numFmtId="164" fontId="0" fillId="0" borderId="0" xfId="0" applyNumberFormat="1" applyBorder="1"/>
    <xf numFmtId="164" fontId="1" fillId="0" borderId="3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1" xfId="0" applyNumberFormat="1" applyBorder="1"/>
    <xf numFmtId="164" fontId="1" fillId="0" borderId="13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2" xfId="0" applyNumberFormat="1" applyFill="1" applyBorder="1"/>
    <xf numFmtId="164" fontId="1" fillId="0" borderId="14" xfId="0" applyNumberFormat="1" applyFont="1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164" fontId="0" fillId="0" borderId="17" xfId="0" applyNumberFormat="1" applyBorder="1"/>
    <xf numFmtId="164" fontId="0" fillId="3" borderId="10" xfId="0" applyNumberFormat="1" applyFill="1" applyBorder="1"/>
    <xf numFmtId="164" fontId="1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BB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0</xdr:row>
      <xdr:rowOff>85725</xdr:rowOff>
    </xdr:from>
    <xdr:to>
      <xdr:col>21</xdr:col>
      <xdr:colOff>390525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12706350" y="85725"/>
          <a:ext cx="2705100" cy="7810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% Dry</a:t>
          </a:r>
          <a:r>
            <a:rPr lang="en-US" sz="1400" b="1" baseline="0"/>
            <a:t> Weight:  </a:t>
          </a:r>
          <a:r>
            <a:rPr lang="en-US" sz="1100" baseline="0"/>
            <a:t>Dry/Fresh</a:t>
          </a:r>
        </a:p>
        <a:p>
          <a:r>
            <a:rPr lang="en-US" sz="1100" baseline="0"/>
            <a:t>if plant is better hydrated the # will be low</a:t>
          </a:r>
        </a:p>
        <a:p>
          <a:r>
            <a:rPr lang="en-US" sz="1100" baseline="0"/>
            <a:t>if plant is dessicated # will be higher</a:t>
          </a:r>
          <a:endParaRPr lang="en-US" sz="1100"/>
        </a:p>
      </xdr:txBody>
    </xdr:sp>
    <xdr:clientData/>
  </xdr:twoCellAnchor>
  <xdr:twoCellAnchor>
    <xdr:from>
      <xdr:col>17</xdr:col>
      <xdr:colOff>133351</xdr:colOff>
      <xdr:row>4</xdr:row>
      <xdr:rowOff>133351</xdr:rowOff>
    </xdr:from>
    <xdr:to>
      <xdr:col>21</xdr:col>
      <xdr:colOff>228601</xdr:colOff>
      <xdr:row>8</xdr:row>
      <xdr:rowOff>76201</xdr:rowOff>
    </xdr:to>
    <xdr:sp macro="" textlink="">
      <xdr:nvSpPr>
        <xdr:cNvPr id="3" name="TextBox 2"/>
        <xdr:cNvSpPr txBox="1"/>
      </xdr:nvSpPr>
      <xdr:spPr>
        <a:xfrm>
          <a:off x="12715876" y="952501"/>
          <a:ext cx="2533650" cy="704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Specific</a:t>
          </a:r>
          <a:r>
            <a:rPr lang="en-US" sz="1400" b="1" baseline="0"/>
            <a:t> Leaf Area: </a:t>
          </a:r>
          <a:r>
            <a:rPr lang="en-US" sz="1100" b="0" baseline="0"/>
            <a:t>m2/g(dry)</a:t>
          </a:r>
        </a:p>
        <a:p>
          <a:r>
            <a:rPr lang="en-US" sz="1100" b="0" baseline="0"/>
            <a:t>thicker leaves less efficient but tougher</a:t>
          </a:r>
        </a:p>
        <a:p>
          <a:r>
            <a:rPr lang="en-US" sz="1100" b="0" baseline="0"/>
            <a:t>look at other peoples SLA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4"/>
  <sheetViews>
    <sheetView tabSelected="1" topLeftCell="K1" zoomScaleNormal="100" workbookViewId="0">
      <selection activeCell="O59" sqref="O59"/>
    </sheetView>
  </sheetViews>
  <sheetFormatPr defaultRowHeight="15"/>
  <cols>
    <col min="1" max="1" width="10.42578125" bestFit="1" customWidth="1"/>
    <col min="2" max="2" width="11.7109375" bestFit="1" customWidth="1"/>
    <col min="3" max="3" width="11.140625" bestFit="1" customWidth="1"/>
    <col min="4" max="4" width="10" bestFit="1" customWidth="1"/>
    <col min="5" max="5" width="21.140625" bestFit="1" customWidth="1"/>
    <col min="6" max="9" width="8.7109375" bestFit="1" customWidth="1"/>
    <col min="10" max="10" width="14.28515625" bestFit="1" customWidth="1"/>
    <col min="11" max="11" width="13.85546875" bestFit="1" customWidth="1"/>
    <col min="12" max="12" width="15.5703125" bestFit="1" customWidth="1"/>
    <col min="13" max="13" width="25.42578125" bestFit="1" customWidth="1"/>
    <col min="14" max="14" width="20.28515625" bestFit="1" customWidth="1"/>
    <col min="15" max="15" width="35.140625" bestFit="1" customWidth="1"/>
    <col min="16" max="16" width="35.28515625" bestFit="1" customWidth="1"/>
    <col min="17" max="17" width="18" bestFit="1" customWidth="1"/>
  </cols>
  <sheetData>
    <row r="1" spans="1:41" s="2" customFormat="1" ht="19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26</v>
      </c>
      <c r="F1" s="6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5" t="s">
        <v>27</v>
      </c>
      <c r="M1" s="35" t="s">
        <v>28</v>
      </c>
      <c r="N1" s="31" t="s">
        <v>29</v>
      </c>
      <c r="O1" s="42" t="s">
        <v>30</v>
      </c>
      <c r="P1" s="30" t="s">
        <v>31</v>
      </c>
      <c r="Q1" s="5" t="s">
        <v>32</v>
      </c>
      <c r="R1" s="24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7" customFormat="1">
      <c r="A2" s="7" t="s">
        <v>11</v>
      </c>
      <c r="B2" s="7">
        <v>1</v>
      </c>
      <c r="C2" s="7">
        <v>4.9800000000000004</v>
      </c>
      <c r="D2" s="7">
        <v>4.9859999999999998</v>
      </c>
      <c r="E2" s="8">
        <f>(D2-C2)/P2</f>
        <v>5.9999999999993392E-4</v>
      </c>
      <c r="F2" s="11">
        <v>0.41</v>
      </c>
      <c r="G2" s="11">
        <v>0.43</v>
      </c>
      <c r="H2" s="11">
        <v>0.4</v>
      </c>
      <c r="I2" s="11">
        <v>0.45</v>
      </c>
      <c r="J2" s="8">
        <f t="shared" ref="J2:J33" si="0">AVERAGE(F2,G2,H2,I2)</f>
        <v>0.42249999999999999</v>
      </c>
      <c r="K2" s="8">
        <f>Q2/P2</f>
        <v>5.1999999999999995E-4</v>
      </c>
      <c r="L2" s="22">
        <f t="shared" ref="L2:L33" si="1">E2-K2</f>
        <v>7.9999999999933965E-5</v>
      </c>
      <c r="M2" s="36">
        <f t="shared" ref="M2:M33" si="2">L2/J2</f>
        <v>1.8934911242587921E-4</v>
      </c>
      <c r="N2" s="32">
        <f t="shared" ref="N2:N33" si="3">K:K/E:E</f>
        <v>0.86666666666676206</v>
      </c>
      <c r="O2" s="34">
        <f>J2/K2</f>
        <v>812.5</v>
      </c>
      <c r="P2" s="22">
        <v>10</v>
      </c>
      <c r="Q2" s="8">
        <v>5.1999999999999998E-3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s="7" customFormat="1">
      <c r="A3" s="7" t="s">
        <v>11</v>
      </c>
      <c r="B3" s="7">
        <v>2</v>
      </c>
      <c r="C3" s="7">
        <v>4.984</v>
      </c>
      <c r="D3" s="7">
        <v>4.992</v>
      </c>
      <c r="E3" s="8">
        <f t="shared" ref="E3:E54" si="4">(D3-C3)/P3</f>
        <v>8.0000000000000069E-4</v>
      </c>
      <c r="F3" s="11">
        <v>0.3</v>
      </c>
      <c r="G3" s="11">
        <v>0.36</v>
      </c>
      <c r="H3" s="11">
        <v>0.39</v>
      </c>
      <c r="I3" s="11">
        <v>0.34</v>
      </c>
      <c r="J3" s="8">
        <f t="shared" si="0"/>
        <v>0.34749999999999998</v>
      </c>
      <c r="K3" s="8">
        <f t="shared" ref="K3:K54" si="5">Q3/P3</f>
        <v>5.1000000000000004E-4</v>
      </c>
      <c r="L3" s="22">
        <f t="shared" si="1"/>
        <v>2.9000000000000065E-4</v>
      </c>
      <c r="M3" s="36">
        <f t="shared" si="2"/>
        <v>8.3453237410072135E-4</v>
      </c>
      <c r="N3" s="32">
        <f t="shared" si="3"/>
        <v>0.63749999999999951</v>
      </c>
      <c r="O3" s="32">
        <f t="shared" ref="O3:O54" si="6">J3/K3</f>
        <v>681.37254901960773</v>
      </c>
      <c r="P3" s="22">
        <v>10</v>
      </c>
      <c r="Q3" s="8">
        <v>5.1000000000000004E-3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s="16" customFormat="1">
      <c r="A4" s="7" t="s">
        <v>11</v>
      </c>
      <c r="B4" s="7">
        <v>3</v>
      </c>
      <c r="C4" s="7">
        <v>4.9820000000000002</v>
      </c>
      <c r="D4" s="7">
        <v>4.9960000000000004</v>
      </c>
      <c r="E4" s="8">
        <f t="shared" si="4"/>
        <v>1.4000000000000234E-3</v>
      </c>
      <c r="F4" s="11">
        <v>0.56000000000000005</v>
      </c>
      <c r="G4" s="11">
        <v>0.52</v>
      </c>
      <c r="H4" s="11">
        <v>0.53</v>
      </c>
      <c r="I4" s="11">
        <v>0.49</v>
      </c>
      <c r="J4" s="8">
        <f t="shared" si="0"/>
        <v>0.52500000000000002</v>
      </c>
      <c r="K4" s="8">
        <f t="shared" si="5"/>
        <v>7.7000000000000007E-4</v>
      </c>
      <c r="L4" s="22">
        <f t="shared" si="1"/>
        <v>6.3000000000002334E-4</v>
      </c>
      <c r="M4" s="36">
        <f t="shared" si="2"/>
        <v>1.2000000000000443E-3</v>
      </c>
      <c r="N4" s="32">
        <f t="shared" si="3"/>
        <v>0.54999999999999083</v>
      </c>
      <c r="O4" s="32">
        <f t="shared" si="6"/>
        <v>681.81818181818176</v>
      </c>
      <c r="P4" s="22">
        <v>10</v>
      </c>
      <c r="Q4" s="8">
        <v>7.7000000000000002E-3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1" s="9" customFormat="1">
      <c r="A5" s="9" t="s">
        <v>11</v>
      </c>
      <c r="B5" s="9">
        <v>4</v>
      </c>
      <c r="C5" s="9">
        <v>4.9820000000000002</v>
      </c>
      <c r="D5" s="9">
        <v>4.9939999999999998</v>
      </c>
      <c r="E5" s="8">
        <f t="shared" si="4"/>
        <v>1.1999999999999567E-3</v>
      </c>
      <c r="F5" s="9">
        <v>0.51</v>
      </c>
      <c r="G5" s="9">
        <v>0.56000000000000005</v>
      </c>
      <c r="H5" s="9">
        <v>0.45</v>
      </c>
      <c r="I5" s="9">
        <v>0.47</v>
      </c>
      <c r="J5" s="10">
        <f t="shared" si="0"/>
        <v>0.4975</v>
      </c>
      <c r="K5" s="8">
        <f t="shared" si="5"/>
        <v>7.1999999999999994E-4</v>
      </c>
      <c r="L5" s="9">
        <f t="shared" si="1"/>
        <v>4.7999999999995681E-4</v>
      </c>
      <c r="M5" s="37">
        <f t="shared" si="2"/>
        <v>9.6482412060292823E-4</v>
      </c>
      <c r="N5" s="33">
        <f t="shared" si="3"/>
        <v>0.60000000000002163</v>
      </c>
      <c r="O5" s="33">
        <f t="shared" si="6"/>
        <v>690.97222222222229</v>
      </c>
      <c r="P5" s="22">
        <v>10</v>
      </c>
      <c r="Q5" s="10">
        <v>7.1999999999999998E-3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7" customFormat="1">
      <c r="A6" s="11" t="s">
        <v>15</v>
      </c>
      <c r="B6" s="11">
        <v>1</v>
      </c>
      <c r="C6" s="11">
        <v>4.984</v>
      </c>
      <c r="D6" s="11">
        <v>4.9980000000000002</v>
      </c>
      <c r="E6" s="8">
        <f t="shared" si="4"/>
        <v>1.4000000000000234E-3</v>
      </c>
      <c r="F6" s="11">
        <v>0.41</v>
      </c>
      <c r="G6" s="11">
        <v>0.42</v>
      </c>
      <c r="H6" s="11">
        <v>0.44</v>
      </c>
      <c r="I6" s="11">
        <v>0.42</v>
      </c>
      <c r="J6" s="8">
        <f t="shared" si="0"/>
        <v>0.42249999999999999</v>
      </c>
      <c r="K6" s="8">
        <f t="shared" si="5"/>
        <v>7.3999999999999999E-4</v>
      </c>
      <c r="L6" s="22">
        <f t="shared" si="1"/>
        <v>6.6000000000002342E-4</v>
      </c>
      <c r="M6" s="36">
        <f t="shared" si="2"/>
        <v>1.5621301775148484E-3</v>
      </c>
      <c r="N6" s="32">
        <f t="shared" si="3"/>
        <v>0.5285714285714197</v>
      </c>
      <c r="O6" s="34">
        <f t="shared" si="6"/>
        <v>570.94594594594594</v>
      </c>
      <c r="P6" s="22">
        <v>10</v>
      </c>
      <c r="Q6" s="8">
        <v>7.4000000000000003E-3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</row>
    <row r="7" spans="1:41" s="7" customFormat="1">
      <c r="A7" s="19" t="s">
        <v>15</v>
      </c>
      <c r="B7" s="19">
        <v>2</v>
      </c>
      <c r="C7" s="19">
        <v>4.9640000000000004</v>
      </c>
      <c r="D7" s="19">
        <v>4.97</v>
      </c>
      <c r="E7" s="8">
        <f t="shared" si="4"/>
        <v>5.9999999999993392E-4</v>
      </c>
      <c r="F7" s="19">
        <v>0.5</v>
      </c>
      <c r="G7" s="19">
        <v>0.44</v>
      </c>
      <c r="H7" s="19">
        <v>0.47</v>
      </c>
      <c r="I7" s="19">
        <v>0.46</v>
      </c>
      <c r="J7" s="18">
        <f t="shared" si="0"/>
        <v>0.46749999999999997</v>
      </c>
      <c r="K7" s="8">
        <f t="shared" si="5"/>
        <v>7.7000000000000007E-4</v>
      </c>
      <c r="L7" s="19">
        <f t="shared" si="1"/>
        <v>-1.7000000000006615E-4</v>
      </c>
      <c r="M7" s="38">
        <f t="shared" si="2"/>
        <v>-3.6363636363650516E-4</v>
      </c>
      <c r="N7" s="32">
        <f t="shared" si="3"/>
        <v>1.2833333333334749</v>
      </c>
      <c r="O7" s="32">
        <f t="shared" si="6"/>
        <v>607.142857142857</v>
      </c>
      <c r="P7" s="22">
        <v>10</v>
      </c>
      <c r="Q7" s="18">
        <v>7.7000000000000002E-3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7" customFormat="1">
      <c r="A8" s="11" t="s">
        <v>15</v>
      </c>
      <c r="B8" s="11">
        <v>3</v>
      </c>
      <c r="C8" s="11">
        <v>4.968</v>
      </c>
      <c r="D8" s="11">
        <v>4.984</v>
      </c>
      <c r="E8" s="8">
        <f t="shared" si="4"/>
        <v>1.6000000000000014E-3</v>
      </c>
      <c r="F8" s="11">
        <v>0.69</v>
      </c>
      <c r="G8" s="11">
        <v>0.53</v>
      </c>
      <c r="H8" s="11">
        <v>0.59</v>
      </c>
      <c r="I8" s="11">
        <v>0.6</v>
      </c>
      <c r="J8" s="8">
        <f t="shared" si="0"/>
        <v>0.60250000000000004</v>
      </c>
      <c r="K8" s="8">
        <f t="shared" si="5"/>
        <v>9.5999999999999992E-4</v>
      </c>
      <c r="L8" s="22">
        <f t="shared" si="1"/>
        <v>6.4000000000000146E-4</v>
      </c>
      <c r="M8" s="36">
        <f t="shared" si="2"/>
        <v>1.0622406639004174E-3</v>
      </c>
      <c r="N8" s="32">
        <f t="shared" si="3"/>
        <v>0.59999999999999942</v>
      </c>
      <c r="O8" s="32">
        <f t="shared" si="6"/>
        <v>627.60416666666674</v>
      </c>
      <c r="P8" s="22">
        <v>10</v>
      </c>
      <c r="Q8" s="8">
        <v>9.5999999999999992E-3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9" customFormat="1">
      <c r="A9" s="17" t="s">
        <v>15</v>
      </c>
      <c r="B9" s="17">
        <v>4</v>
      </c>
      <c r="C9" s="17">
        <v>4.9740000000000002</v>
      </c>
      <c r="D9" s="17">
        <v>4.9779999999999998</v>
      </c>
      <c r="E9" s="8">
        <f t="shared" si="4"/>
        <v>3.9999999999995595E-4</v>
      </c>
      <c r="F9" s="17">
        <v>0.38</v>
      </c>
      <c r="G9" s="17">
        <v>0.41</v>
      </c>
      <c r="H9" s="17">
        <v>0.37</v>
      </c>
      <c r="I9" s="17">
        <v>0.37</v>
      </c>
      <c r="J9" s="20">
        <f t="shared" si="0"/>
        <v>0.38250000000000006</v>
      </c>
      <c r="K9" s="8">
        <f t="shared" si="5"/>
        <v>6.2E-4</v>
      </c>
      <c r="L9" s="17">
        <f t="shared" si="1"/>
        <v>-2.2000000000004405E-4</v>
      </c>
      <c r="M9" s="39">
        <f t="shared" si="2"/>
        <v>-5.7516339869292553E-4</v>
      </c>
      <c r="N9" s="33">
        <f t="shared" si="3"/>
        <v>1.5500000000001708</v>
      </c>
      <c r="O9" s="33">
        <f t="shared" si="6"/>
        <v>616.9354838709678</v>
      </c>
      <c r="P9" s="22">
        <v>10</v>
      </c>
      <c r="Q9" s="20">
        <v>6.1999999999999998E-3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7" customFormat="1">
      <c r="A10" s="11" t="s">
        <v>25</v>
      </c>
      <c r="B10" s="11">
        <v>1</v>
      </c>
      <c r="C10" s="11">
        <v>4.97</v>
      </c>
      <c r="D10" s="11">
        <v>4.9800000000000004</v>
      </c>
      <c r="E10" s="8">
        <f t="shared" si="4"/>
        <v>1.0000000000000675E-3</v>
      </c>
      <c r="F10" s="11">
        <v>0.63</v>
      </c>
      <c r="G10" s="11">
        <v>0.47</v>
      </c>
      <c r="H10" s="11">
        <v>0.53</v>
      </c>
      <c r="I10" s="11">
        <v>0.46</v>
      </c>
      <c r="J10" s="8">
        <f t="shared" si="0"/>
        <v>0.52250000000000008</v>
      </c>
      <c r="K10" s="8">
        <f t="shared" si="5"/>
        <v>8.3999999999999993E-4</v>
      </c>
      <c r="L10" s="22">
        <f t="shared" si="1"/>
        <v>1.6000000000006753E-4</v>
      </c>
      <c r="M10" s="36">
        <f t="shared" si="2"/>
        <v>3.0622009569390913E-4</v>
      </c>
      <c r="N10" s="32">
        <f t="shared" si="3"/>
        <v>0.83999999999994324</v>
      </c>
      <c r="O10" s="34">
        <f t="shared" si="6"/>
        <v>622.02380952380963</v>
      </c>
      <c r="P10" s="22">
        <v>10</v>
      </c>
      <c r="Q10" s="8">
        <v>8.3999999999999995E-3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16" customFormat="1">
      <c r="A11" s="11" t="s">
        <v>25</v>
      </c>
      <c r="B11" s="11">
        <v>2</v>
      </c>
      <c r="C11" s="11">
        <v>4.9720000000000004</v>
      </c>
      <c r="D11" s="11">
        <v>4.984</v>
      </c>
      <c r="E11" s="8">
        <f t="shared" si="4"/>
        <v>1.1999999999999567E-3</v>
      </c>
      <c r="F11" s="11">
        <v>0.44</v>
      </c>
      <c r="G11" s="11">
        <v>0.39</v>
      </c>
      <c r="H11" s="11">
        <v>0.31</v>
      </c>
      <c r="I11" s="11">
        <v>0.39</v>
      </c>
      <c r="J11" s="8">
        <f t="shared" si="0"/>
        <v>0.38250000000000006</v>
      </c>
      <c r="K11" s="8">
        <f t="shared" si="5"/>
        <v>6.0000000000000006E-4</v>
      </c>
      <c r="L11" s="22">
        <f t="shared" si="1"/>
        <v>5.9999999999995669E-4</v>
      </c>
      <c r="M11" s="36">
        <f t="shared" si="2"/>
        <v>1.5686274509802787E-3</v>
      </c>
      <c r="N11" s="32">
        <f t="shared" si="3"/>
        <v>0.5000000000000181</v>
      </c>
      <c r="O11" s="32">
        <f t="shared" si="6"/>
        <v>637.5</v>
      </c>
      <c r="P11" s="22">
        <v>10</v>
      </c>
      <c r="Q11" s="8">
        <v>6.0000000000000001E-3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7" customFormat="1">
      <c r="A12" s="11" t="s">
        <v>25</v>
      </c>
      <c r="B12" s="11">
        <v>3</v>
      </c>
      <c r="C12" s="11">
        <v>4.968</v>
      </c>
      <c r="D12" s="11">
        <v>4.9800000000000004</v>
      </c>
      <c r="E12" s="8">
        <f t="shared" si="4"/>
        <v>1.2000000000000454E-3</v>
      </c>
      <c r="F12" s="11">
        <v>0.57999999999999996</v>
      </c>
      <c r="G12" s="11">
        <v>0.53</v>
      </c>
      <c r="H12" s="11">
        <v>0.53</v>
      </c>
      <c r="I12" s="11">
        <v>0.49</v>
      </c>
      <c r="J12" s="8">
        <f t="shared" si="0"/>
        <v>0.53249999999999997</v>
      </c>
      <c r="K12" s="8">
        <f t="shared" si="5"/>
        <v>8.3000000000000001E-4</v>
      </c>
      <c r="L12" s="22">
        <f t="shared" si="1"/>
        <v>3.7000000000004542E-4</v>
      </c>
      <c r="M12" s="36">
        <f t="shared" si="2"/>
        <v>6.9483568075125906E-4</v>
      </c>
      <c r="N12" s="32">
        <f t="shared" si="3"/>
        <v>0.69166666666664045</v>
      </c>
      <c r="O12" s="32">
        <f t="shared" si="6"/>
        <v>641.56626506024088</v>
      </c>
      <c r="P12" s="22">
        <v>10</v>
      </c>
      <c r="Q12" s="8">
        <v>8.3000000000000001E-3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9" customFormat="1">
      <c r="A13" s="13" t="s">
        <v>25</v>
      </c>
      <c r="B13" s="9">
        <v>4</v>
      </c>
      <c r="C13" s="9">
        <v>4.9720000000000004</v>
      </c>
      <c r="D13" s="9">
        <v>4.9859999999999998</v>
      </c>
      <c r="E13" s="8">
        <f t="shared" si="4"/>
        <v>1.3999999999999347E-3</v>
      </c>
      <c r="F13" s="9">
        <v>0.42</v>
      </c>
      <c r="G13" s="9">
        <v>0.5</v>
      </c>
      <c r="H13" s="9">
        <v>0.36</v>
      </c>
      <c r="I13" s="9">
        <v>0.42</v>
      </c>
      <c r="J13" s="10">
        <f t="shared" si="0"/>
        <v>0.42499999999999993</v>
      </c>
      <c r="K13" s="8">
        <f t="shared" si="5"/>
        <v>6.3000000000000003E-4</v>
      </c>
      <c r="L13" s="9">
        <f t="shared" si="1"/>
        <v>7.6999999999993469E-4</v>
      </c>
      <c r="M13" s="37">
        <f t="shared" si="2"/>
        <v>1.8117647058821995E-3</v>
      </c>
      <c r="N13" s="33">
        <f t="shared" si="3"/>
        <v>0.45000000000002099</v>
      </c>
      <c r="O13" s="33">
        <f t="shared" si="6"/>
        <v>674.60317460317447</v>
      </c>
      <c r="P13" s="22">
        <v>10</v>
      </c>
      <c r="Q13" s="10">
        <v>6.3E-3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7" customFormat="1">
      <c r="A14" s="11" t="s">
        <v>17</v>
      </c>
      <c r="B14" s="11">
        <v>1</v>
      </c>
      <c r="C14" s="11">
        <v>4.97</v>
      </c>
      <c r="D14" s="11">
        <v>4.99</v>
      </c>
      <c r="E14" s="8">
        <f t="shared" si="4"/>
        <v>2.000000000000046E-3</v>
      </c>
      <c r="F14" s="11">
        <v>0.48</v>
      </c>
      <c r="G14" s="11">
        <v>0.51</v>
      </c>
      <c r="H14" s="11">
        <v>0.5</v>
      </c>
      <c r="I14" s="11">
        <v>0.49</v>
      </c>
      <c r="J14" s="8">
        <f t="shared" si="0"/>
        <v>0.495</v>
      </c>
      <c r="K14" s="8">
        <f t="shared" si="5"/>
        <v>8.3000000000000001E-4</v>
      </c>
      <c r="L14" s="22">
        <f t="shared" si="1"/>
        <v>1.170000000000046E-3</v>
      </c>
      <c r="M14" s="36">
        <f t="shared" si="2"/>
        <v>2.3636363636364566E-3</v>
      </c>
      <c r="N14" s="32">
        <f t="shared" si="3"/>
        <v>0.41499999999999043</v>
      </c>
      <c r="O14" s="34">
        <f t="shared" si="6"/>
        <v>596.38554216867465</v>
      </c>
      <c r="P14" s="22">
        <v>10</v>
      </c>
      <c r="Q14" s="12">
        <v>8.3000000000000001E-3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 s="16" customFormat="1">
      <c r="A15" s="11" t="s">
        <v>17</v>
      </c>
      <c r="B15" s="11">
        <v>2</v>
      </c>
      <c r="C15" s="11">
        <v>4.968</v>
      </c>
      <c r="D15" s="11">
        <v>4.984</v>
      </c>
      <c r="E15" s="8">
        <f t="shared" si="4"/>
        <v>1.6000000000000014E-3</v>
      </c>
      <c r="F15" s="11">
        <v>0.37</v>
      </c>
      <c r="G15" s="11">
        <v>0.39</v>
      </c>
      <c r="H15" s="11">
        <v>0.4</v>
      </c>
      <c r="I15" s="11">
        <v>0.31</v>
      </c>
      <c r="J15" s="8">
        <f t="shared" si="0"/>
        <v>0.36750000000000005</v>
      </c>
      <c r="K15" s="8">
        <f t="shared" si="5"/>
        <v>5.2999999999999998E-4</v>
      </c>
      <c r="L15" s="22">
        <f t="shared" si="1"/>
        <v>1.0700000000000015E-3</v>
      </c>
      <c r="M15" s="36">
        <f t="shared" si="2"/>
        <v>2.9115646258503439E-3</v>
      </c>
      <c r="N15" s="32">
        <f t="shared" si="3"/>
        <v>0.33124999999999971</v>
      </c>
      <c r="O15" s="32">
        <f t="shared" si="6"/>
        <v>693.39622641509447</v>
      </c>
      <c r="P15" s="22">
        <v>10</v>
      </c>
      <c r="Q15" s="12">
        <v>5.3E-3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7" customFormat="1">
      <c r="A16" s="11" t="s">
        <v>17</v>
      </c>
      <c r="B16" s="11">
        <v>3</v>
      </c>
      <c r="C16" s="11">
        <v>4.976</v>
      </c>
      <c r="D16" s="11">
        <v>4.992</v>
      </c>
      <c r="E16" s="8">
        <f t="shared" si="4"/>
        <v>1.6000000000000014E-3</v>
      </c>
      <c r="F16" s="11">
        <v>0.5</v>
      </c>
      <c r="G16" s="11">
        <v>0.47</v>
      </c>
      <c r="H16" s="11">
        <v>0.42</v>
      </c>
      <c r="I16" s="11">
        <v>0.44</v>
      </c>
      <c r="J16" s="8">
        <f t="shared" si="0"/>
        <v>0.45749999999999996</v>
      </c>
      <c r="K16" s="8">
        <f t="shared" si="5"/>
        <v>6.6E-4</v>
      </c>
      <c r="L16" s="22">
        <f t="shared" si="1"/>
        <v>9.4000000000000138E-4</v>
      </c>
      <c r="M16" s="36">
        <f t="shared" si="2"/>
        <v>2.0546448087431727E-3</v>
      </c>
      <c r="N16" s="32">
        <f t="shared" si="3"/>
        <v>0.41249999999999964</v>
      </c>
      <c r="O16" s="32">
        <f t="shared" si="6"/>
        <v>693.18181818181813</v>
      </c>
      <c r="P16" s="22">
        <v>10</v>
      </c>
      <c r="Q16" s="12">
        <v>6.6E-3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s="17" customFormat="1">
      <c r="A17" s="13" t="s">
        <v>17</v>
      </c>
      <c r="B17" s="9">
        <v>4</v>
      </c>
      <c r="C17" s="9">
        <v>4.9960000000000004</v>
      </c>
      <c r="D17" s="9">
        <v>5.0060000000000002</v>
      </c>
      <c r="E17" s="8">
        <f t="shared" si="4"/>
        <v>9.9999999999997877E-4</v>
      </c>
      <c r="F17" s="9">
        <v>0.48</v>
      </c>
      <c r="G17" s="9">
        <v>0.44</v>
      </c>
      <c r="H17" s="9">
        <v>0.5</v>
      </c>
      <c r="I17" s="9">
        <v>0.42</v>
      </c>
      <c r="J17" s="10">
        <f t="shared" si="0"/>
        <v>0.45999999999999996</v>
      </c>
      <c r="K17" s="8">
        <f t="shared" si="5"/>
        <v>6.4000000000000005E-4</v>
      </c>
      <c r="L17" s="9">
        <f t="shared" si="1"/>
        <v>3.5999999999997872E-4</v>
      </c>
      <c r="M17" s="37">
        <f t="shared" si="2"/>
        <v>7.8260869565212766E-4</v>
      </c>
      <c r="N17" s="33">
        <f t="shared" si="3"/>
        <v>0.64000000000001367</v>
      </c>
      <c r="O17" s="33">
        <f t="shared" si="6"/>
        <v>718.74999999999989</v>
      </c>
      <c r="P17" s="22">
        <v>10</v>
      </c>
      <c r="Q17" s="10">
        <v>6.4000000000000003E-3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s="7" customFormat="1">
      <c r="A18" s="11" t="s">
        <v>18</v>
      </c>
      <c r="B18" s="11">
        <v>1</v>
      </c>
      <c r="C18" s="11">
        <v>4.9779999999999998</v>
      </c>
      <c r="D18" s="11">
        <v>4.9859999999999998</v>
      </c>
      <c r="E18" s="8">
        <f t="shared" si="4"/>
        <v>8.0000000000000069E-4</v>
      </c>
      <c r="F18" s="11">
        <v>0.41</v>
      </c>
      <c r="G18" s="11">
        <v>0.36</v>
      </c>
      <c r="H18" s="11">
        <v>0.39</v>
      </c>
      <c r="I18" s="11">
        <v>0.36</v>
      </c>
      <c r="J18" s="8">
        <f t="shared" si="0"/>
        <v>0.38</v>
      </c>
      <c r="K18" s="8">
        <f t="shared" si="5"/>
        <v>6.1000000000000008E-4</v>
      </c>
      <c r="L18" s="22">
        <f t="shared" si="1"/>
        <v>1.9000000000000061E-4</v>
      </c>
      <c r="M18" s="36">
        <f t="shared" si="2"/>
        <v>5.0000000000000164E-4</v>
      </c>
      <c r="N18" s="32">
        <f t="shared" si="3"/>
        <v>0.7624999999999994</v>
      </c>
      <c r="O18" s="34">
        <f t="shared" si="6"/>
        <v>622.95081967213105</v>
      </c>
      <c r="P18" s="22">
        <v>10</v>
      </c>
      <c r="Q18" s="12">
        <v>6.1000000000000004E-3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s="7" customFormat="1">
      <c r="A19" s="11" t="s">
        <v>18</v>
      </c>
      <c r="B19" s="11">
        <v>2</v>
      </c>
      <c r="C19" s="11">
        <v>4.97</v>
      </c>
      <c r="D19" s="11">
        <v>4.9820000000000002</v>
      </c>
      <c r="E19" s="8">
        <f t="shared" si="4"/>
        <v>1.2000000000000454E-3</v>
      </c>
      <c r="F19" s="11">
        <v>0.41</v>
      </c>
      <c r="G19" s="11">
        <v>0.39</v>
      </c>
      <c r="H19" s="11">
        <v>0.39</v>
      </c>
      <c r="I19" s="11">
        <v>0.44</v>
      </c>
      <c r="J19" s="8">
        <f t="shared" si="0"/>
        <v>0.40749999999999997</v>
      </c>
      <c r="K19" s="8">
        <f t="shared" si="5"/>
        <v>6.4000000000000005E-4</v>
      </c>
      <c r="L19" s="22">
        <f t="shared" si="1"/>
        <v>5.6000000000004538E-4</v>
      </c>
      <c r="M19" s="36">
        <f t="shared" si="2"/>
        <v>1.3742331288344673E-3</v>
      </c>
      <c r="N19" s="32">
        <f t="shared" si="3"/>
        <v>0.53333333333331323</v>
      </c>
      <c r="O19" s="32">
        <f t="shared" si="6"/>
        <v>636.71874999999989</v>
      </c>
      <c r="P19" s="22">
        <v>10</v>
      </c>
      <c r="Q19" s="12">
        <v>6.4000000000000003E-3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s="16" customFormat="1">
      <c r="A20" s="11" t="s">
        <v>18</v>
      </c>
      <c r="B20" s="11">
        <v>3</v>
      </c>
      <c r="C20" s="11">
        <v>4.9820000000000002</v>
      </c>
      <c r="D20" s="11">
        <v>4.99</v>
      </c>
      <c r="E20" s="8">
        <f t="shared" si="4"/>
        <v>8.0000000000000069E-4</v>
      </c>
      <c r="F20" s="11">
        <v>0.4</v>
      </c>
      <c r="G20" s="11">
        <v>0.4</v>
      </c>
      <c r="H20" s="11">
        <v>0.39</v>
      </c>
      <c r="I20" s="11">
        <v>0.44</v>
      </c>
      <c r="J20" s="8">
        <f t="shared" si="0"/>
        <v>0.40749999999999997</v>
      </c>
      <c r="K20" s="8">
        <f t="shared" si="5"/>
        <v>4.4999999999999999E-4</v>
      </c>
      <c r="L20" s="22">
        <f t="shared" si="1"/>
        <v>3.500000000000007E-4</v>
      </c>
      <c r="M20" s="36">
        <f t="shared" si="2"/>
        <v>8.5889570552147418E-4</v>
      </c>
      <c r="N20" s="32">
        <f t="shared" si="3"/>
        <v>0.56249999999999944</v>
      </c>
      <c r="O20" s="32">
        <f t="shared" si="6"/>
        <v>905.55555555555554</v>
      </c>
      <c r="P20" s="22">
        <v>10</v>
      </c>
      <c r="Q20" s="12">
        <v>4.4999999999999997E-3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s="9" customFormat="1">
      <c r="A21" s="13" t="s">
        <v>18</v>
      </c>
      <c r="B21" s="9">
        <v>4</v>
      </c>
      <c r="C21" s="9">
        <v>4.9720000000000004</v>
      </c>
      <c r="D21" s="9">
        <v>4.9859999999999998</v>
      </c>
      <c r="E21" s="8">
        <f t="shared" si="4"/>
        <v>1.3999999999999347E-3</v>
      </c>
      <c r="F21" s="9">
        <v>0.3</v>
      </c>
      <c r="G21" s="9">
        <v>0.35</v>
      </c>
      <c r="H21" s="9">
        <v>0.26</v>
      </c>
      <c r="I21" s="9">
        <v>0.28000000000000003</v>
      </c>
      <c r="J21" s="10">
        <f t="shared" si="0"/>
        <v>0.29749999999999999</v>
      </c>
      <c r="K21" s="8">
        <f t="shared" si="5"/>
        <v>4.2999999999999999E-4</v>
      </c>
      <c r="L21" s="9">
        <f t="shared" si="1"/>
        <v>9.6999999999993467E-4</v>
      </c>
      <c r="M21" s="37">
        <f t="shared" si="2"/>
        <v>3.2605042016804527E-3</v>
      </c>
      <c r="N21" s="33">
        <f t="shared" si="3"/>
        <v>0.30714285714287148</v>
      </c>
      <c r="O21" s="33">
        <f t="shared" si="6"/>
        <v>691.8604651162791</v>
      </c>
      <c r="P21" s="22">
        <v>10</v>
      </c>
      <c r="Q21" s="10">
        <v>4.3E-3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7" customFormat="1">
      <c r="A22" s="11" t="s">
        <v>14</v>
      </c>
      <c r="B22" s="11">
        <v>1</v>
      </c>
      <c r="C22" s="11">
        <v>4.97</v>
      </c>
      <c r="D22" s="11">
        <v>4.99</v>
      </c>
      <c r="E22" s="8">
        <f t="shared" si="4"/>
        <v>2.000000000000046E-3</v>
      </c>
      <c r="F22" s="11">
        <v>0.65</v>
      </c>
      <c r="G22" s="11">
        <v>0.57999999999999996</v>
      </c>
      <c r="H22" s="11">
        <v>0.57999999999999996</v>
      </c>
      <c r="I22" s="11">
        <v>0.49</v>
      </c>
      <c r="J22" s="8">
        <f t="shared" si="0"/>
        <v>0.57499999999999996</v>
      </c>
      <c r="K22" s="8">
        <f t="shared" si="5"/>
        <v>8.8000000000000003E-4</v>
      </c>
      <c r="L22" s="22">
        <f t="shared" si="1"/>
        <v>1.1200000000000459E-3</v>
      </c>
      <c r="M22" s="36">
        <f t="shared" si="2"/>
        <v>1.9478260869566016E-3</v>
      </c>
      <c r="N22" s="32">
        <f t="shared" si="3"/>
        <v>0.4399999999999899</v>
      </c>
      <c r="O22" s="32">
        <f t="shared" si="6"/>
        <v>653.40909090909088</v>
      </c>
      <c r="P22" s="22">
        <v>10</v>
      </c>
      <c r="Q22" s="8">
        <v>8.8000000000000005E-3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16" customFormat="1">
      <c r="A23" s="11" t="s">
        <v>14</v>
      </c>
      <c r="B23" s="11">
        <v>2</v>
      </c>
      <c r="C23" s="11">
        <v>4.9619999999999997</v>
      </c>
      <c r="D23" s="11">
        <v>4.99</v>
      </c>
      <c r="E23" s="8">
        <f t="shared" si="4"/>
        <v>2.8000000000000468E-3</v>
      </c>
      <c r="F23" s="11">
        <v>0.68</v>
      </c>
      <c r="G23" s="11">
        <v>0.69</v>
      </c>
      <c r="H23" s="11">
        <v>0.56000000000000005</v>
      </c>
      <c r="I23" s="11">
        <v>0.7</v>
      </c>
      <c r="J23" s="8">
        <f t="shared" si="0"/>
        <v>0.65749999999999997</v>
      </c>
      <c r="K23" s="8">
        <f t="shared" si="5"/>
        <v>1.1199999999999999E-3</v>
      </c>
      <c r="L23" s="22">
        <f t="shared" si="1"/>
        <v>1.6800000000000469E-3</v>
      </c>
      <c r="M23" s="36">
        <f t="shared" si="2"/>
        <v>2.55513307984798E-3</v>
      </c>
      <c r="N23" s="32">
        <f t="shared" si="3"/>
        <v>0.39999999999999331</v>
      </c>
      <c r="O23" s="32">
        <f t="shared" si="6"/>
        <v>587.05357142857144</v>
      </c>
      <c r="P23" s="22">
        <v>10</v>
      </c>
      <c r="Q23" s="8">
        <v>1.12E-2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7" customFormat="1">
      <c r="A24" s="19" t="s">
        <v>14</v>
      </c>
      <c r="B24" s="19">
        <v>3</v>
      </c>
      <c r="C24" s="19">
        <v>4.9619999999999997</v>
      </c>
      <c r="D24" s="19">
        <v>4.968</v>
      </c>
      <c r="E24" s="8">
        <f t="shared" si="4"/>
        <v>6.0000000000002272E-4</v>
      </c>
      <c r="F24" s="19">
        <v>0.44</v>
      </c>
      <c r="G24" s="19">
        <v>0.44</v>
      </c>
      <c r="H24" s="19">
        <v>0.47</v>
      </c>
      <c r="I24" s="19">
        <v>0.44</v>
      </c>
      <c r="J24" s="18">
        <f t="shared" si="0"/>
        <v>0.44750000000000001</v>
      </c>
      <c r="K24" s="8">
        <f t="shared" si="5"/>
        <v>6.3000000000000003E-4</v>
      </c>
      <c r="L24" s="19">
        <f t="shared" si="1"/>
        <v>-2.999999999997731E-5</v>
      </c>
      <c r="M24" s="38">
        <f t="shared" si="2"/>
        <v>-6.7039106145200695E-5</v>
      </c>
      <c r="N24" s="32">
        <f t="shared" si="3"/>
        <v>1.0499999999999603</v>
      </c>
      <c r="O24" s="32">
        <f t="shared" si="6"/>
        <v>710.31746031746025</v>
      </c>
      <c r="P24" s="22">
        <v>10</v>
      </c>
      <c r="Q24" s="18">
        <v>6.3E-3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s="19" customFormat="1">
      <c r="A25" s="11" t="s">
        <v>14</v>
      </c>
      <c r="B25" s="22">
        <v>4</v>
      </c>
      <c r="C25" s="22">
        <v>4.9619999999999997</v>
      </c>
      <c r="D25" s="22">
        <v>4.9749999999999996</v>
      </c>
      <c r="E25" s="8">
        <f t="shared" si="4"/>
        <v>1.29999999999999E-3</v>
      </c>
      <c r="F25" s="22">
        <v>0.49</v>
      </c>
      <c r="G25" s="22">
        <v>0.54</v>
      </c>
      <c r="H25" s="22">
        <v>0.52</v>
      </c>
      <c r="I25" s="22">
        <v>0.49</v>
      </c>
      <c r="J25" s="8">
        <f t="shared" si="0"/>
        <v>0.51</v>
      </c>
      <c r="K25" s="8">
        <f t="shared" si="5"/>
        <v>7.9000000000000012E-4</v>
      </c>
      <c r="L25" s="22">
        <f t="shared" si="1"/>
        <v>5.0999999999998985E-4</v>
      </c>
      <c r="M25" s="36">
        <f t="shared" si="2"/>
        <v>9.9999999999998007E-4</v>
      </c>
      <c r="N25" s="32">
        <f t="shared" si="3"/>
        <v>0.60769230769231253</v>
      </c>
      <c r="O25" s="32">
        <f t="shared" si="6"/>
        <v>645.56962025316443</v>
      </c>
      <c r="P25" s="22">
        <v>10</v>
      </c>
      <c r="Q25" s="8">
        <v>7.9000000000000008E-3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s="29" customFormat="1">
      <c r="A26" s="27" t="s">
        <v>13</v>
      </c>
      <c r="B26" s="27">
        <v>1</v>
      </c>
      <c r="C26" s="27">
        <v>4.9619999999999997</v>
      </c>
      <c r="D26" s="27">
        <v>4.9720000000000004</v>
      </c>
      <c r="E26" s="8">
        <f t="shared" si="4"/>
        <v>1.0000000000000675E-3</v>
      </c>
      <c r="F26" s="27">
        <v>0.49</v>
      </c>
      <c r="G26" s="27">
        <v>0.43</v>
      </c>
      <c r="H26" s="27">
        <v>0.43</v>
      </c>
      <c r="I26" s="27">
        <v>0.46</v>
      </c>
      <c r="J26" s="26">
        <f t="shared" si="0"/>
        <v>0.45249999999999996</v>
      </c>
      <c r="K26" s="8">
        <f t="shared" si="5"/>
        <v>6.3000000000000003E-4</v>
      </c>
      <c r="L26" s="29">
        <f t="shared" si="1"/>
        <v>3.7000000000006743E-4</v>
      </c>
      <c r="M26" s="40">
        <f t="shared" si="2"/>
        <v>8.1767955801119886E-4</v>
      </c>
      <c r="N26" s="34">
        <f t="shared" si="3"/>
        <v>0.62999999999995748</v>
      </c>
      <c r="O26" s="34">
        <f t="shared" si="6"/>
        <v>718.2539682539682</v>
      </c>
      <c r="P26" s="22">
        <v>10</v>
      </c>
      <c r="Q26" s="28">
        <v>6.3E-3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s="22" customFormat="1">
      <c r="A27" s="19" t="s">
        <v>13</v>
      </c>
      <c r="B27" s="19">
        <v>2</v>
      </c>
      <c r="C27" s="19">
        <v>4.97</v>
      </c>
      <c r="D27" s="19">
        <v>4.976</v>
      </c>
      <c r="E27" s="8">
        <f t="shared" si="4"/>
        <v>6.0000000000002272E-4</v>
      </c>
      <c r="F27" s="19">
        <v>0.41</v>
      </c>
      <c r="G27" s="19">
        <v>0.43</v>
      </c>
      <c r="H27" s="19">
        <v>0.43</v>
      </c>
      <c r="I27" s="19">
        <v>0.41</v>
      </c>
      <c r="J27" s="19">
        <f t="shared" si="0"/>
        <v>0.42</v>
      </c>
      <c r="K27" s="8">
        <f t="shared" si="5"/>
        <v>6.7000000000000002E-4</v>
      </c>
      <c r="L27" s="19">
        <f t="shared" si="1"/>
        <v>-6.9999999999977307E-5</v>
      </c>
      <c r="M27" s="19">
        <f t="shared" si="2"/>
        <v>-1.6666666666661264E-4</v>
      </c>
      <c r="N27" s="32">
        <f t="shared" si="3"/>
        <v>1.1166666666666245</v>
      </c>
      <c r="O27" s="32">
        <f t="shared" si="6"/>
        <v>626.86567164179098</v>
      </c>
      <c r="P27" s="22">
        <v>10</v>
      </c>
      <c r="Q27" s="19">
        <v>6.7000000000000002E-3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s="7" customFormat="1">
      <c r="A28" s="11" t="s">
        <v>13</v>
      </c>
      <c r="B28" s="11">
        <v>3</v>
      </c>
      <c r="C28" s="11">
        <v>4.96</v>
      </c>
      <c r="D28" s="11">
        <v>4.9740000000000002</v>
      </c>
      <c r="E28" s="8">
        <f t="shared" si="4"/>
        <v>1.4000000000000234E-3</v>
      </c>
      <c r="F28" s="11">
        <v>0.33</v>
      </c>
      <c r="G28" s="11">
        <v>0.37</v>
      </c>
      <c r="H28" s="11">
        <v>0.41</v>
      </c>
      <c r="I28" s="11">
        <v>0.46</v>
      </c>
      <c r="J28" s="8">
        <f t="shared" si="0"/>
        <v>0.39249999999999996</v>
      </c>
      <c r="K28" s="8">
        <f t="shared" si="5"/>
        <v>6.9999999999999999E-4</v>
      </c>
      <c r="L28" s="22">
        <f t="shared" si="1"/>
        <v>7.0000000000002341E-4</v>
      </c>
      <c r="M28" s="36">
        <f t="shared" si="2"/>
        <v>1.7834394904459197E-3</v>
      </c>
      <c r="N28" s="32">
        <f t="shared" si="3"/>
        <v>0.49999999999999162</v>
      </c>
      <c r="O28" s="32">
        <f t="shared" si="6"/>
        <v>560.71428571428567</v>
      </c>
      <c r="P28" s="22">
        <v>10</v>
      </c>
      <c r="Q28" s="8">
        <v>7.0000000000000001E-3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s="9" customFormat="1">
      <c r="A29" s="17" t="s">
        <v>13</v>
      </c>
      <c r="B29" s="17">
        <v>4</v>
      </c>
      <c r="C29" s="17">
        <v>4.97</v>
      </c>
      <c r="D29" s="17">
        <v>4.9779999999999998</v>
      </c>
      <c r="E29" s="8">
        <f t="shared" si="4"/>
        <v>8.0000000000000069E-4</v>
      </c>
      <c r="F29" s="17">
        <v>0.59</v>
      </c>
      <c r="G29" s="17">
        <v>0.56000000000000005</v>
      </c>
      <c r="H29" s="17">
        <v>0.56000000000000005</v>
      </c>
      <c r="I29" s="17">
        <v>0.54</v>
      </c>
      <c r="J29" s="20">
        <f t="shared" si="0"/>
        <v>0.5625</v>
      </c>
      <c r="K29" s="8">
        <f t="shared" si="5"/>
        <v>8.0999999999999996E-4</v>
      </c>
      <c r="L29" s="17">
        <f t="shared" si="1"/>
        <v>-9.9999999999992673E-6</v>
      </c>
      <c r="M29" s="39">
        <f t="shared" si="2"/>
        <v>-1.7777777777776476E-5</v>
      </c>
      <c r="N29" s="33">
        <f t="shared" si="3"/>
        <v>1.0124999999999991</v>
      </c>
      <c r="O29" s="33">
        <f t="shared" si="6"/>
        <v>694.44444444444446</v>
      </c>
      <c r="P29" s="22">
        <v>10</v>
      </c>
      <c r="Q29" s="20">
        <v>8.0999999999999996E-3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s="22" customFormat="1">
      <c r="A30" s="11" t="s">
        <v>12</v>
      </c>
      <c r="B30" s="11">
        <v>1</v>
      </c>
      <c r="C30" s="11">
        <v>4.9820000000000002</v>
      </c>
      <c r="D30" s="11">
        <v>5</v>
      </c>
      <c r="E30" s="8">
        <f t="shared" si="4"/>
        <v>1.7999999999999794E-3</v>
      </c>
      <c r="F30" s="11">
        <v>0.84</v>
      </c>
      <c r="G30" s="11">
        <v>0.79</v>
      </c>
      <c r="H30" s="11">
        <v>0.75</v>
      </c>
      <c r="I30" s="11">
        <v>0.74</v>
      </c>
      <c r="J30" s="22">
        <f t="shared" si="0"/>
        <v>0.78</v>
      </c>
      <c r="K30" s="8">
        <f t="shared" si="5"/>
        <v>9.5E-4</v>
      </c>
      <c r="L30" s="22">
        <f t="shared" si="1"/>
        <v>8.4999999999997935E-4</v>
      </c>
      <c r="M30" s="22">
        <f t="shared" si="2"/>
        <v>1.0897435897435632E-3</v>
      </c>
      <c r="N30" s="32">
        <f t="shared" si="3"/>
        <v>0.52777777777778379</v>
      </c>
      <c r="O30" s="32">
        <f t="shared" si="6"/>
        <v>821.0526315789474</v>
      </c>
      <c r="P30" s="22">
        <v>10</v>
      </c>
      <c r="Q30" s="11">
        <v>9.4999999999999998E-3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s="7" customFormat="1">
      <c r="A31" s="19" t="s">
        <v>12</v>
      </c>
      <c r="B31" s="19">
        <v>2</v>
      </c>
      <c r="C31" s="19">
        <v>4.984</v>
      </c>
      <c r="D31" s="19">
        <v>4.9880000000000004</v>
      </c>
      <c r="E31" s="8">
        <f t="shared" si="4"/>
        <v>4.0000000000004474E-4</v>
      </c>
      <c r="F31" s="19">
        <v>0.25</v>
      </c>
      <c r="G31" s="19">
        <v>0.22</v>
      </c>
      <c r="H31" s="19">
        <v>0.22</v>
      </c>
      <c r="I31" s="19">
        <v>0.26</v>
      </c>
      <c r="J31" s="18">
        <f t="shared" si="0"/>
        <v>0.23749999999999999</v>
      </c>
      <c r="K31" s="8">
        <f t="shared" si="5"/>
        <v>5.1000000000000004E-4</v>
      </c>
      <c r="L31" s="19">
        <f t="shared" si="1"/>
        <v>-1.0999999999995529E-4</v>
      </c>
      <c r="M31" s="38">
        <f t="shared" si="2"/>
        <v>-4.6315789473665392E-4</v>
      </c>
      <c r="N31" s="32">
        <f t="shared" si="3"/>
        <v>1.2749999999998576</v>
      </c>
      <c r="O31" s="32">
        <f t="shared" si="6"/>
        <v>465.68627450980387</v>
      </c>
      <c r="P31" s="22">
        <v>10</v>
      </c>
      <c r="Q31" s="18">
        <v>5.1000000000000004E-3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s="7" customFormat="1">
      <c r="A32" s="11" t="s">
        <v>12</v>
      </c>
      <c r="B32" s="11">
        <v>3</v>
      </c>
      <c r="C32" s="11">
        <v>4.9820000000000002</v>
      </c>
      <c r="D32" s="11">
        <v>4.9939999999999998</v>
      </c>
      <c r="E32" s="8">
        <f t="shared" si="4"/>
        <v>1.1999999999999567E-3</v>
      </c>
      <c r="F32" s="11">
        <v>0.53</v>
      </c>
      <c r="G32" s="11">
        <v>0.41</v>
      </c>
      <c r="H32" s="11">
        <v>0.46</v>
      </c>
      <c r="I32" s="11">
        <v>0.44</v>
      </c>
      <c r="J32" s="8">
        <f t="shared" si="0"/>
        <v>0.45999999999999996</v>
      </c>
      <c r="K32" s="8">
        <f t="shared" si="5"/>
        <v>5.0000000000000001E-4</v>
      </c>
      <c r="L32" s="22">
        <f t="shared" si="1"/>
        <v>6.9999999999995673E-4</v>
      </c>
      <c r="M32" s="36">
        <f t="shared" si="2"/>
        <v>1.5217391304346887E-3</v>
      </c>
      <c r="N32" s="32">
        <f t="shared" si="3"/>
        <v>0.41666666666668167</v>
      </c>
      <c r="O32" s="32">
        <f t="shared" si="6"/>
        <v>919.99999999999989</v>
      </c>
      <c r="P32" s="22">
        <v>10</v>
      </c>
      <c r="Q32" s="12">
        <v>5.0000000000000001E-3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s="9" customFormat="1">
      <c r="A33" s="13" t="s">
        <v>12</v>
      </c>
      <c r="B33" s="9">
        <v>4</v>
      </c>
      <c r="C33" s="9">
        <v>4.976</v>
      </c>
      <c r="D33" s="9">
        <v>5.0019999999999998</v>
      </c>
      <c r="E33" s="8">
        <f t="shared" si="4"/>
        <v>2.5999999999999799E-3</v>
      </c>
      <c r="F33" s="9">
        <v>0.56000000000000005</v>
      </c>
      <c r="G33" s="9">
        <v>0.54</v>
      </c>
      <c r="H33" s="9">
        <v>0.57999999999999996</v>
      </c>
      <c r="I33" s="9">
        <v>0.65</v>
      </c>
      <c r="J33" s="10">
        <f t="shared" si="0"/>
        <v>0.58250000000000002</v>
      </c>
      <c r="K33" s="8">
        <f t="shared" si="5"/>
        <v>9.1E-4</v>
      </c>
      <c r="L33" s="9">
        <f t="shared" si="1"/>
        <v>1.6899999999999799E-3</v>
      </c>
      <c r="M33" s="37">
        <f t="shared" si="2"/>
        <v>2.9012875536480343E-3</v>
      </c>
      <c r="N33" s="33">
        <f t="shared" si="3"/>
        <v>0.3500000000000027</v>
      </c>
      <c r="O33" s="33">
        <f t="shared" si="6"/>
        <v>640.1098901098901</v>
      </c>
      <c r="P33" s="22">
        <v>10</v>
      </c>
      <c r="Q33" s="10">
        <v>9.1000000000000004E-3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15" customFormat="1">
      <c r="A34" s="14" t="s">
        <v>16</v>
      </c>
      <c r="B34" s="15">
        <v>1</v>
      </c>
      <c r="C34" s="15">
        <v>4.9720000000000004</v>
      </c>
      <c r="D34" s="15">
        <v>4.99</v>
      </c>
      <c r="E34" s="8">
        <f t="shared" si="4"/>
        <v>1.7999999999999794E-3</v>
      </c>
      <c r="F34" s="15">
        <v>0.55000000000000004</v>
      </c>
      <c r="G34" s="15">
        <v>0.64</v>
      </c>
      <c r="H34" s="15">
        <v>0.56000000000000005</v>
      </c>
      <c r="I34" s="15">
        <v>0.47</v>
      </c>
      <c r="J34" s="15">
        <f t="shared" ref="J34:J54" si="7">AVERAGE(F34,G34,H34,I34)</f>
        <v>0.55499999999999994</v>
      </c>
      <c r="K34" s="8">
        <f t="shared" si="5"/>
        <v>7.7999999999999999E-4</v>
      </c>
      <c r="L34" s="15">
        <f t="shared" ref="L34:L54" si="8">E34-K34</f>
        <v>1.0199999999999793E-3</v>
      </c>
      <c r="M34" s="15">
        <f t="shared" ref="M34:M54" si="9">L34/J34</f>
        <v>1.8378378378378006E-3</v>
      </c>
      <c r="N34" s="41">
        <f t="shared" ref="N34:N54" si="10">K:K/E:E</f>
        <v>0.43333333333333829</v>
      </c>
      <c r="O34" s="41">
        <f t="shared" si="6"/>
        <v>711.53846153846143</v>
      </c>
      <c r="P34" s="22">
        <v>10</v>
      </c>
      <c r="Q34" s="15">
        <v>7.7999999999999996E-3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s="7" customFormat="1">
      <c r="A35" s="11" t="s">
        <v>19</v>
      </c>
      <c r="B35" s="11">
        <v>1</v>
      </c>
      <c r="C35" s="11">
        <v>4.968</v>
      </c>
      <c r="D35" s="11">
        <v>4.992</v>
      </c>
      <c r="E35" s="8">
        <f t="shared" si="4"/>
        <v>2.400000000000002E-3</v>
      </c>
      <c r="F35" s="11">
        <v>0.47</v>
      </c>
      <c r="G35" s="11">
        <v>0.49</v>
      </c>
      <c r="H35" s="11">
        <v>0.48</v>
      </c>
      <c r="I35" s="11">
        <v>0.53</v>
      </c>
      <c r="J35" s="8">
        <f t="shared" si="7"/>
        <v>0.49249999999999999</v>
      </c>
      <c r="K35" s="8">
        <f t="shared" si="5"/>
        <v>7.7999999999999999E-4</v>
      </c>
      <c r="L35" s="22">
        <f t="shared" si="8"/>
        <v>1.6200000000000021E-3</v>
      </c>
      <c r="M35" s="36">
        <f t="shared" si="9"/>
        <v>3.289340101522847E-3</v>
      </c>
      <c r="N35" s="32">
        <f t="shared" si="10"/>
        <v>0.32499999999999973</v>
      </c>
      <c r="O35" s="34">
        <f t="shared" si="6"/>
        <v>631.41025641025647</v>
      </c>
      <c r="P35" s="22">
        <v>10</v>
      </c>
      <c r="Q35" s="12">
        <v>7.7999999999999996E-3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s="7" customFormat="1">
      <c r="A36" s="11" t="s">
        <v>19</v>
      </c>
      <c r="B36" s="11">
        <v>2</v>
      </c>
      <c r="C36" s="11">
        <v>4.9720000000000004</v>
      </c>
      <c r="D36" s="7">
        <v>4.9939999999999998</v>
      </c>
      <c r="E36" s="8">
        <f t="shared" si="4"/>
        <v>2.1999999999999355E-3</v>
      </c>
      <c r="F36" s="11">
        <v>0.53</v>
      </c>
      <c r="G36" s="11">
        <v>0.45</v>
      </c>
      <c r="H36" s="11">
        <v>0.46</v>
      </c>
      <c r="I36" s="11">
        <v>0.45</v>
      </c>
      <c r="J36" s="8">
        <f t="shared" si="7"/>
        <v>0.47249999999999998</v>
      </c>
      <c r="K36" s="8">
        <f t="shared" si="5"/>
        <v>7.1999999999999994E-4</v>
      </c>
      <c r="L36" s="22">
        <f t="shared" si="8"/>
        <v>1.4799999999999356E-3</v>
      </c>
      <c r="M36" s="36">
        <f t="shared" si="9"/>
        <v>3.132275132274996E-3</v>
      </c>
      <c r="N36" s="32">
        <f t="shared" si="10"/>
        <v>0.32727272727273682</v>
      </c>
      <c r="O36" s="32">
        <f t="shared" si="6"/>
        <v>656.25</v>
      </c>
      <c r="P36" s="22">
        <v>10</v>
      </c>
      <c r="Q36" s="12">
        <v>7.1999999999999998E-3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s="7" customFormat="1">
      <c r="A37" s="11" t="s">
        <v>19</v>
      </c>
      <c r="B37" s="11">
        <v>3</v>
      </c>
      <c r="C37" s="11">
        <v>4.9800000000000004</v>
      </c>
      <c r="D37" s="7">
        <v>4.99</v>
      </c>
      <c r="E37" s="8">
        <f t="shared" si="4"/>
        <v>9.9999999999997877E-4</v>
      </c>
      <c r="F37" s="7">
        <v>0.4</v>
      </c>
      <c r="G37" s="11">
        <v>0.42</v>
      </c>
      <c r="H37" s="11">
        <v>0.36</v>
      </c>
      <c r="I37" s="11">
        <v>0.35</v>
      </c>
      <c r="J37" s="8">
        <f t="shared" si="7"/>
        <v>0.38250000000000006</v>
      </c>
      <c r="K37" s="8">
        <f t="shared" si="5"/>
        <v>5.6999999999999998E-4</v>
      </c>
      <c r="L37" s="22">
        <f t="shared" si="8"/>
        <v>4.2999999999997879E-4</v>
      </c>
      <c r="M37" s="36">
        <f t="shared" si="9"/>
        <v>1.124183006535892E-3</v>
      </c>
      <c r="N37" s="32">
        <f t="shared" si="10"/>
        <v>0.57000000000001205</v>
      </c>
      <c r="O37" s="32">
        <f t="shared" si="6"/>
        <v>671.05263157894751</v>
      </c>
      <c r="P37" s="22">
        <v>10</v>
      </c>
      <c r="Q37" s="12">
        <v>5.7000000000000002E-3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s="9" customFormat="1">
      <c r="A38" s="13" t="s">
        <v>19</v>
      </c>
      <c r="B38" s="9">
        <v>4</v>
      </c>
      <c r="C38" s="9">
        <v>4.9820000000000002</v>
      </c>
      <c r="D38" s="9">
        <v>4.9989999999999997</v>
      </c>
      <c r="E38" s="8">
        <f t="shared" si="4"/>
        <v>1.6999999999999459E-3</v>
      </c>
      <c r="F38" s="9">
        <v>0.66</v>
      </c>
      <c r="G38" s="9">
        <v>0.54</v>
      </c>
      <c r="H38" s="9">
        <v>0.56000000000000005</v>
      </c>
      <c r="I38" s="9">
        <v>0.53</v>
      </c>
      <c r="J38" s="10">
        <f t="shared" si="7"/>
        <v>0.57250000000000001</v>
      </c>
      <c r="K38" s="8">
        <f t="shared" si="5"/>
        <v>1.0300000000000001E-3</v>
      </c>
      <c r="L38" s="9">
        <f t="shared" si="8"/>
        <v>6.6999999999994581E-4</v>
      </c>
      <c r="M38" s="37">
        <f t="shared" si="9"/>
        <v>1.1703056768558005E-3</v>
      </c>
      <c r="N38" s="33">
        <f t="shared" si="10"/>
        <v>0.60588235294119586</v>
      </c>
      <c r="O38" s="33">
        <f t="shared" si="6"/>
        <v>555.82524271844659</v>
      </c>
      <c r="P38" s="22">
        <v>10</v>
      </c>
      <c r="Q38" s="10">
        <v>1.03E-2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s="29" customFormat="1">
      <c r="A39" s="29" t="s">
        <v>10</v>
      </c>
      <c r="B39" s="29">
        <v>1</v>
      </c>
      <c r="C39" s="29">
        <v>4.968</v>
      </c>
      <c r="D39" s="29">
        <v>4.9779999999999998</v>
      </c>
      <c r="E39" s="8">
        <f t="shared" si="4"/>
        <v>9.9999999999997877E-4</v>
      </c>
      <c r="F39" s="29">
        <v>0.52</v>
      </c>
      <c r="G39" s="29">
        <v>0.62</v>
      </c>
      <c r="H39" s="29">
        <v>0.5</v>
      </c>
      <c r="I39" s="29">
        <v>0.52</v>
      </c>
      <c r="J39" s="8">
        <f t="shared" si="7"/>
        <v>0.54</v>
      </c>
      <c r="K39" s="8">
        <f t="shared" si="5"/>
        <v>9.5E-4</v>
      </c>
      <c r="L39" s="22">
        <f t="shared" si="8"/>
        <v>4.9999999999978772E-5</v>
      </c>
      <c r="M39" s="36">
        <f t="shared" si="9"/>
        <v>9.2592592592553272E-5</v>
      </c>
      <c r="N39" s="32">
        <f t="shared" si="10"/>
        <v>0.95000000000002016</v>
      </c>
      <c r="O39" s="32">
        <f t="shared" si="6"/>
        <v>568.42105263157896</v>
      </c>
      <c r="P39" s="22">
        <v>10</v>
      </c>
      <c r="Q39" s="26">
        <v>9.4999999999999998E-3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:41" s="22" customFormat="1">
      <c r="A40" s="22" t="s">
        <v>10</v>
      </c>
      <c r="B40" s="22">
        <v>2</v>
      </c>
      <c r="C40" s="22">
        <v>4.968</v>
      </c>
      <c r="D40" s="22">
        <v>4.9779999999999998</v>
      </c>
      <c r="E40" s="8">
        <f t="shared" si="4"/>
        <v>9.9999999999997877E-4</v>
      </c>
      <c r="F40" s="22">
        <v>0.51</v>
      </c>
      <c r="G40" s="22">
        <v>0.53</v>
      </c>
      <c r="H40" s="22">
        <v>0.51</v>
      </c>
      <c r="I40" s="22">
        <v>0.5</v>
      </c>
      <c r="J40" s="22">
        <f t="shared" si="7"/>
        <v>0.51249999999999996</v>
      </c>
      <c r="K40" s="8">
        <f t="shared" si="5"/>
        <v>8.699999999999999E-4</v>
      </c>
      <c r="L40" s="22">
        <f t="shared" si="8"/>
        <v>1.2999999999997887E-4</v>
      </c>
      <c r="M40" s="22">
        <f t="shared" si="9"/>
        <v>2.5365853658532465E-4</v>
      </c>
      <c r="N40" s="32">
        <f t="shared" si="10"/>
        <v>0.87000000000001831</v>
      </c>
      <c r="O40" s="32">
        <f t="shared" si="6"/>
        <v>589.080459770115</v>
      </c>
      <c r="P40" s="22">
        <v>10</v>
      </c>
      <c r="Q40" s="22">
        <v>8.6999999999999994E-3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s="7" customFormat="1">
      <c r="A41" s="16" t="s">
        <v>10</v>
      </c>
      <c r="B41" s="16">
        <v>3</v>
      </c>
      <c r="C41" s="16">
        <v>4.9660000000000002</v>
      </c>
      <c r="D41" s="16">
        <v>4.9740000000000002</v>
      </c>
      <c r="E41" s="8">
        <f t="shared" si="4"/>
        <v>8.0000000000000069E-4</v>
      </c>
      <c r="F41" s="16">
        <v>0.54</v>
      </c>
      <c r="G41" s="16">
        <v>0.48</v>
      </c>
      <c r="H41" s="16">
        <v>0.48</v>
      </c>
      <c r="I41" s="16">
        <v>0.46</v>
      </c>
      <c r="J41" s="18">
        <f t="shared" si="7"/>
        <v>0.49</v>
      </c>
      <c r="K41" s="8">
        <f t="shared" si="5"/>
        <v>9.4000000000000008E-4</v>
      </c>
      <c r="L41" s="19">
        <f t="shared" si="8"/>
        <v>-1.3999999999999939E-4</v>
      </c>
      <c r="M41" s="38">
        <f t="shared" si="9"/>
        <v>-2.8571428571428449E-4</v>
      </c>
      <c r="N41" s="32">
        <f t="shared" si="10"/>
        <v>1.1749999999999992</v>
      </c>
      <c r="O41" s="32">
        <f t="shared" si="6"/>
        <v>521.27659574468078</v>
      </c>
      <c r="P41" s="22">
        <v>10</v>
      </c>
      <c r="Q41" s="18">
        <v>9.4000000000000004E-3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s="9" customFormat="1">
      <c r="A42" s="9" t="s">
        <v>10</v>
      </c>
      <c r="B42" s="9">
        <v>4</v>
      </c>
      <c r="C42" s="9">
        <v>4.97</v>
      </c>
      <c r="D42" s="9">
        <v>4.9820000000000002</v>
      </c>
      <c r="E42" s="8">
        <f t="shared" si="4"/>
        <v>1.2000000000000454E-3</v>
      </c>
      <c r="F42" s="9">
        <v>0.5</v>
      </c>
      <c r="G42" s="9">
        <v>0.39</v>
      </c>
      <c r="H42" s="9">
        <v>0.4</v>
      </c>
      <c r="I42" s="9">
        <v>0.41</v>
      </c>
      <c r="J42" s="10">
        <f t="shared" si="7"/>
        <v>0.42499999999999999</v>
      </c>
      <c r="K42" s="8">
        <f t="shared" si="5"/>
        <v>6.7000000000000002E-4</v>
      </c>
      <c r="L42" s="9">
        <f t="shared" si="8"/>
        <v>5.3000000000004541E-4</v>
      </c>
      <c r="M42" s="37">
        <f t="shared" si="9"/>
        <v>1.2470588235295186E-3</v>
      </c>
      <c r="N42" s="33">
        <f t="shared" si="10"/>
        <v>0.55833333333331225</v>
      </c>
      <c r="O42" s="33">
        <f t="shared" si="6"/>
        <v>634.32835820895514</v>
      </c>
      <c r="P42" s="22">
        <v>10</v>
      </c>
      <c r="Q42" s="10">
        <v>6.7000000000000002E-3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s="9" customFormat="1">
      <c r="A43" s="13" t="s">
        <v>21</v>
      </c>
      <c r="B43" s="9">
        <v>1</v>
      </c>
      <c r="C43" s="9">
        <v>4.97</v>
      </c>
      <c r="D43" s="9">
        <v>4.99</v>
      </c>
      <c r="E43" s="8">
        <f t="shared" si="4"/>
        <v>2.000000000000046E-3</v>
      </c>
      <c r="F43" s="9">
        <v>0.63</v>
      </c>
      <c r="G43" s="9">
        <v>0.55000000000000004</v>
      </c>
      <c r="H43" s="9">
        <v>0.52</v>
      </c>
      <c r="I43" s="9">
        <v>0.48</v>
      </c>
      <c r="J43" s="9">
        <f t="shared" si="7"/>
        <v>0.54500000000000004</v>
      </c>
      <c r="K43" s="8">
        <f t="shared" si="5"/>
        <v>7.1000000000000002E-4</v>
      </c>
      <c r="L43" s="9">
        <f t="shared" si="8"/>
        <v>1.2900000000000459E-3</v>
      </c>
      <c r="M43" s="9">
        <f t="shared" si="9"/>
        <v>2.366972477064304E-3</v>
      </c>
      <c r="N43" s="33">
        <f t="shared" si="10"/>
        <v>0.35499999999999182</v>
      </c>
      <c r="O43" s="33">
        <f t="shared" si="6"/>
        <v>767.6056338028169</v>
      </c>
      <c r="P43" s="22">
        <v>10</v>
      </c>
      <c r="Q43" s="9">
        <v>7.1000000000000004E-3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s="22" customFormat="1">
      <c r="A44" s="11" t="s">
        <v>22</v>
      </c>
      <c r="B44" s="11">
        <v>1</v>
      </c>
      <c r="C44" s="11">
        <v>4.976</v>
      </c>
      <c r="D44" s="11">
        <v>4.99</v>
      </c>
      <c r="E44" s="8">
        <f t="shared" si="4"/>
        <v>1.4000000000000234E-3</v>
      </c>
      <c r="F44" s="11">
        <v>0.28999999999999998</v>
      </c>
      <c r="G44" s="11">
        <v>0.35</v>
      </c>
      <c r="H44" s="11">
        <v>0.24</v>
      </c>
      <c r="I44" s="11">
        <v>0.36</v>
      </c>
      <c r="J44" s="22">
        <f t="shared" si="7"/>
        <v>0.30999999999999994</v>
      </c>
      <c r="K44" s="8">
        <f t="shared" si="5"/>
        <v>6.0000000000000006E-4</v>
      </c>
      <c r="L44" s="22">
        <f t="shared" si="8"/>
        <v>8.0000000000002335E-4</v>
      </c>
      <c r="M44" s="22">
        <f t="shared" si="9"/>
        <v>2.5806451612903985E-3</v>
      </c>
      <c r="N44" s="32">
        <f t="shared" si="10"/>
        <v>0.42857142857142144</v>
      </c>
      <c r="O44" s="32">
        <f t="shared" si="6"/>
        <v>516.66666666666652</v>
      </c>
      <c r="P44" s="22">
        <v>10</v>
      </c>
      <c r="Q44" s="11">
        <v>6.0000000000000001E-3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s="7" customFormat="1">
      <c r="A45" s="11" t="s">
        <v>22</v>
      </c>
      <c r="B45" s="11">
        <v>2</v>
      </c>
      <c r="C45" s="11">
        <v>4.968</v>
      </c>
      <c r="D45" s="11">
        <v>4.992</v>
      </c>
      <c r="E45" s="8">
        <f t="shared" si="4"/>
        <v>2.400000000000002E-3</v>
      </c>
      <c r="F45" s="11">
        <v>0.75</v>
      </c>
      <c r="G45" s="11">
        <v>0.65</v>
      </c>
      <c r="H45" s="11">
        <v>0.76</v>
      </c>
      <c r="I45" s="11">
        <v>0.77</v>
      </c>
      <c r="J45" s="8">
        <f t="shared" si="7"/>
        <v>0.73250000000000004</v>
      </c>
      <c r="K45" s="8">
        <f t="shared" si="5"/>
        <v>1.2200000000000002E-3</v>
      </c>
      <c r="L45" s="22">
        <f t="shared" si="8"/>
        <v>1.1800000000000018E-3</v>
      </c>
      <c r="M45" s="36">
        <f t="shared" si="9"/>
        <v>1.6109215017064871E-3</v>
      </c>
      <c r="N45" s="32">
        <f t="shared" si="10"/>
        <v>0.50833333333333297</v>
      </c>
      <c r="O45" s="32">
        <f t="shared" si="6"/>
        <v>600.4098360655737</v>
      </c>
      <c r="P45" s="22">
        <v>10</v>
      </c>
      <c r="Q45" s="12">
        <v>1.2200000000000001E-2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7" customFormat="1">
      <c r="A46" s="11" t="s">
        <v>22</v>
      </c>
      <c r="B46" s="11">
        <v>3</v>
      </c>
      <c r="C46" s="11">
        <v>4.9779999999999998</v>
      </c>
      <c r="D46" s="11">
        <v>5.0019999999999998</v>
      </c>
      <c r="E46" s="8">
        <f t="shared" si="4"/>
        <v>2.400000000000002E-3</v>
      </c>
      <c r="F46" s="11">
        <v>0.78</v>
      </c>
      <c r="G46" s="11">
        <v>0.72</v>
      </c>
      <c r="H46" s="11">
        <v>0.77</v>
      </c>
      <c r="I46" s="11">
        <v>0.79</v>
      </c>
      <c r="J46" s="8">
        <f t="shared" si="7"/>
        <v>0.76500000000000001</v>
      </c>
      <c r="K46" s="8">
        <f t="shared" si="5"/>
        <v>1.2099999999999999E-3</v>
      </c>
      <c r="L46" s="22">
        <f t="shared" si="8"/>
        <v>1.190000000000002E-3</v>
      </c>
      <c r="M46" s="36">
        <f t="shared" si="9"/>
        <v>1.5555555555555583E-3</v>
      </c>
      <c r="N46" s="32">
        <f t="shared" si="10"/>
        <v>0.50416666666666621</v>
      </c>
      <c r="O46" s="32">
        <f t="shared" si="6"/>
        <v>632.23140495867779</v>
      </c>
      <c r="P46" s="22">
        <v>10</v>
      </c>
      <c r="Q46" s="12">
        <v>1.21E-2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s="9" customFormat="1">
      <c r="A47" s="13" t="s">
        <v>22</v>
      </c>
      <c r="B47" s="9">
        <v>4</v>
      </c>
      <c r="C47" s="9">
        <v>4.968</v>
      </c>
      <c r="D47" s="9">
        <v>4.992</v>
      </c>
      <c r="E47" s="8">
        <f t="shared" si="4"/>
        <v>2.400000000000002E-3</v>
      </c>
      <c r="F47" s="9">
        <v>0.4</v>
      </c>
      <c r="G47" s="9">
        <v>0.51</v>
      </c>
      <c r="H47" s="9">
        <v>0.44</v>
      </c>
      <c r="I47" s="9">
        <v>0.43</v>
      </c>
      <c r="J47" s="10">
        <f t="shared" si="7"/>
        <v>0.44500000000000001</v>
      </c>
      <c r="K47" s="8">
        <f t="shared" si="5"/>
        <v>7.6000000000000004E-4</v>
      </c>
      <c r="L47" s="9">
        <f t="shared" si="8"/>
        <v>1.6400000000000019E-3</v>
      </c>
      <c r="M47" s="37">
        <f t="shared" si="9"/>
        <v>3.6853932584269707E-3</v>
      </c>
      <c r="N47" s="33">
        <f t="shared" si="10"/>
        <v>0.31666666666666643</v>
      </c>
      <c r="O47" s="33">
        <f t="shared" si="6"/>
        <v>585.52631578947364</v>
      </c>
      <c r="P47" s="22">
        <v>10</v>
      </c>
      <c r="Q47" s="10">
        <v>7.6E-3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s="9" customFormat="1">
      <c r="A48" s="13" t="s">
        <v>20</v>
      </c>
      <c r="B48" s="9">
        <v>1</v>
      </c>
      <c r="C48" s="9">
        <v>4.9720000000000004</v>
      </c>
      <c r="D48" s="9">
        <v>4.9800000000000004</v>
      </c>
      <c r="E48" s="8">
        <f t="shared" si="4"/>
        <v>8.0000000000000069E-4</v>
      </c>
      <c r="F48" s="9">
        <v>0.42</v>
      </c>
      <c r="G48" s="9">
        <v>0.41</v>
      </c>
      <c r="H48" s="9">
        <v>0.41</v>
      </c>
      <c r="I48" s="9">
        <v>0.39</v>
      </c>
      <c r="J48" s="10">
        <f t="shared" si="7"/>
        <v>0.40749999999999997</v>
      </c>
      <c r="K48" s="8">
        <f t="shared" si="5"/>
        <v>3.2000000000000003E-4</v>
      </c>
      <c r="L48" s="9">
        <f t="shared" si="8"/>
        <v>4.8000000000000066E-4</v>
      </c>
      <c r="M48" s="37">
        <f t="shared" si="9"/>
        <v>1.1779141104294496E-3</v>
      </c>
      <c r="N48" s="33">
        <f t="shared" si="10"/>
        <v>0.39999999999999969</v>
      </c>
      <c r="O48" s="41">
        <f t="shared" si="6"/>
        <v>1273.4374999999998</v>
      </c>
      <c r="P48" s="22">
        <v>10</v>
      </c>
      <c r="Q48" s="10">
        <v>3.2000000000000002E-3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s="7" customFormat="1">
      <c r="A49" s="11" t="s">
        <v>24</v>
      </c>
      <c r="B49" s="11">
        <v>1</v>
      </c>
      <c r="C49" s="11">
        <v>4.9660000000000002</v>
      </c>
      <c r="D49" s="11">
        <v>4.9820000000000002</v>
      </c>
      <c r="E49" s="8">
        <f t="shared" si="4"/>
        <v>1.6000000000000014E-3</v>
      </c>
      <c r="F49" s="11">
        <v>0.4</v>
      </c>
      <c r="G49" s="11">
        <v>0.45</v>
      </c>
      <c r="H49" s="11">
        <v>0.46</v>
      </c>
      <c r="I49" s="11">
        <v>0.45</v>
      </c>
      <c r="J49" s="8">
        <f t="shared" si="7"/>
        <v>0.44</v>
      </c>
      <c r="K49" s="8">
        <f t="shared" si="5"/>
        <v>8.3000000000000001E-4</v>
      </c>
      <c r="L49" s="22">
        <f t="shared" si="8"/>
        <v>7.7000000000000137E-4</v>
      </c>
      <c r="M49" s="36">
        <f t="shared" si="9"/>
        <v>1.7500000000000031E-3</v>
      </c>
      <c r="N49" s="32">
        <f t="shared" si="10"/>
        <v>0.5187499999999996</v>
      </c>
      <c r="O49" s="34">
        <f t="shared" si="6"/>
        <v>530.12048192771078</v>
      </c>
      <c r="P49" s="22">
        <v>10</v>
      </c>
      <c r="Q49" s="8">
        <v>8.3000000000000001E-3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s="9" customFormat="1">
      <c r="A50" s="13" t="s">
        <v>24</v>
      </c>
      <c r="B50" s="9">
        <v>2</v>
      </c>
      <c r="C50" s="9">
        <v>4.9660000000000002</v>
      </c>
      <c r="D50" s="9">
        <v>4.9829999999999997</v>
      </c>
      <c r="E50" s="8">
        <f t="shared" si="4"/>
        <v>1.6999999999999459E-3</v>
      </c>
      <c r="F50" s="9">
        <v>0.23</v>
      </c>
      <c r="G50" s="9">
        <v>0.21</v>
      </c>
      <c r="H50" s="9">
        <v>0.19</v>
      </c>
      <c r="I50" s="9">
        <v>0.25</v>
      </c>
      <c r="J50" s="10">
        <f t="shared" si="7"/>
        <v>0.22</v>
      </c>
      <c r="K50" s="8">
        <f t="shared" si="5"/>
        <v>3.5999999999999997E-4</v>
      </c>
      <c r="L50" s="9">
        <f t="shared" si="8"/>
        <v>1.3399999999999458E-3</v>
      </c>
      <c r="M50" s="37">
        <f t="shared" si="9"/>
        <v>6.0909090909088449E-3</v>
      </c>
      <c r="N50" s="33">
        <f t="shared" si="10"/>
        <v>0.21176470588235966</v>
      </c>
      <c r="O50" s="33">
        <f t="shared" si="6"/>
        <v>611.1111111111112</v>
      </c>
      <c r="P50" s="22">
        <v>10</v>
      </c>
      <c r="Q50" s="10">
        <v>3.5999999999999999E-3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s="7" customFormat="1">
      <c r="A51" s="11" t="s">
        <v>23</v>
      </c>
      <c r="B51" s="11">
        <v>1</v>
      </c>
      <c r="C51" s="11">
        <v>4.97</v>
      </c>
      <c r="D51" s="11">
        <v>4.9859999999999998</v>
      </c>
      <c r="E51" s="8">
        <f t="shared" si="4"/>
        <v>1.6000000000000014E-3</v>
      </c>
      <c r="F51" s="11">
        <v>0.51</v>
      </c>
      <c r="G51" s="11">
        <v>0.46</v>
      </c>
      <c r="H51" s="11">
        <v>0.48</v>
      </c>
      <c r="I51" s="11">
        <v>0.46</v>
      </c>
      <c r="J51" s="8">
        <f t="shared" si="7"/>
        <v>0.47749999999999998</v>
      </c>
      <c r="K51" s="8">
        <f t="shared" si="5"/>
        <v>7.1999999999999994E-4</v>
      </c>
      <c r="L51" s="22">
        <f t="shared" si="8"/>
        <v>8.8000000000000144E-4</v>
      </c>
      <c r="M51" s="36">
        <f t="shared" si="9"/>
        <v>1.8429319371727779E-3</v>
      </c>
      <c r="N51" s="32">
        <f t="shared" si="10"/>
        <v>0.44999999999999957</v>
      </c>
      <c r="O51" s="32">
        <f t="shared" si="6"/>
        <v>663.19444444444446</v>
      </c>
      <c r="P51" s="22">
        <v>10</v>
      </c>
      <c r="Q51" s="12">
        <v>7.1999999999999998E-3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s="7" customFormat="1">
      <c r="A52" s="11" t="s">
        <v>23</v>
      </c>
      <c r="B52" s="11">
        <v>2</v>
      </c>
      <c r="C52" s="11">
        <v>4.97</v>
      </c>
      <c r="D52" s="11">
        <v>4.976</v>
      </c>
      <c r="E52" s="8">
        <f t="shared" si="4"/>
        <v>6.0000000000002272E-4</v>
      </c>
      <c r="F52" s="11">
        <v>0.32</v>
      </c>
      <c r="G52" s="11">
        <v>0.55000000000000004</v>
      </c>
      <c r="H52" s="11">
        <v>0.34</v>
      </c>
      <c r="I52" s="11">
        <v>0.41</v>
      </c>
      <c r="J52" s="8">
        <f t="shared" si="7"/>
        <v>0.40500000000000003</v>
      </c>
      <c r="K52" s="8">
        <f t="shared" si="5"/>
        <v>5.8E-4</v>
      </c>
      <c r="L52" s="22">
        <f t="shared" si="8"/>
        <v>2.0000000000022712E-5</v>
      </c>
      <c r="M52" s="36">
        <f t="shared" si="9"/>
        <v>4.9382716049438794E-5</v>
      </c>
      <c r="N52" s="32">
        <f t="shared" si="10"/>
        <v>0.96666666666663004</v>
      </c>
      <c r="O52" s="32">
        <f t="shared" si="6"/>
        <v>698.27586206896558</v>
      </c>
      <c r="P52" s="22">
        <v>10</v>
      </c>
      <c r="Q52" s="12">
        <v>5.7999999999999996E-3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s="7" customFormat="1">
      <c r="A53" s="11" t="s">
        <v>23</v>
      </c>
      <c r="B53" s="11">
        <v>3</v>
      </c>
      <c r="C53" s="11">
        <v>4.9619999999999997</v>
      </c>
      <c r="D53" s="11">
        <v>4.9779999999999998</v>
      </c>
      <c r="E53" s="8">
        <f t="shared" si="4"/>
        <v>1.6000000000000014E-3</v>
      </c>
      <c r="F53" s="11">
        <v>0.56000000000000005</v>
      </c>
      <c r="G53" s="11">
        <v>0.42</v>
      </c>
      <c r="H53" s="11">
        <v>0.41</v>
      </c>
      <c r="I53" s="11">
        <v>0.44</v>
      </c>
      <c r="J53" s="8">
        <f t="shared" si="7"/>
        <v>0.45749999999999996</v>
      </c>
      <c r="K53" s="8">
        <f t="shared" si="5"/>
        <v>6.3000000000000003E-4</v>
      </c>
      <c r="L53" s="22">
        <f t="shared" si="8"/>
        <v>9.7000000000000135E-4</v>
      </c>
      <c r="M53" s="36">
        <f t="shared" si="9"/>
        <v>2.1202185792349756E-3</v>
      </c>
      <c r="N53" s="32">
        <f t="shared" si="10"/>
        <v>0.39374999999999966</v>
      </c>
      <c r="O53" s="32">
        <f t="shared" si="6"/>
        <v>726.19047619047615</v>
      </c>
      <c r="P53" s="22">
        <v>10</v>
      </c>
      <c r="Q53" s="12">
        <v>6.3E-3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s="22" customFormat="1">
      <c r="A54" s="11" t="s">
        <v>23</v>
      </c>
      <c r="B54" s="22">
        <v>4</v>
      </c>
      <c r="C54" s="22">
        <v>4.97</v>
      </c>
      <c r="D54" s="22">
        <v>4.984</v>
      </c>
      <c r="E54" s="8">
        <f t="shared" si="4"/>
        <v>1.4000000000000234E-3</v>
      </c>
      <c r="F54" s="22">
        <v>0.65</v>
      </c>
      <c r="G54" s="22">
        <v>0.42</v>
      </c>
      <c r="H54" s="22">
        <v>0.43</v>
      </c>
      <c r="I54" s="22">
        <v>0.41</v>
      </c>
      <c r="J54" s="8">
        <f t="shared" si="7"/>
        <v>0.47749999999999998</v>
      </c>
      <c r="K54" s="8">
        <f t="shared" si="5"/>
        <v>6.4999999999999997E-4</v>
      </c>
      <c r="L54" s="22">
        <f t="shared" si="8"/>
        <v>7.5000000000002343E-4</v>
      </c>
      <c r="M54" s="36">
        <f t="shared" si="9"/>
        <v>1.5706806282723004E-3</v>
      </c>
      <c r="N54" s="32">
        <f t="shared" si="10"/>
        <v>0.46428571428570653</v>
      </c>
      <c r="O54" s="32">
        <f t="shared" si="6"/>
        <v>734.61538461538464</v>
      </c>
      <c r="P54" s="22">
        <v>10</v>
      </c>
      <c r="Q54" s="8">
        <v>6.4999999999999997E-3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</sheetData>
  <pageMargins left="0.7" right="0.7" top="0.75" bottom="0.75" header="0.3" footer="0.3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Utah Valley State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cp:lastPrinted>2013-12-30T21:44:18Z</cp:lastPrinted>
  <dcterms:created xsi:type="dcterms:W3CDTF">2013-12-30T21:06:02Z</dcterms:created>
  <dcterms:modified xsi:type="dcterms:W3CDTF">2015-11-23T19:39:08Z</dcterms:modified>
</cp:coreProperties>
</file>