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消融实验" sheetId="1" r:id="rId1"/>
    <sheet name="消融实验（十次取平均）" sheetId="3" r:id="rId2"/>
    <sheet name="训练方式改变" sheetId="2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28CDBC8CE2914E289828E08AD92E2F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72700" y="171450"/>
          <a:ext cx="2979420" cy="22358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2C34757DC79E41FABE05192BCD40C3C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5200" y="17145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4331990058DB40569FBDEF3878FF90C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72700" y="6287770"/>
          <a:ext cx="6486525" cy="5114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00F2E1E3B56543CC903335A25A81B64C" descr="Feature_Importance_top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134725" y="7821295"/>
          <a:ext cx="6096000" cy="4584700"/>
        </a:xfrm>
        <a:prstGeom prst="rect">
          <a:avLst/>
        </a:prstGeom>
      </xdr:spPr>
    </xdr:pic>
  </etc:cellImage>
  <etc:cellImage>
    <xdr:pic>
      <xdr:nvPicPr>
        <xdr:cNvPr id="2" name="ID_1BCCED266F1F43A7BCA65796A7A855D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982575" y="170053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B446021E969042898F100B3A4E595CC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277975" y="170053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51D52111C194F0DA28A1A613BBA8FA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982575" y="322961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6EAA82B415FE47D4ACCF5FE3B88F8DF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277975" y="322961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A354FE36987409D9F1560E3A3EE993F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982575" y="475869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47F406EF59D2434DBB22FA23020DF63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277975" y="475869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67CF3F963E384C1DB2B678F69459B6E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982575" y="628777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865344052F224C90AC8622E0465F69DF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277975" y="628777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23B70CBFCF4D46E29DF090FF0B156DE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982575" y="781685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50A5CA24DBF94D1FB82E463B6799004D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277975" y="781685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40EB678EE904B94889ED91C20CDDA5C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6202025" y="9345930"/>
          <a:ext cx="4578985" cy="343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E50479AE24FE4943830727CF9EBDE07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7497425" y="9345930"/>
          <a:ext cx="4578985" cy="343598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<sst xmlns="http://schemas.openxmlformats.org/spreadsheetml/2006/main" count="108" uniqueCount="74">
  <si>
    <t>消融实验内容</t>
  </si>
  <si>
    <t>最佳F1-Score</t>
  </si>
  <si>
    <t>最佳F1-Score时Extend类别Precision</t>
  </si>
  <si>
    <t>最佳F1-Score时Extend类别Recall</t>
  </si>
  <si>
    <t>AUC</t>
  </si>
  <si>
    <t>曲线</t>
  </si>
  <si>
    <t>特征重要性分析</t>
  </si>
  <si>
    <t>最终结果</t>
  </si>
  <si>
    <t>最终数据集</t>
  </si>
  <si>
    <t>特征消融实验</t>
  </si>
  <si>
    <t>去除year_diff类别</t>
  </si>
  <si>
    <t>去除correlation类别</t>
  </si>
  <si>
    <t>去除cocitation和bibcoupling</t>
  </si>
  <si>
    <t>去除内容特征</t>
  </si>
  <si>
    <t>数据集回退</t>
  </si>
  <si>
    <t>三个数据集合并之后，这里包含了后来煜文重新匹配到MAG数据集上的26篇external文章的extend边，extend总数是115</t>
  </si>
  <si>
    <t>1591others+89extend
最早的合并数据集</t>
  </si>
  <si>
    <t>原始结果</t>
  </si>
  <si>
    <t>jurgens等人数据集+随机森林模型（最原始实验）</t>
  </si>
  <si>
    <t>baseline</t>
  </si>
  <si>
    <t>cited_citcount</t>
  </si>
  <si>
    <t>citing_citcount</t>
  </si>
  <si>
    <t>cross_correlation</t>
  </si>
  <si>
    <t>cite_times</t>
  </si>
  <si>
    <t>key_phrase</t>
  </si>
  <si>
    <t>average_X_citation</t>
  </si>
  <si>
    <t>window_cross_correlation</t>
  </si>
  <si>
    <t>jaccard_bibcoupling</t>
  </si>
  <si>
    <t>jaccard_cocitatio</t>
  </si>
  <si>
    <t>relative_pos</t>
  </si>
  <si>
    <t>year_diff</t>
  </si>
  <si>
    <t>num_Occur</t>
  </si>
  <si>
    <t>self_cite</t>
  </si>
  <si>
    <t>similarity</t>
  </si>
  <si>
    <t>去除内容</t>
  </si>
  <si>
    <t>F1-Score</t>
  </si>
  <si>
    <t>最终数据集-Extratree</t>
  </si>
  <si>
    <t>0.6387±0.0068</t>
  </si>
  <si>
    <t>0.8995±0.0038</t>
  </si>
  <si>
    <t>0.6255±0.0067</t>
  </si>
  <si>
    <t>0.8789±0.0055</t>
  </si>
  <si>
    <t>0.6307±0.0059</t>
  </si>
  <si>
    <t>0.8979±0.0029</t>
  </si>
  <si>
    <t>0.6340±0.0074</t>
  </si>
  <si>
    <t>0.8993±0.0039</t>
  </si>
  <si>
    <t>0.4647±0.0168</t>
  </si>
  <si>
    <t>0.7883±0.0100</t>
  </si>
  <si>
    <t>0.4200±0.0205</t>
  </si>
  <si>
    <t>0.8448±0.0129</t>
  </si>
  <si>
    <t>0.3572±0.0528</t>
  </si>
  <si>
    <t>0.7563±0.0438</t>
  </si>
  <si>
    <t>其他模型</t>
  </si>
  <si>
    <t>MLP (1-layer)</t>
  </si>
  <si>
    <t>0.5573±0.0188</t>
  </si>
  <si>
    <t>0.8285±0.0129</t>
  </si>
  <si>
    <t>DNN (10-layer)</t>
  </si>
  <si>
    <t>0.5169±0.0255</t>
  </si>
  <si>
    <t>0.7704±0.0160</t>
  </si>
  <si>
    <t>原始</t>
  </si>
  <si>
    <t>均值</t>
  </si>
  <si>
    <t>方差</t>
  </si>
  <si>
    <t>correlation</t>
  </si>
  <si>
    <t>删除一部分训练用的Others样本</t>
  </si>
  <si>
    <t>试验次数</t>
  </si>
  <si>
    <t>原始F1</t>
  </si>
  <si>
    <t>原始AUC</t>
  </si>
  <si>
    <t>删除0.2Others F1</t>
  </si>
  <si>
    <t>删除0.2Others AUC</t>
  </si>
  <si>
    <t>删除0.30thers F1</t>
  </si>
  <si>
    <t>删除0.3Others AUC</t>
  </si>
  <si>
    <t>删除0.4Others F1</t>
  </si>
  <si>
    <t>删除0.4Others AUC</t>
  </si>
  <si>
    <t>使用层次采样F1</t>
  </si>
  <si>
    <t>使用层次采样 AUC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</si>
</sst>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emf"/><Relationship Id="rId8" Type="http://schemas.openxmlformats.org/officeDocument/2006/relationships/image" Target="media/image8.emf"/><Relationship Id="rId7" Type="http://schemas.openxmlformats.org/officeDocument/2006/relationships/image" Target="media/image7.emf"/><Relationship Id="rId6" Type="http://schemas.openxmlformats.org/officeDocument/2006/relationships/image" Target="media/image6.emf"/><Relationship Id="rId5" Type="http://schemas.openxmlformats.org/officeDocument/2006/relationships/image" Target="media/image5.emf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emf"/><Relationship Id="rId16" Type="http://schemas.openxmlformats.org/officeDocument/2006/relationships/image" Target="media/image16.emf"/><Relationship Id="rId15" Type="http://schemas.openxmlformats.org/officeDocument/2006/relationships/image" Target="media/image15.emf"/><Relationship Id="rId14" Type="http://schemas.openxmlformats.org/officeDocument/2006/relationships/image" Target="media/image14.emf"/><Relationship Id="rId13" Type="http://schemas.openxmlformats.org/officeDocument/2006/relationships/image" Target="media/image13.emf"/><Relationship Id="rId12" Type="http://schemas.openxmlformats.org/officeDocument/2006/relationships/image" Target="media/image12.emf"/><Relationship Id="rId11" Type="http://schemas.openxmlformats.org/officeDocument/2006/relationships/image" Target="media/image11.emf"/><Relationship Id="rId10" Type="http://schemas.openxmlformats.org/officeDocument/2006/relationships/image" Target="media/image10.emf"/><Relationship Id="rId1" Type="http://schemas.openxmlformats.org/officeDocument/2006/relationships/image" Target="media/image1.emf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opLeftCell="A4" workbookViewId="0">
      <selection activeCell="C6" sqref="C6"/>
    </sheetView>
  </sheetViews>
  <sheetFormatPr defaultColWidth="9" defaultRowHeight="13.5" outlineLevelCol="7"/>
  <cols>
    <col min="1" max="1" width="42.25" customWidth="1"/>
    <col min="2" max="2" width="37.375" customWidth="1"/>
    <col min="3" max="3" width="24.5" customWidth="1"/>
    <col min="4" max="4" width="34.75" customWidth="1"/>
    <col min="5" max="6" width="36.875" customWidth="1"/>
    <col min="7" max="7" width="17" customWidth="1"/>
    <col min="8" max="8" width="26.625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20.4" spans="1:8">
      <c r="A2" s="3" t="s">
        <v>7</v>
      </c>
      <c r="B2" t="s">
        <v>8</v>
      </c>
      <c r="C2">
        <v>0.646</v>
      </c>
      <c r="D2">
        <v>0.777</v>
      </c>
      <c r="E2">
        <v>0.553</v>
      </c>
      <c r="F2">
        <v>0.888</v>
      </c>
      <c r="G2" t="str">
        <f>_xlfn.DISPIMG("ID_28CDBC8CE2914E289828E08AD92E2F77",1)</f>
        <v>=DISPIMG("ID_28CDBC8CE2914E289828E08AD92E2F77",1)</v>
      </c>
      <c r="H2" t="str">
        <f>_xlfn.DISPIMG("ID_2C34757DC79E41FABE05192BCD40C3C9",1)</f>
        <v>=DISPIMG("ID_2C34757DC79E41FABE05192BCD40C3C9",1)</v>
      </c>
    </row>
    <row r="3" ht="120.4" spans="1:8">
      <c r="A3" s="4" t="s">
        <v>9</v>
      </c>
      <c r="B3" t="s">
        <v>10</v>
      </c>
      <c r="C3">
        <v>0.617</v>
      </c>
      <c r="D3">
        <v>0.69</v>
      </c>
      <c r="E3">
        <v>0.557</v>
      </c>
      <c r="F3">
        <v>0.885</v>
      </c>
      <c r="G3" t="str">
        <f>_xlfn.DISPIMG("ID_1BCCED266F1F43A7BCA65796A7A855D6",1)</f>
        <v>=DISPIMG("ID_1BCCED266F1F43A7BCA65796A7A855D6",1)</v>
      </c>
      <c r="H3" t="str">
        <f>_xlfn.DISPIMG("ID_B446021E969042898F100B3A4E595CC7",1)</f>
        <v>=DISPIMG("ID_B446021E969042898F100B3A4E595CC7",1)</v>
      </c>
    </row>
    <row r="4" ht="120.4" spans="1:8">
      <c r="A4" s="4"/>
      <c r="B4" t="s">
        <v>11</v>
      </c>
      <c r="C4">
        <v>0.591</v>
      </c>
      <c r="D4">
        <v>0.654</v>
      </c>
      <c r="E4">
        <v>0.538</v>
      </c>
      <c r="F4">
        <v>0.877</v>
      </c>
      <c r="G4" t="str">
        <f>_xlfn.DISPIMG("ID_B51D52111C194F0DA28A1A613BBA8FA5",1)</f>
        <v>=DISPIMG("ID_B51D52111C194F0DA28A1A613BBA8FA5",1)</v>
      </c>
      <c r="H4" t="str">
        <f>_xlfn.DISPIMG("ID_6EAA82B415FE47D4ACCF5FE3B88F8DF1",1)</f>
        <v>=DISPIMG("ID_6EAA82B415FE47D4ACCF5FE3B88F8DF1",1)</v>
      </c>
    </row>
    <row r="5" ht="120.4" spans="1:8">
      <c r="A5" s="4"/>
      <c r="B5" t="s">
        <v>12</v>
      </c>
      <c r="C5">
        <v>0.63</v>
      </c>
      <c r="D5">
        <v>0.717</v>
      </c>
      <c r="E5">
        <v>0.562</v>
      </c>
      <c r="F5">
        <v>0.882</v>
      </c>
      <c r="G5" t="str">
        <f>_xlfn.DISPIMG("ID_BA354FE36987409D9F1560E3A3EE993F",1)</f>
        <v>=DISPIMG("ID_BA354FE36987409D9F1560E3A3EE993F",1)</v>
      </c>
      <c r="H5" t="str">
        <f>_xlfn.DISPIMG("ID_47F406EF59D2434DBB22FA23020DF636",1)</f>
        <v>=DISPIMG("ID_47F406EF59D2434DBB22FA23020DF636",1)</v>
      </c>
    </row>
    <row r="6" ht="120.4" spans="1:8">
      <c r="A6" s="4"/>
      <c r="B6" t="s">
        <v>13</v>
      </c>
      <c r="C6">
        <v>0.474</v>
      </c>
      <c r="D6">
        <v>0.437</v>
      </c>
      <c r="E6">
        <v>0.519</v>
      </c>
      <c r="F6">
        <v>0.794</v>
      </c>
      <c r="G6" t="str">
        <f>_xlfn.DISPIMG("ID_67CF3F963E384C1DB2B678F69459B6E3",1)</f>
        <v>=DISPIMG("ID_67CF3F963E384C1DB2B678F69459B6E3",1)</v>
      </c>
      <c r="H6" t="str">
        <f>_xlfn.DISPIMG("ID_865344052F224C90AC8622E0465F69DF",1)</f>
        <v>=DISPIMG("ID_865344052F224C90AC8622E0465F69DF",1)</v>
      </c>
    </row>
    <row r="7" ht="120.4" spans="1:8">
      <c r="A7" s="7" t="s">
        <v>14</v>
      </c>
      <c r="B7" s="8" t="s">
        <v>15</v>
      </c>
      <c r="C7">
        <v>0.564</v>
      </c>
      <c r="D7">
        <v>0.687</v>
      </c>
      <c r="E7">
        <v>0.478</v>
      </c>
      <c r="F7">
        <v>0.864</v>
      </c>
      <c r="G7" t="str">
        <f>_xlfn.DISPIMG("ID_23B70CBFCF4D46E29DF090FF0B156DE4",1)</f>
        <v>=DISPIMG("ID_23B70CBFCF4D46E29DF090FF0B156DE4",1)</v>
      </c>
      <c r="H7" t="str">
        <f>_xlfn.DISPIMG("ID_50A5CA24DBF94D1FB82E463B6799004D",1)</f>
        <v>=DISPIMG("ID_50A5CA24DBF94D1FB82E463B6799004D",1)</v>
      </c>
    </row>
    <row r="8" ht="120.4" spans="1:8">
      <c r="A8" s="7"/>
      <c r="B8" s="8" t="s">
        <v>16</v>
      </c>
      <c r="C8">
        <v>0.397</v>
      </c>
      <c r="D8">
        <v>0.562</v>
      </c>
      <c r="E8">
        <v>0.306</v>
      </c>
      <c r="F8">
        <v>0.823</v>
      </c>
      <c r="G8" t="str">
        <f>_xlfn.DISPIMG("ID_040EB678EE904B94889ED91C20CDDA5C",1)</f>
        <v>=DISPIMG("ID_040EB678EE904B94889ED91C20CDDA5C",1)</v>
      </c>
      <c r="H8" t="str">
        <f>_xlfn.DISPIMG("ID_E50479AE24FE4943830727CF9EBDE079",1)</f>
        <v>=DISPIMG("ID_E50479AE24FE4943830727CF9EBDE079",1)</v>
      </c>
    </row>
    <row r="9" ht="120.7" spans="1:8">
      <c r="A9" s="9" t="s">
        <v>17</v>
      </c>
      <c r="B9" t="s">
        <v>18</v>
      </c>
      <c r="C9">
        <v>0.428</v>
      </c>
      <c r="D9">
        <v>0.75</v>
      </c>
      <c r="E9">
        <v>0.3</v>
      </c>
      <c r="F9">
        <v>0.795</v>
      </c>
      <c r="G9" t="str">
        <f>_xlfn.DISPIMG("ID_4331990058DB40569FBDEF3878FF90C2",1)</f>
        <v>=DISPIMG("ID_4331990058DB40569FBDEF3878FF90C2",1)</v>
      </c>
      <c r="H9" t="str">
        <f>_xlfn.DISPIMG("ID_00F2E1E3B56543CC903335A25A81B64C",1)</f>
        <v>=DISPIMG("ID_00F2E1E3B56543CC903335A25A81B64C",1)</v>
      </c>
    </row>
    <row r="23" spans="1:4">
      <c r="A23" t="s">
        <v>19</v>
      </c>
      <c r="C23">
        <v>0</v>
      </c>
      <c r="D23">
        <v>0.65</v>
      </c>
    </row>
    <row r="24" spans="1:3">
      <c r="A24" t="s">
        <v>20</v>
      </c>
      <c r="B24">
        <v>0.00600000000000001</v>
      </c>
      <c r="C24">
        <v>0.00600000000000001</v>
      </c>
    </row>
    <row r="25" spans="1:3">
      <c r="A25" t="s">
        <v>21</v>
      </c>
      <c r="B25">
        <v>0.014</v>
      </c>
      <c r="C25">
        <v>0.014</v>
      </c>
    </row>
    <row r="26" spans="1:3">
      <c r="A26" t="s">
        <v>22</v>
      </c>
      <c r="B26">
        <v>0.017</v>
      </c>
      <c r="C26">
        <v>0.017</v>
      </c>
    </row>
    <row r="27" spans="1:3">
      <c r="A27" t="s">
        <v>23</v>
      </c>
      <c r="B27">
        <v>0.018</v>
      </c>
      <c r="C27">
        <v>0.018</v>
      </c>
    </row>
    <row r="28" spans="1:3">
      <c r="A28" t="s">
        <v>24</v>
      </c>
      <c r="B28">
        <v>0.018</v>
      </c>
      <c r="C28">
        <v>0.018</v>
      </c>
    </row>
    <row r="29" spans="1:3">
      <c r="A29" t="s">
        <v>25</v>
      </c>
      <c r="B29">
        <v>0.019</v>
      </c>
      <c r="C29">
        <v>0.019</v>
      </c>
    </row>
    <row r="30" spans="1:3">
      <c r="A30" t="s">
        <v>26</v>
      </c>
      <c r="B30">
        <v>0.022</v>
      </c>
      <c r="C30">
        <v>0.022</v>
      </c>
    </row>
    <row r="31" spans="1:3">
      <c r="A31" t="s">
        <v>27</v>
      </c>
      <c r="B31">
        <v>0.023</v>
      </c>
      <c r="C31">
        <v>0.023</v>
      </c>
    </row>
    <row r="32" spans="1:3">
      <c r="A32" t="s">
        <v>28</v>
      </c>
      <c r="B32">
        <v>0.024</v>
      </c>
      <c r="C32">
        <v>0.024</v>
      </c>
    </row>
    <row r="33" spans="1:3">
      <c r="A33" t="s">
        <v>29</v>
      </c>
      <c r="B33">
        <v>0.031</v>
      </c>
      <c r="C33">
        <v>0.031</v>
      </c>
    </row>
    <row r="34" spans="1:3">
      <c r="A34" t="s">
        <v>30</v>
      </c>
      <c r="B34">
        <v>0.032</v>
      </c>
      <c r="C34">
        <v>0.032</v>
      </c>
    </row>
    <row r="35" spans="1:3">
      <c r="A35" t="s">
        <v>31</v>
      </c>
      <c r="B35">
        <v>0.044</v>
      </c>
      <c r="C35">
        <v>0.044</v>
      </c>
    </row>
    <row r="36" spans="1:3">
      <c r="A36" t="s">
        <v>32</v>
      </c>
      <c r="B36">
        <v>0.046</v>
      </c>
      <c r="C36">
        <v>0.046</v>
      </c>
    </row>
    <row r="37" spans="1:3">
      <c r="A37" t="s">
        <v>33</v>
      </c>
      <c r="B37">
        <v>0.0580000000000001</v>
      </c>
      <c r="C37">
        <v>0.0580000000000001</v>
      </c>
    </row>
    <row r="38" spans="1:1">
      <c r="A38" t="s">
        <v>34</v>
      </c>
    </row>
  </sheetData>
  <sortState ref="A23:D38">
    <sortCondition ref="C24"/>
  </sortState>
  <mergeCells count="2">
    <mergeCell ref="A3:A6"/>
    <mergeCell ref="A7:A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topLeftCell="A76" workbookViewId="0">
      <selection activeCell="A1" sqref="A1:D95"/>
    </sheetView>
  </sheetViews>
  <sheetFormatPr defaultColWidth="9" defaultRowHeight="13.5" outlineLevelCol="3"/>
  <cols>
    <col min="1" max="1" width="48" customWidth="1"/>
    <col min="2" max="2" width="54.625" customWidth="1"/>
    <col min="3" max="3" width="28.875" customWidth="1"/>
    <col min="4" max="4" width="25.25" customWidth="1"/>
  </cols>
  <sheetData>
    <row r="1" spans="2:4">
      <c r="B1" t="s">
        <v>0</v>
      </c>
      <c r="C1" t="s">
        <v>35</v>
      </c>
      <c r="D1" t="s">
        <v>4</v>
      </c>
    </row>
    <row r="2" ht="27" spans="1:4">
      <c r="A2" s="3" t="s">
        <v>7</v>
      </c>
      <c r="B2" t="s">
        <v>36</v>
      </c>
      <c r="C2" t="s">
        <v>37</v>
      </c>
      <c r="D2" t="s">
        <v>38</v>
      </c>
    </row>
    <row r="3" spans="1:4">
      <c r="A3" s="4" t="s">
        <v>9</v>
      </c>
      <c r="B3" t="s">
        <v>10</v>
      </c>
      <c r="C3" s="5" t="s">
        <v>39</v>
      </c>
      <c r="D3" t="s">
        <v>40</v>
      </c>
    </row>
    <row r="4" spans="1:4">
      <c r="A4" s="4"/>
      <c r="B4" t="s">
        <v>11</v>
      </c>
      <c r="C4" s="6" t="s">
        <v>41</v>
      </c>
      <c r="D4" t="s">
        <v>42</v>
      </c>
    </row>
    <row r="5" spans="1:4">
      <c r="A5" s="4"/>
      <c r="B5" t="s">
        <v>12</v>
      </c>
      <c r="C5" s="6" t="s">
        <v>43</v>
      </c>
      <c r="D5" s="6" t="s">
        <v>44</v>
      </c>
    </row>
    <row r="6" spans="1:4">
      <c r="A6" s="4"/>
      <c r="B6" t="s">
        <v>13</v>
      </c>
      <c r="C6" s="6" t="s">
        <v>45</v>
      </c>
      <c r="D6" s="6" t="s">
        <v>46</v>
      </c>
    </row>
    <row r="7" ht="31.5" spans="1:4">
      <c r="A7" s="7" t="s">
        <v>14</v>
      </c>
      <c r="B7" s="8" t="s">
        <v>16</v>
      </c>
      <c r="C7" t="s">
        <v>47</v>
      </c>
      <c r="D7" t="s">
        <v>48</v>
      </c>
    </row>
    <row r="8" ht="27" spans="1:4">
      <c r="A8" s="9" t="s">
        <v>17</v>
      </c>
      <c r="B8" t="s">
        <v>18</v>
      </c>
      <c r="C8" t="s">
        <v>49</v>
      </c>
      <c r="D8" t="s">
        <v>50</v>
      </c>
    </row>
    <row r="10" spans="1:4">
      <c r="A10" s="3" t="s">
        <v>51</v>
      </c>
      <c r="B10" t="s">
        <v>52</v>
      </c>
      <c r="C10" t="s">
        <v>53</v>
      </c>
      <c r="D10" t="s">
        <v>54</v>
      </c>
    </row>
    <row r="11" spans="1:4">
      <c r="A11" s="3"/>
      <c r="B11" t="s">
        <v>55</v>
      </c>
      <c r="C11" t="s">
        <v>56</v>
      </c>
      <c r="D11" t="s">
        <v>57</v>
      </c>
    </row>
    <row r="13" spans="2:2">
      <c r="B13" t="s">
        <v>58</v>
      </c>
    </row>
    <row r="14" spans="1:3">
      <c r="A14">
        <v>1</v>
      </c>
      <c r="B14">
        <v>0.6393</v>
      </c>
      <c r="C14">
        <v>0.9043</v>
      </c>
    </row>
    <row r="15" spans="1:3">
      <c r="A15">
        <v>2</v>
      </c>
      <c r="B15">
        <v>0.6359</v>
      </c>
      <c r="C15">
        <v>0.8936</v>
      </c>
    </row>
    <row r="16" spans="1:3">
      <c r="A16">
        <v>3</v>
      </c>
      <c r="B16">
        <v>0.6466</v>
      </c>
      <c r="C16">
        <v>0.9019</v>
      </c>
    </row>
    <row r="17" spans="1:3">
      <c r="A17">
        <v>4</v>
      </c>
      <c r="B17">
        <v>0.6416</v>
      </c>
      <c r="C17">
        <v>0.897</v>
      </c>
    </row>
    <row r="18" spans="1:3">
      <c r="A18">
        <v>5</v>
      </c>
      <c r="B18">
        <v>0.6308</v>
      </c>
      <c r="C18">
        <v>0.8989</v>
      </c>
    </row>
    <row r="19" spans="1:3">
      <c r="A19">
        <v>6</v>
      </c>
      <c r="B19">
        <v>0.6338</v>
      </c>
      <c r="C19">
        <v>0.8973</v>
      </c>
    </row>
    <row r="20" spans="1:3">
      <c r="A20">
        <v>7</v>
      </c>
      <c r="B20">
        <v>0.6471</v>
      </c>
      <c r="C20">
        <v>0.902</v>
      </c>
    </row>
    <row r="21" spans="1:3">
      <c r="A21">
        <v>8</v>
      </c>
      <c r="B21">
        <v>0.6427</v>
      </c>
      <c r="C21">
        <v>0.896</v>
      </c>
    </row>
    <row r="22" spans="1:3">
      <c r="A22">
        <v>9</v>
      </c>
      <c r="B22" s="10">
        <v>0.6264</v>
      </c>
      <c r="C22">
        <v>0.9056</v>
      </c>
    </row>
    <row r="23" spans="1:3">
      <c r="A23">
        <v>10</v>
      </c>
      <c r="B23">
        <v>0.6434</v>
      </c>
      <c r="C23">
        <v>0.8985</v>
      </c>
    </row>
    <row r="24" spans="1:3">
      <c r="A24" t="s">
        <v>59</v>
      </c>
      <c r="B24">
        <v>0.63876</v>
      </c>
      <c r="C24">
        <v>0.89951</v>
      </c>
    </row>
    <row r="25" spans="1:3">
      <c r="A25" t="s">
        <v>60</v>
      </c>
      <c r="B25">
        <v>0.00687462322199874</v>
      </c>
      <c r="C25">
        <v>0.00382635596880374</v>
      </c>
    </row>
    <row r="27" spans="2:2">
      <c r="B27" t="s">
        <v>61</v>
      </c>
    </row>
    <row r="28" spans="1:3">
      <c r="A28">
        <v>1</v>
      </c>
      <c r="B28">
        <v>0.6216</v>
      </c>
      <c r="C28">
        <v>0.9001</v>
      </c>
    </row>
    <row r="29" spans="1:3">
      <c r="A29">
        <v>2</v>
      </c>
      <c r="B29">
        <v>0.6294</v>
      </c>
      <c r="C29">
        <v>0.9017</v>
      </c>
    </row>
    <row r="30" spans="1:3">
      <c r="A30">
        <v>3</v>
      </c>
      <c r="B30">
        <v>0.624</v>
      </c>
      <c r="C30">
        <v>0.8943</v>
      </c>
    </row>
    <row r="31" spans="1:3">
      <c r="A31">
        <v>4</v>
      </c>
      <c r="B31">
        <v>0.6319</v>
      </c>
      <c r="C31">
        <v>0.9</v>
      </c>
    </row>
    <row r="32" spans="1:3">
      <c r="A32">
        <v>5</v>
      </c>
      <c r="B32">
        <v>0.6305</v>
      </c>
      <c r="C32">
        <v>0.8971</v>
      </c>
    </row>
    <row r="33" spans="1:3">
      <c r="A33">
        <v>6</v>
      </c>
      <c r="B33" s="10">
        <v>0.627</v>
      </c>
      <c r="C33">
        <v>0.8973</v>
      </c>
    </row>
    <row r="34" spans="1:3">
      <c r="A34">
        <v>7</v>
      </c>
      <c r="B34" s="10">
        <v>0.633</v>
      </c>
      <c r="C34">
        <v>0.9016</v>
      </c>
    </row>
    <row r="35" spans="1:3">
      <c r="A35">
        <v>8</v>
      </c>
      <c r="B35">
        <v>0.6355</v>
      </c>
      <c r="C35">
        <v>0.8952</v>
      </c>
    </row>
    <row r="36" spans="1:3">
      <c r="A36">
        <v>9</v>
      </c>
      <c r="B36">
        <v>0.6427</v>
      </c>
      <c r="C36">
        <v>0.8934</v>
      </c>
    </row>
    <row r="37" spans="1:3">
      <c r="A37">
        <v>10</v>
      </c>
      <c r="B37">
        <v>0.6318</v>
      </c>
      <c r="C37">
        <v>0.8988</v>
      </c>
    </row>
    <row r="38" spans="1:3">
      <c r="A38" t="s">
        <v>59</v>
      </c>
      <c r="B38">
        <v>0.63074</v>
      </c>
      <c r="C38">
        <v>0.89795</v>
      </c>
    </row>
    <row r="39" spans="1:3">
      <c r="A39" t="s">
        <v>60</v>
      </c>
      <c r="B39">
        <v>0.00594496986255327</v>
      </c>
      <c r="C39">
        <v>0.00297517506487713</v>
      </c>
    </row>
    <row r="41" spans="2:2">
      <c r="B41" t="s">
        <v>12</v>
      </c>
    </row>
    <row r="42" spans="1:3">
      <c r="A42">
        <v>1</v>
      </c>
      <c r="B42">
        <v>0.6397</v>
      </c>
      <c r="C42">
        <v>0.8977</v>
      </c>
    </row>
    <row r="43" spans="1:3">
      <c r="A43">
        <v>2</v>
      </c>
      <c r="B43">
        <v>0.6346</v>
      </c>
      <c r="C43">
        <v>0.8912</v>
      </c>
    </row>
    <row r="44" spans="1:3">
      <c r="A44">
        <v>3</v>
      </c>
      <c r="B44">
        <v>0.6361</v>
      </c>
      <c r="C44">
        <v>0.8974</v>
      </c>
    </row>
    <row r="45" spans="1:3">
      <c r="A45">
        <v>4</v>
      </c>
      <c r="B45">
        <v>0.6366</v>
      </c>
      <c r="C45">
        <v>0.9054</v>
      </c>
    </row>
    <row r="46" spans="1:3">
      <c r="A46">
        <v>5</v>
      </c>
      <c r="B46">
        <v>0.6502</v>
      </c>
      <c r="C46">
        <v>0.8962</v>
      </c>
    </row>
    <row r="47" spans="1:3">
      <c r="A47">
        <v>6</v>
      </c>
      <c r="B47">
        <v>0.6247</v>
      </c>
      <c r="C47">
        <v>0.9029</v>
      </c>
    </row>
    <row r="48" spans="1:3">
      <c r="A48">
        <v>7</v>
      </c>
      <c r="B48">
        <v>0.6291</v>
      </c>
      <c r="C48">
        <v>0.8997</v>
      </c>
    </row>
    <row r="49" spans="1:3">
      <c r="A49">
        <v>8</v>
      </c>
      <c r="B49" s="10">
        <v>0.627</v>
      </c>
      <c r="C49">
        <v>0.9014</v>
      </c>
    </row>
    <row r="50" spans="1:3">
      <c r="A50">
        <v>9</v>
      </c>
      <c r="B50">
        <v>0.6278</v>
      </c>
      <c r="C50">
        <v>0.9016</v>
      </c>
    </row>
    <row r="51" spans="1:3">
      <c r="A51">
        <v>10</v>
      </c>
      <c r="B51">
        <v>0.6346</v>
      </c>
      <c r="C51">
        <v>0.9004</v>
      </c>
    </row>
    <row r="52" spans="1:3">
      <c r="A52" t="s">
        <v>59</v>
      </c>
      <c r="B52">
        <v>0.63404</v>
      </c>
      <c r="C52">
        <v>0.89939</v>
      </c>
    </row>
    <row r="53" spans="1:3">
      <c r="A53" t="s">
        <v>60</v>
      </c>
      <c r="B53">
        <v>0.0074888361356533</v>
      </c>
      <c r="C53">
        <v>0.00397979619802042</v>
      </c>
    </row>
    <row r="55" spans="2:2">
      <c r="B55" t="s">
        <v>10</v>
      </c>
    </row>
    <row r="56" spans="1:3">
      <c r="A56">
        <v>1</v>
      </c>
      <c r="B56">
        <v>0.638</v>
      </c>
      <c r="C56">
        <v>0.8771</v>
      </c>
    </row>
    <row r="57" spans="1:3">
      <c r="A57">
        <v>2</v>
      </c>
      <c r="B57">
        <v>0.6253</v>
      </c>
      <c r="C57">
        <v>0.883</v>
      </c>
    </row>
    <row r="58" spans="1:3">
      <c r="A58">
        <v>3</v>
      </c>
      <c r="B58">
        <v>0.6247</v>
      </c>
      <c r="C58">
        <v>0.8722</v>
      </c>
    </row>
    <row r="59" spans="1:3">
      <c r="A59">
        <v>4</v>
      </c>
      <c r="B59">
        <v>0.6219</v>
      </c>
      <c r="C59">
        <v>0.8784</v>
      </c>
    </row>
    <row r="60" spans="1:3">
      <c r="A60">
        <v>5</v>
      </c>
      <c r="B60">
        <v>0.6299</v>
      </c>
      <c r="C60">
        <v>0.8806</v>
      </c>
    </row>
    <row r="61" spans="1:3">
      <c r="A61">
        <v>6</v>
      </c>
      <c r="B61">
        <v>0.6182</v>
      </c>
      <c r="C61">
        <v>0.892</v>
      </c>
    </row>
    <row r="62" spans="1:3">
      <c r="A62">
        <v>7</v>
      </c>
      <c r="B62">
        <v>0.6291</v>
      </c>
      <c r="C62">
        <v>0.8794</v>
      </c>
    </row>
    <row r="63" spans="1:3">
      <c r="A63">
        <v>8</v>
      </c>
      <c r="B63">
        <v>0.6321</v>
      </c>
      <c r="C63">
        <v>0.8765</v>
      </c>
    </row>
    <row r="64" spans="1:3">
      <c r="A64">
        <v>9</v>
      </c>
      <c r="B64">
        <v>0.6184</v>
      </c>
      <c r="C64">
        <v>0.8769</v>
      </c>
    </row>
    <row r="65" spans="1:3">
      <c r="A65">
        <v>10</v>
      </c>
      <c r="B65">
        <v>0.6178</v>
      </c>
      <c r="C65">
        <v>0.8737</v>
      </c>
    </row>
    <row r="66" spans="1:3">
      <c r="A66" t="s">
        <v>59</v>
      </c>
      <c r="B66">
        <v>0.62554</v>
      </c>
      <c r="C66">
        <v>0.87898</v>
      </c>
    </row>
    <row r="67" spans="1:3">
      <c r="A67" t="s">
        <v>60</v>
      </c>
      <c r="B67">
        <v>0.00673913941093372</v>
      </c>
      <c r="C67">
        <v>0.00554452683082857</v>
      </c>
    </row>
    <row r="69" spans="2:2">
      <c r="B69" t="s">
        <v>13</v>
      </c>
    </row>
    <row r="70" spans="1:3">
      <c r="A70">
        <v>1</v>
      </c>
      <c r="B70">
        <v>0.4818</v>
      </c>
      <c r="C70">
        <v>0.7942</v>
      </c>
    </row>
    <row r="71" spans="1:3">
      <c r="A71">
        <v>2</v>
      </c>
      <c r="B71">
        <v>0.4795</v>
      </c>
      <c r="C71">
        <v>0.7698</v>
      </c>
    </row>
    <row r="72" spans="1:3">
      <c r="A72">
        <v>3</v>
      </c>
      <c r="B72">
        <v>0.4582</v>
      </c>
      <c r="C72">
        <v>0.789</v>
      </c>
    </row>
    <row r="73" spans="1:3">
      <c r="A73">
        <v>4</v>
      </c>
      <c r="B73">
        <v>0.4541</v>
      </c>
      <c r="C73">
        <v>0.797</v>
      </c>
    </row>
    <row r="74" spans="1:3">
      <c r="A74">
        <v>5</v>
      </c>
      <c r="B74">
        <v>0.4477</v>
      </c>
      <c r="C74">
        <v>0.7935</v>
      </c>
    </row>
    <row r="75" spans="1:3">
      <c r="A75">
        <v>6</v>
      </c>
      <c r="B75">
        <v>0.4384</v>
      </c>
      <c r="C75">
        <v>0.7765</v>
      </c>
    </row>
    <row r="76" spans="1:3">
      <c r="A76">
        <v>7</v>
      </c>
      <c r="B76">
        <v>0.4534</v>
      </c>
      <c r="C76">
        <v>0.7825</v>
      </c>
    </row>
    <row r="77" spans="1:3">
      <c r="A77">
        <v>8</v>
      </c>
      <c r="B77">
        <v>0.4674</v>
      </c>
      <c r="C77">
        <v>0.7827</v>
      </c>
    </row>
    <row r="78" spans="1:3">
      <c r="A78">
        <v>9</v>
      </c>
      <c r="B78">
        <v>0.4769</v>
      </c>
      <c r="C78">
        <v>0.799</v>
      </c>
    </row>
    <row r="79" spans="1:3">
      <c r="A79">
        <v>10</v>
      </c>
      <c r="B79">
        <v>0.4896</v>
      </c>
      <c r="C79">
        <v>0.7989</v>
      </c>
    </row>
    <row r="80" spans="1:3">
      <c r="A80" t="s">
        <v>59</v>
      </c>
      <c r="B80">
        <v>0.4647</v>
      </c>
      <c r="C80">
        <v>0.78831</v>
      </c>
    </row>
    <row r="81" spans="1:3">
      <c r="A81" t="s">
        <v>60</v>
      </c>
      <c r="B81">
        <v>0.0168344224070141</v>
      </c>
      <c r="C81">
        <v>0.010062962894805</v>
      </c>
    </row>
    <row r="83" ht="27" spans="2:2">
      <c r="B83" s="11" t="s">
        <v>16</v>
      </c>
    </row>
    <row r="84" spans="1:3">
      <c r="A84">
        <v>1</v>
      </c>
      <c r="B84">
        <v>0.4</v>
      </c>
      <c r="C84">
        <v>0.8372</v>
      </c>
    </row>
    <row r="85" spans="1:3">
      <c r="A85">
        <v>2</v>
      </c>
      <c r="B85">
        <v>0.4405</v>
      </c>
      <c r="C85">
        <v>0.8684</v>
      </c>
    </row>
    <row r="86" spans="1:3">
      <c r="A86">
        <v>3</v>
      </c>
      <c r="B86">
        <v>0.4606</v>
      </c>
      <c r="C86">
        <v>0.83</v>
      </c>
    </row>
    <row r="87" spans="1:3">
      <c r="A87">
        <v>4</v>
      </c>
      <c r="B87">
        <v>0.4</v>
      </c>
      <c r="C87">
        <v>0.8522</v>
      </c>
    </row>
    <row r="88" spans="1:3">
      <c r="A88">
        <v>5</v>
      </c>
      <c r="B88">
        <v>0.4324</v>
      </c>
      <c r="C88">
        <v>0.8403</v>
      </c>
    </row>
    <row r="89" spans="1:3">
      <c r="A89">
        <v>6</v>
      </c>
      <c r="B89">
        <v>0.4063</v>
      </c>
      <c r="C89">
        <v>0.8266</v>
      </c>
    </row>
    <row r="90" spans="1:3">
      <c r="A90">
        <v>7</v>
      </c>
      <c r="B90">
        <v>0.4242</v>
      </c>
      <c r="C90">
        <v>0.8383</v>
      </c>
    </row>
    <row r="91" spans="1:3">
      <c r="A91">
        <v>8</v>
      </c>
      <c r="B91">
        <v>0.3958</v>
      </c>
      <c r="C91">
        <v>0.845</v>
      </c>
    </row>
    <row r="92" spans="1:3">
      <c r="A92">
        <v>9</v>
      </c>
      <c r="B92">
        <v>0.4205</v>
      </c>
      <c r="C92">
        <v>0.852</v>
      </c>
    </row>
    <row r="93" spans="1:3">
      <c r="A93">
        <v>10</v>
      </c>
      <c r="B93">
        <v>0.4204</v>
      </c>
      <c r="C93">
        <v>0.8583</v>
      </c>
    </row>
    <row r="94" spans="1:3">
      <c r="A94" t="s">
        <v>59</v>
      </c>
      <c r="B94">
        <v>0.42007</v>
      </c>
      <c r="C94">
        <v>0.84483</v>
      </c>
    </row>
    <row r="95" spans="1:3">
      <c r="A95" t="s">
        <v>60</v>
      </c>
      <c r="B95">
        <v>0.0205850566080241</v>
      </c>
      <c r="C95">
        <v>0.0129802456747851</v>
      </c>
    </row>
  </sheetData>
  <mergeCells count="2">
    <mergeCell ref="A3:A6"/>
    <mergeCell ref="A10:A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E26" sqref="E26:E29"/>
    </sheetView>
  </sheetViews>
  <sheetFormatPr defaultColWidth="9" defaultRowHeight="13.5"/>
  <cols>
    <col min="3" max="3" width="12.625"/>
    <col min="4" max="4" width="14.625" customWidth="1"/>
    <col min="5" max="5" width="50.875" customWidth="1"/>
    <col min="6" max="6" width="18.875" customWidth="1"/>
    <col min="7" max="7" width="30.25" customWidth="1"/>
    <col min="8" max="8" width="12.625"/>
    <col min="9" max="9" width="29.75" customWidth="1"/>
    <col min="10" max="10" width="30.25" customWidth="1"/>
  </cols>
  <sheetData>
    <row r="1" spans="1:10">
      <c r="A1" s="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</row>
    <row r="2" spans="1:10">
      <c r="A2" s="1"/>
      <c r="B2">
        <v>1</v>
      </c>
      <c r="C2">
        <v>0.619</v>
      </c>
      <c r="D2">
        <v>0.894</v>
      </c>
      <c r="E2">
        <v>0.637</v>
      </c>
      <c r="F2">
        <v>0.893</v>
      </c>
      <c r="G2">
        <v>0.625</v>
      </c>
      <c r="H2">
        <v>0.891</v>
      </c>
      <c r="I2">
        <v>0.615</v>
      </c>
      <c r="J2">
        <v>0.898</v>
      </c>
    </row>
    <row r="3" spans="1:10">
      <c r="A3" s="1"/>
      <c r="B3">
        <v>2</v>
      </c>
      <c r="C3">
        <v>0.635</v>
      </c>
      <c r="D3">
        <v>0.903</v>
      </c>
      <c r="E3">
        <v>0.639</v>
      </c>
      <c r="F3">
        <v>0.897</v>
      </c>
      <c r="G3">
        <v>0.62</v>
      </c>
      <c r="H3">
        <v>0.89</v>
      </c>
      <c r="I3">
        <v>0.605</v>
      </c>
      <c r="J3">
        <v>0.882</v>
      </c>
    </row>
    <row r="4" spans="1:10">
      <c r="A4" s="1"/>
      <c r="B4">
        <v>3</v>
      </c>
      <c r="C4">
        <v>0.621</v>
      </c>
      <c r="D4">
        <v>0.898</v>
      </c>
      <c r="E4">
        <v>0.624</v>
      </c>
      <c r="F4">
        <v>0.894</v>
      </c>
      <c r="G4">
        <v>0.65</v>
      </c>
      <c r="H4">
        <v>0.899</v>
      </c>
      <c r="I4">
        <v>0.625</v>
      </c>
      <c r="J4">
        <v>0.892</v>
      </c>
    </row>
    <row r="5" spans="1:10">
      <c r="A5" s="1"/>
      <c r="B5">
        <v>4</v>
      </c>
      <c r="C5">
        <v>0.635</v>
      </c>
      <c r="D5">
        <v>0.89</v>
      </c>
      <c r="E5">
        <v>0.62</v>
      </c>
      <c r="F5">
        <v>0.893</v>
      </c>
      <c r="G5">
        <v>0.622</v>
      </c>
      <c r="H5">
        <v>0.9</v>
      </c>
      <c r="I5">
        <v>0.609</v>
      </c>
      <c r="J5">
        <v>0.887</v>
      </c>
    </row>
    <row r="6" spans="1:10">
      <c r="A6" s="1"/>
      <c r="B6">
        <v>5</v>
      </c>
      <c r="C6">
        <v>0.649</v>
      </c>
      <c r="D6">
        <v>0.897</v>
      </c>
      <c r="E6">
        <v>0.599</v>
      </c>
      <c r="F6">
        <v>0.893</v>
      </c>
      <c r="G6">
        <v>0.624</v>
      </c>
      <c r="H6">
        <v>0.898</v>
      </c>
      <c r="I6">
        <v>0.623</v>
      </c>
      <c r="J6">
        <v>0.894</v>
      </c>
    </row>
    <row r="7" spans="1:10">
      <c r="A7" s="1"/>
      <c r="B7">
        <v>6</v>
      </c>
      <c r="C7">
        <v>0.628</v>
      </c>
      <c r="D7">
        <v>0.898</v>
      </c>
      <c r="E7">
        <v>0.611</v>
      </c>
      <c r="F7">
        <v>0.887</v>
      </c>
      <c r="G7">
        <v>0.622</v>
      </c>
      <c r="H7">
        <v>0.9</v>
      </c>
      <c r="I7">
        <v>0.621</v>
      </c>
      <c r="J7">
        <v>0.891</v>
      </c>
    </row>
    <row r="8" spans="1:10">
      <c r="A8" s="1"/>
      <c r="B8">
        <v>7</v>
      </c>
      <c r="C8">
        <v>0.63</v>
      </c>
      <c r="D8">
        <v>0.896</v>
      </c>
      <c r="E8">
        <v>0.609</v>
      </c>
      <c r="F8">
        <v>0.895</v>
      </c>
      <c r="G8">
        <v>0.615</v>
      </c>
      <c r="H8">
        <v>0.899</v>
      </c>
      <c r="I8">
        <v>0.632</v>
      </c>
      <c r="J8">
        <v>0.89</v>
      </c>
    </row>
    <row r="9" spans="1:10">
      <c r="A9" s="1"/>
      <c r="B9">
        <v>8</v>
      </c>
      <c r="C9">
        <v>0.617</v>
      </c>
      <c r="D9">
        <v>0.899</v>
      </c>
      <c r="E9">
        <v>0.616</v>
      </c>
      <c r="F9">
        <v>0.891</v>
      </c>
      <c r="G9">
        <v>0.637</v>
      </c>
      <c r="H9">
        <v>0.897</v>
      </c>
      <c r="I9">
        <v>0.634</v>
      </c>
      <c r="J9">
        <v>0.9</v>
      </c>
    </row>
    <row r="10" spans="1:10">
      <c r="A10" s="1"/>
      <c r="B10">
        <v>9</v>
      </c>
      <c r="C10">
        <v>0.62</v>
      </c>
      <c r="D10">
        <v>0.891</v>
      </c>
      <c r="E10">
        <v>0.618</v>
      </c>
      <c r="F10">
        <v>0.896</v>
      </c>
      <c r="G10">
        <v>0.627</v>
      </c>
      <c r="H10">
        <v>0.891</v>
      </c>
      <c r="I10">
        <v>0.61</v>
      </c>
      <c r="J10">
        <v>0.893</v>
      </c>
    </row>
    <row r="11" spans="1:10">
      <c r="A11" s="1"/>
      <c r="B11">
        <v>10</v>
      </c>
      <c r="C11">
        <v>0.618</v>
      </c>
      <c r="D11">
        <v>0.898</v>
      </c>
      <c r="E11">
        <v>0.641</v>
      </c>
      <c r="F11">
        <v>0.89</v>
      </c>
      <c r="G11">
        <v>0.624</v>
      </c>
      <c r="H11">
        <v>0.899</v>
      </c>
      <c r="I11">
        <v>0.619</v>
      </c>
      <c r="J11">
        <v>0.89</v>
      </c>
    </row>
    <row r="12" spans="1:10">
      <c r="A12" s="1"/>
      <c r="B12" t="s">
        <v>59</v>
      </c>
      <c r="C12">
        <v>0.6272</v>
      </c>
      <c r="D12">
        <v>0.8964</v>
      </c>
      <c r="E12">
        <v>0.6214</v>
      </c>
      <c r="F12">
        <v>0.8929</v>
      </c>
      <c r="G12">
        <v>0.6266</v>
      </c>
      <c r="H12">
        <v>0.8964</v>
      </c>
      <c r="I12">
        <v>0.6193</v>
      </c>
      <c r="J12">
        <v>0.8917</v>
      </c>
    </row>
    <row r="13" spans="1:10">
      <c r="A13" s="1"/>
      <c r="B13" t="s">
        <v>60</v>
      </c>
      <c r="C13">
        <v>0.000105733333333334</v>
      </c>
      <c r="D13">
        <v>1.49333333333334e-5</v>
      </c>
      <c r="E13">
        <v>0.000194488888888889</v>
      </c>
      <c r="F13">
        <v>8.76666666666668e-6</v>
      </c>
      <c r="G13">
        <v>9.91555555555557e-5</v>
      </c>
      <c r="H13">
        <v>1.64888888888889e-5</v>
      </c>
      <c r="I13">
        <v>9.35666666666668e-5</v>
      </c>
      <c r="J13">
        <v>2.64555555555556e-5</v>
      </c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6">
      <c r="A15" s="1" t="s">
        <v>62</v>
      </c>
      <c r="B15" t="s">
        <v>63</v>
      </c>
      <c r="C15" t="s">
        <v>64</v>
      </c>
      <c r="D15" t="s">
        <v>65</v>
      </c>
      <c r="E15" t="s">
        <v>72</v>
      </c>
      <c r="F15" t="s">
        <v>73</v>
      </c>
    </row>
    <row r="16" spans="1:6">
      <c r="A16" s="1"/>
      <c r="B16">
        <v>1</v>
      </c>
      <c r="C16">
        <v>0.619</v>
      </c>
      <c r="D16">
        <v>0.894</v>
      </c>
      <c r="E16">
        <v>0.622</v>
      </c>
      <c r="F16">
        <v>0.903</v>
      </c>
    </row>
    <row r="17" spans="1:6">
      <c r="A17" s="1"/>
      <c r="B17">
        <v>2</v>
      </c>
      <c r="C17">
        <v>0.635</v>
      </c>
      <c r="D17">
        <v>0.903</v>
      </c>
      <c r="E17">
        <v>0.637</v>
      </c>
      <c r="F17">
        <v>0.897</v>
      </c>
    </row>
    <row r="18" spans="1:6">
      <c r="A18" s="1"/>
      <c r="B18">
        <v>3</v>
      </c>
      <c r="C18">
        <v>0.621</v>
      </c>
      <c r="D18">
        <v>0.898</v>
      </c>
      <c r="E18">
        <v>0.636</v>
      </c>
      <c r="F18">
        <v>0.893</v>
      </c>
    </row>
    <row r="19" spans="1:6">
      <c r="A19" s="1"/>
      <c r="B19">
        <v>4</v>
      </c>
      <c r="C19">
        <v>0.635</v>
      </c>
      <c r="D19">
        <v>0.89</v>
      </c>
      <c r="E19">
        <v>0.643</v>
      </c>
      <c r="F19">
        <v>0.899</v>
      </c>
    </row>
    <row r="20" spans="1:6">
      <c r="A20" s="1"/>
      <c r="B20">
        <v>5</v>
      </c>
      <c r="C20">
        <v>0.649</v>
      </c>
      <c r="D20">
        <v>0.897</v>
      </c>
      <c r="E20">
        <v>0.633</v>
      </c>
      <c r="F20">
        <v>0.895</v>
      </c>
    </row>
    <row r="21" spans="1:6">
      <c r="A21" s="1"/>
      <c r="B21">
        <v>6</v>
      </c>
      <c r="C21">
        <v>0.628</v>
      </c>
      <c r="D21">
        <v>0.898</v>
      </c>
      <c r="E21">
        <v>0.631</v>
      </c>
      <c r="F21">
        <v>0.898</v>
      </c>
    </row>
    <row r="22" spans="1:6">
      <c r="A22" s="1"/>
      <c r="B22">
        <v>7</v>
      </c>
      <c r="C22">
        <v>0.63</v>
      </c>
      <c r="D22">
        <v>0.896</v>
      </c>
      <c r="E22">
        <v>0.632</v>
      </c>
      <c r="F22">
        <v>0.904</v>
      </c>
    </row>
    <row r="23" spans="1:6">
      <c r="A23" s="1"/>
      <c r="B23">
        <v>8</v>
      </c>
      <c r="C23">
        <v>0.617</v>
      </c>
      <c r="D23">
        <v>0.899</v>
      </c>
      <c r="E23">
        <v>0.614</v>
      </c>
      <c r="F23">
        <v>0.899</v>
      </c>
    </row>
    <row r="24" spans="1:6">
      <c r="A24" s="1"/>
      <c r="B24">
        <v>9</v>
      </c>
      <c r="C24">
        <v>0.62</v>
      </c>
      <c r="D24">
        <v>0.891</v>
      </c>
      <c r="E24">
        <v>0.631</v>
      </c>
      <c r="F24">
        <v>0.901</v>
      </c>
    </row>
    <row r="25" spans="1:6">
      <c r="A25" s="1"/>
      <c r="B25">
        <v>10</v>
      </c>
      <c r="C25">
        <v>0.618</v>
      </c>
      <c r="D25">
        <v>0.898</v>
      </c>
      <c r="E25">
        <v>0.623</v>
      </c>
      <c r="F25">
        <v>0.893</v>
      </c>
    </row>
    <row r="26" spans="1:6">
      <c r="A26" s="1"/>
      <c r="B26" t="s">
        <v>59</v>
      </c>
      <c r="C26">
        <v>0.6272</v>
      </c>
      <c r="D26">
        <v>0.8964</v>
      </c>
      <c r="E26">
        <v>0.6313</v>
      </c>
      <c r="F26">
        <v>0.8982</v>
      </c>
    </row>
    <row r="27" spans="1:6">
      <c r="A27" s="1"/>
      <c r="B27" t="s">
        <v>60</v>
      </c>
      <c r="C27">
        <v>0.000105733333333334</v>
      </c>
      <c r="D27">
        <v>1.49333333333334e-5</v>
      </c>
      <c r="E27">
        <v>7.08444444444446e-5</v>
      </c>
      <c r="F27">
        <v>1.46222222222222e-5</v>
      </c>
    </row>
    <row r="28" spans="5:6">
      <c r="E28">
        <f>SQRT(E27)</f>
        <v>0.00841691418777954</v>
      </c>
      <c r="F28">
        <f>SQRT(F27)</f>
        <v>0.00382390143991999</v>
      </c>
    </row>
    <row r="29" spans="5:6">
      <c r="E29">
        <v>0.00841691418777954</v>
      </c>
      <c r="F29">
        <v>0.00382390143991999</v>
      </c>
    </row>
  </sheetData>
  <mergeCells count="2">
    <mergeCell ref="A1:A13"/>
    <mergeCell ref="A15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消融实验</vt:lpstr>
      <vt:lpstr>消融实验（十次取平均）</vt:lpstr>
      <vt:lpstr>训练方式改变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悠久の风</cp:lastModifiedBy>
  <dcterms:created xsi:type="dcterms:W3CDTF">2022-06-21T07:50:00Z</dcterms:created>
  <dcterms:modified xsi:type="dcterms:W3CDTF">2022-07-08T08:49:36Z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B955EAD3A15E4B3783B1E4D9821BC787</vt:lpwstr>
  </property>
  <property fmtid="{D5CDD505-2E9C-101B-9397-08002B2CF9AE}" pid="3" name="KSOProductBuildVer">
    <vt:lpwstr>2052-11.1.0.11830</vt:lpwstr>
  </property>
</Properties>
</file>