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https://rmiteduau.sharepoint.com/sites/FSSIWILProjects-Semester12020/Shared Documents/General/"/>
    </mc:Choice>
  </mc:AlternateContent>
  <xr:revisionPtr revIDLastSave="36" documentId="8_{4F0ED673-A555-4BFA-8169-71C868FDA4FE}" xr6:coauthVersionLast="45" xr6:coauthVersionMax="45" xr10:uidLastSave="{9FA678FF-0898-4280-B94D-EB970643D96A}"/>
  <bookViews>
    <workbookView xWindow="-108" yWindow="-108" windowWidth="23256" windowHeight="12576" firstSheet="3" activeTab="3" xr2:uid="{00000000-000D-0000-FFFF-FFFF00000000}"/>
  </bookViews>
  <sheets>
    <sheet name="Workbook Purpose" sheetId="5" r:id="rId1"/>
    <sheet name="Data Source Evaluation" sheetId="1" r:id="rId2"/>
    <sheet name="Public Data Coverage Check" sheetId="6" r:id="rId3"/>
    <sheet name="Burning Question Log" sheetId="9" r:id="rId4"/>
    <sheet name="Potential Users (Workshop 1)" sheetId="11" r:id="rId5"/>
    <sheet name="Legend and Ref" sheetId="2" r:id="rId6"/>
    <sheet name="Data Request Template" sheetId="4" r:id="rId7"/>
    <sheet name="APNDX - Whiteboard Session 1" sheetId="8" r:id="rId8"/>
  </sheets>
  <definedNames>
    <definedName name="_xlnm._FilterDatabase" localSheetId="3" hidden="1">'Burning Question Log'!$B$4:$K$99</definedName>
    <definedName name="_xlnm._FilterDatabase" localSheetId="1" hidden="1">'Data Source Evaluation'!$B$5:$Y$60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56" i="1" l="1"/>
  <c r="R56" i="1"/>
  <c r="R55" i="1" l="1"/>
  <c r="S55" i="1"/>
  <c r="R39" i="1"/>
  <c r="S39" i="1"/>
  <c r="S42" i="1" l="1"/>
  <c r="R42" i="1"/>
  <c r="R54" i="1" l="1"/>
  <c r="S54" i="1"/>
  <c r="R35" i="1"/>
  <c r="S35" i="1"/>
  <c r="R36" i="1"/>
  <c r="S36" i="1"/>
  <c r="R37" i="1"/>
  <c r="S37" i="1"/>
  <c r="R38" i="1"/>
  <c r="S38" i="1"/>
  <c r="R40" i="1"/>
  <c r="S40" i="1"/>
  <c r="R41" i="1"/>
  <c r="S41" i="1"/>
  <c r="R43" i="1"/>
  <c r="S43" i="1"/>
  <c r="R44" i="1"/>
  <c r="S44" i="1"/>
  <c r="R45" i="1"/>
  <c r="S45" i="1"/>
  <c r="R46" i="1"/>
  <c r="S46" i="1"/>
  <c r="R47" i="1"/>
  <c r="S47" i="1"/>
  <c r="R48" i="1"/>
  <c r="S48" i="1"/>
  <c r="R49" i="1"/>
  <c r="S49" i="1"/>
  <c r="R50" i="1"/>
  <c r="S50" i="1"/>
  <c r="R51" i="1"/>
  <c r="S51" i="1"/>
  <c r="R52" i="1"/>
  <c r="S52" i="1"/>
  <c r="R53" i="1"/>
  <c r="S53" i="1"/>
  <c r="R28" i="1" l="1"/>
  <c r="S28" i="1"/>
  <c r="R29" i="1"/>
  <c r="S29" i="1"/>
  <c r="R30" i="1"/>
  <c r="S30" i="1"/>
  <c r="R31" i="1"/>
  <c r="S31" i="1"/>
  <c r="R32" i="1"/>
  <c r="S32" i="1"/>
  <c r="R33" i="1"/>
  <c r="S33" i="1"/>
  <c r="R34" i="1"/>
  <c r="S34" i="1"/>
  <c r="C9" i="4"/>
  <c r="C7" i="4"/>
  <c r="C6" i="4"/>
  <c r="R7" i="1"/>
  <c r="S7" i="1"/>
  <c r="R8" i="1"/>
  <c r="S8" i="1"/>
  <c r="R9" i="1"/>
  <c r="S9" i="1"/>
  <c r="R10" i="1"/>
  <c r="S10" i="1"/>
  <c r="R11" i="1"/>
  <c r="S11" i="1"/>
  <c r="R12" i="1"/>
  <c r="S12" i="1"/>
  <c r="R13" i="1"/>
  <c r="S13" i="1"/>
  <c r="R14" i="1"/>
  <c r="S14" i="1"/>
  <c r="R15" i="1"/>
  <c r="S15" i="1"/>
  <c r="R16" i="1"/>
  <c r="S16" i="1"/>
  <c r="R17" i="1"/>
  <c r="S17" i="1"/>
  <c r="R18" i="1"/>
  <c r="S18" i="1"/>
  <c r="R19" i="1"/>
  <c r="S19" i="1"/>
  <c r="R20" i="1"/>
  <c r="S20" i="1"/>
  <c r="R21" i="1"/>
  <c r="S21" i="1"/>
  <c r="R22" i="1"/>
  <c r="S22" i="1"/>
  <c r="R23" i="1"/>
  <c r="S23" i="1"/>
  <c r="R24" i="1"/>
  <c r="S24" i="1"/>
  <c r="R25" i="1"/>
  <c r="S25" i="1"/>
  <c r="R26" i="1"/>
  <c r="S26" i="1"/>
  <c r="R27" i="1"/>
  <c r="S27" i="1"/>
  <c r="S6" i="1"/>
  <c r="R6" i="1"/>
</calcChain>
</file>

<file path=xl/sharedStrings.xml><?xml version="1.0" encoding="utf-8"?>
<sst xmlns="http://schemas.openxmlformats.org/spreadsheetml/2006/main" count="1683" uniqueCount="639">
  <si>
    <t>FSSI</t>
  </si>
  <si>
    <t>Mapping the Workforce Project</t>
  </si>
  <si>
    <t>Workbook purpose tab</t>
  </si>
  <si>
    <t>Workbook purpose:</t>
  </si>
  <si>
    <t>This is the data source tracker and evaluation tool for the Future Social Service Institute Mapping the Workforce Project</t>
  </si>
  <si>
    <t>Workbook owner:</t>
  </si>
  <si>
    <t>Josh O'Shannassy</t>
  </si>
  <si>
    <t>Tab</t>
  </si>
  <si>
    <t>Purpose / Instruction</t>
  </si>
  <si>
    <t>Instructions</t>
  </si>
  <si>
    <t>Brief overview of this document, its content and purpose.</t>
  </si>
  <si>
    <t>Data Source Evaluation</t>
  </si>
  <si>
    <t>Rows in this table are data sources that have been considered for use in the Mapping the Workforce Project. The potential data sources are assessed against evaluation criteria before making an assessment is made on whether to include in the project. Note: the numeric ratings against the evaluation criteria are a structured way to inform a subjective decision on data suitability - a high/low total does not make this decision for us.</t>
  </si>
  <si>
    <t>Public Data Coverage Check</t>
  </si>
  <si>
    <t>This table logs publically available data (or gaps) for the sector and subsectors. It references the source files for the subsector, and the links to the files can be found in the 'Data Source Evaluation' tab. The legend is in the 'Legend and Ref' tab.</t>
  </si>
  <si>
    <t>Legend and Ref</t>
  </si>
  <si>
    <t>Contains additional information on the evaluation criteria and rating system as well as reference data for a list.</t>
  </si>
  <si>
    <t>Data Request Template</t>
  </si>
  <si>
    <t>(TBC if this tab will be used) This tab can automate the data request drafting process. Updating the item number with the corresponding number in the 'Data Source Evaluation' tab will update the request with information relevant to that row. It's important to double check the draft before sending.</t>
  </si>
  <si>
    <t>Source data evaluation tab</t>
  </si>
  <si>
    <t>Evaluation Criteria</t>
  </si>
  <si>
    <t>#</t>
  </si>
  <si>
    <t>Sub-sector</t>
  </si>
  <si>
    <t>Lowest Source?</t>
  </si>
  <si>
    <t>Uses Source</t>
  </si>
  <si>
    <t>Progress line to evaluate?</t>
  </si>
  <si>
    <t>Sourced by</t>
  </si>
  <si>
    <t>Original Link</t>
  </si>
  <si>
    <t>Format</t>
  </si>
  <si>
    <t>Date</t>
  </si>
  <si>
    <t>State / Federal</t>
  </si>
  <si>
    <t>Content</t>
  </si>
  <si>
    <t>Coverage</t>
  </si>
  <si>
    <t>Availability</t>
  </si>
  <si>
    <t>Rigour</t>
  </si>
  <si>
    <t>Linkage</t>
  </si>
  <si>
    <t>Value</t>
  </si>
  <si>
    <t>Total</t>
  </si>
  <si>
    <t>Any 0s?</t>
  </si>
  <si>
    <t>Verdict</t>
  </si>
  <si>
    <t>Comment</t>
  </si>
  <si>
    <t>Data Request Required to access?</t>
  </si>
  <si>
    <t>Data request - what do we need? What granularity?</t>
  </si>
  <si>
    <t>If Required, Send Request to:</t>
  </si>
  <si>
    <t>Data Request Priority</t>
  </si>
  <si>
    <t>01</t>
  </si>
  <si>
    <t>All</t>
  </si>
  <si>
    <t>NA</t>
  </si>
  <si>
    <t>No</t>
  </si>
  <si>
    <t>Worksafe</t>
  </si>
  <si>
    <t>Link to Excel docs. Download of docs seems to lead to dead links</t>
  </si>
  <si>
    <t>Victoria and National</t>
  </si>
  <si>
    <t>Not for use / not source data</t>
  </si>
  <si>
    <t>New individual items added for recent and valuable WorkSafe data</t>
  </si>
  <si>
    <t>Yes (data downloads are dead links, new line items have been created)</t>
  </si>
  <si>
    <t>02</t>
  </si>
  <si>
    <t>Disability</t>
  </si>
  <si>
    <t>Suspect mostly items 43 and 44</t>
  </si>
  <si>
    <t xml:space="preserve">NDIA Quarterly Reports </t>
  </si>
  <si>
    <t>Links to PDF reports and dashboards</t>
  </si>
  <si>
    <t>Quarterly since 2013</t>
  </si>
  <si>
    <t xml:space="preserve">National </t>
  </si>
  <si>
    <t>Dropped off because other sources will likely cover</t>
  </si>
  <si>
    <t>03</t>
  </si>
  <si>
    <t>Yes</t>
  </si>
  <si>
    <t>NDIS Workforce Longitudinal study</t>
  </si>
  <si>
    <t>In-browser stats and PDF report</t>
  </si>
  <si>
    <t>Victoria</t>
  </si>
  <si>
    <t>Item 44 has similar data on providers and is ready for analysis, though TBC if it will lead to insights not already covered in this study. The report already contains analysis on the results of the survey they conducted, plus much of the content does not touch on our desirable data points, hence the low value of 1</t>
  </si>
  <si>
    <t>Yes (data is more granular than item 44 but only available in PDF)</t>
  </si>
  <si>
    <t>04</t>
  </si>
  <si>
    <t>Family Violence</t>
  </si>
  <si>
    <t>Family violence workforce census</t>
  </si>
  <si>
    <t>PDF report</t>
  </si>
  <si>
    <t>There is a decent chance that survey data is not in format conducive to analysis, and if it is that there will be privacy concerns. Low score of value is based on the educated assumption that the report already delivers significant value from the underlying data and that we are unlikely to be able to access and deliver significant additional value in this project.</t>
  </si>
  <si>
    <t>Yes (only available in PDF)</t>
  </si>
  <si>
    <t>We are looking for the source data before the KPMG analysis was undertaken in an editable format (e.g, Excel / .csv / .txt format). It would ideally incluide all the composition (e.g. industry, employment type), demographic, training and hours/overtime data - whatever you are can feasibly share.</t>
  </si>
  <si>
    <t>05</t>
  </si>
  <si>
    <t>Item 23</t>
  </si>
  <si>
    <t xml:space="preserve">Australian Disability Workforce Report </t>
  </si>
  <si>
    <t>PDF / Word report</t>
  </si>
  <si>
    <t>National</t>
  </si>
  <si>
    <t>This report uses other sources with some basic analysis of their own (primarily item 23). If we are looking for this type of content suggest we start with item 23</t>
  </si>
  <si>
    <t>Caroline Alcorso, National Manager (Workforce Development), 02 9256 3180, Caroline.Alcorso@nds.org.au</t>
  </si>
  <si>
    <t>06</t>
  </si>
  <si>
    <t>Aged Care</t>
  </si>
  <si>
    <t>The aged care workforce, 2016</t>
  </si>
  <si>
    <t>Low score of value is based on the educated assumption that the report already delivers significant value from the underlying data and that we are unlikely to be able to access and significantly build on the gaps during the FSSI mapping the workforce project.</t>
  </si>
  <si>
    <t>07</t>
  </si>
  <si>
    <t>Item 42</t>
  </si>
  <si>
    <t>VOCSTATS</t>
  </si>
  <si>
    <t>Online iteractive data tool - registration required</t>
  </si>
  <si>
    <t>Up to 2018</t>
  </si>
  <si>
    <t>Core</t>
  </si>
  <si>
    <t>Good data. Will look to explore further with Jess in 2020.</t>
  </si>
  <si>
    <t>08</t>
  </si>
  <si>
    <t>Charities and NFPs</t>
  </si>
  <si>
    <t>Suspect mostly item 36 and 37</t>
  </si>
  <si>
    <t>Australian Charities and Not-For-Profits Commission Annual Information Statements</t>
  </si>
  <si>
    <t>Link to website, with annual statements available</t>
  </si>
  <si>
    <t>Separate items created for data sets</t>
  </si>
  <si>
    <t>09</t>
  </si>
  <si>
    <t>Health and Human Services</t>
  </si>
  <si>
    <t>DHHS Annual Report 2016-2017 – Workforce data and OH&amp;S</t>
  </si>
  <si>
    <t>Link to Excel with mostly summarised table data</t>
  </si>
  <si>
    <t>2016-2017</t>
  </si>
  <si>
    <t>I believe the data pertains to DHHS's own employee headcount / workforce.</t>
  </si>
  <si>
    <t>Probably not (they are tables from DHHS annual report)</t>
  </si>
  <si>
    <t>10</t>
  </si>
  <si>
    <t>NA (duplicate link)</t>
  </si>
  <si>
    <t>Understanding the workforce experience of the NDIS</t>
  </si>
  <si>
    <t xml:space="preserve">PDF Link </t>
  </si>
  <si>
    <t>State</t>
  </si>
  <si>
    <t>See column H for NDIS general data request process</t>
  </si>
  <si>
    <t>11</t>
  </si>
  <si>
    <t>Mental Health</t>
  </si>
  <si>
    <t xml:space="preserve">Item 40 and item 15 and </t>
  </si>
  <si>
    <t>Yes (already has interesting summary tables ready to go)</t>
  </si>
  <si>
    <t>Mental Health Services in Australia</t>
  </si>
  <si>
    <t>Link path eventually goes to item 24</t>
  </si>
  <si>
    <t>Federal</t>
  </si>
  <si>
    <t>Nice to have</t>
  </si>
  <si>
    <t>Summarised data in Excel. Probably pending a secondary evaluation to see what we get from items 15 and 40 and whether these cover this. Also to confirm if valuable analysis that can be undertaken on the tables as they are.</t>
  </si>
  <si>
    <t>This is already available, but item 15 and 40 will give us the source data and more flexibility</t>
  </si>
  <si>
    <t>12</t>
  </si>
  <si>
    <t>DHHS Annual Report 2017-2018 – Workforce data and OH&amp;S</t>
  </si>
  <si>
    <t>2017-2018</t>
  </si>
  <si>
    <t>13</t>
  </si>
  <si>
    <t>Results Briefing Annual Aged Care Survey 2018 An Aged Care Workforce Strategy Taskforce Initiative</t>
  </si>
  <si>
    <t>PDF with interesting summary data and analysis conducted by Korn Ferry</t>
  </si>
  <si>
    <t>14</t>
  </si>
  <si>
    <t>Item 06</t>
  </si>
  <si>
    <t>Attraction, Retention and Utilisation of the Aged Care Workforce</t>
  </si>
  <si>
    <t>Broken link. Can find reports with stats with same title</t>
  </si>
  <si>
    <t>Not source data set, covered by item 06</t>
  </si>
  <si>
    <t>15</t>
  </si>
  <si>
    <t xml:space="preserve">Health </t>
  </si>
  <si>
    <t>National Health Workforce Data Set</t>
  </si>
  <si>
    <t>Links lead to healthworkforce data page, we can email the data request</t>
  </si>
  <si>
    <t>Health Workforce Data. Potentially a very good source, just siloed for the health sector.</t>
  </si>
  <si>
    <t>Yes (need to request access to tool)</t>
  </si>
  <si>
    <t xml:space="preserve">Likely to be self-service once we get access to the tool. The summary tables in item 11 give an idea of the sort of data that is possible. </t>
  </si>
  <si>
    <t>healthworkforcedata@health.gov.au</t>
  </si>
  <si>
    <t>Low</t>
  </si>
  <si>
    <t>16</t>
  </si>
  <si>
    <t xml:space="preserve">Early childhood </t>
  </si>
  <si>
    <t>Early childhood education and care national workforce census</t>
  </si>
  <si>
    <t>Excel download with dozens of summary tables</t>
  </si>
  <si>
    <t>Not a great deal of workforce data, though there is a small chance there is more information hidden in their source data. Lower priority, but possibly available via FOI request.</t>
  </si>
  <si>
    <t>Yes (only available as summarised tables)</t>
  </si>
  <si>
    <t>We are looking for the workforce source data before the analysis was undertaken to produce the content in the 2016 Early Childhood Education and Care National Workforce Census in an editable format (e.g, Excel / .csv / .txt format). We would appreciate any workforce related data at the lowest level of aggregation they can feasibly share, including on hours worked, qualifications, ATSI staff levels, years of experience and tenure.</t>
  </si>
  <si>
    <t>FOI@education.gov.au following process outlined at https://docs.education.gov.au/pages/how-make-freedom-information-foi-request</t>
  </si>
  <si>
    <t>NA for now</t>
  </si>
  <si>
    <t>17</t>
  </si>
  <si>
    <t>Early childhood</t>
  </si>
  <si>
    <t>Early childhood workforce index 2018</t>
  </si>
  <si>
    <t>USA</t>
  </si>
  <si>
    <t>USA content if I'm not mistaken</t>
  </si>
  <si>
    <t>18</t>
  </si>
  <si>
    <t>Community Health</t>
  </si>
  <si>
    <t>Yes (though no data to assess)</t>
  </si>
  <si>
    <t>Community Health Minimum Data Set (CHMDS)</t>
  </si>
  <si>
    <t xml:space="preserve">Link is a guide for data submission, including reference data Excel download. </t>
  </si>
  <si>
    <t xml:space="preserve">Requires a data request to assess, and unclear whether it would be available. Data is provided by Victorian community health providers who must report data on their funded services to the Department of Health &amp; Human Services. TBC if data is relevant, as it appears to be largely reference data. FSSI to confirm if it the effort is justified by potential benefit. </t>
  </si>
  <si>
    <t>Yes (there is none of the data available)</t>
  </si>
  <si>
    <t>Are you able to provide any of the output data from the Community Health Minimum Data Set (CHMDS)? We have been unable to find any online, and we are feel it may help build out understanding of the community health workforce.</t>
  </si>
  <si>
    <t>info.cwhdata@dhhs.vic.gov.au</t>
  </si>
  <si>
    <t>19</t>
  </si>
  <si>
    <t>Social Work</t>
  </si>
  <si>
    <t>Item 40 and item 41</t>
  </si>
  <si>
    <t>Victorian Allied Health Workforce Research Program Social Work Workforce Report</t>
  </si>
  <si>
    <t>Google leads to PDF reports</t>
  </si>
  <si>
    <t>Best example of job market and skills analysis that I have seen, could be used as an example if pointing to gaps.Low score of value is based on the educated assumption that the report already delivers significant value from the underlying data and that we are unlikely to be able to access and significantly build on the gaps during the FSSI mapping the workforce project.
There are reports on 10 professions, the one we are interested in is the social work workforce data.</t>
  </si>
  <si>
    <t>alliedhealthworkforce@dhhs.vic.gov.au</t>
  </si>
  <si>
    <t>20</t>
  </si>
  <si>
    <t>Community Services</t>
  </si>
  <si>
    <t>Item 40</t>
  </si>
  <si>
    <t>AISC – Community Services Industry Overview</t>
  </si>
  <si>
    <t>In-browser presentation of labour market data from item 40</t>
  </si>
  <si>
    <t>Not source data set, covered by item 40</t>
  </si>
  <si>
    <t>21</t>
  </si>
  <si>
    <t>WGEA Data</t>
  </si>
  <si>
    <t>Interesting industry, sector and organisation data in browser or you can download to Excel</t>
  </si>
  <si>
    <t>Highly desirable</t>
  </si>
  <si>
    <t>Seems like it has some good data points, and Nous have reasonable clean data ready for upload into DAWN</t>
  </si>
  <si>
    <t>Data possibly in DAWN.
We are creating a custom industry mapping for the front-line social services sector, and to do so we are looking to roll up data from level 4 of the ANZSIC hierachy. Is it possible for you to share the level 4 ANZSIC source data an editable format (e.g, Excel / .csv / .txt format? We are only looking for the data within the 'Education and Training' and 'Health Care and Social Assistance' level 1 ANZSIC industries.</t>
  </si>
  <si>
    <t>22</t>
  </si>
  <si>
    <t>Family Services</t>
  </si>
  <si>
    <t>Family Services Workforce Survey</t>
  </si>
  <si>
    <t>Interesting family services subsector data in PDF report. Quick search hasn't turned up link to source data or where to request.</t>
  </si>
  <si>
    <t>23</t>
  </si>
  <si>
    <t>Probably not, but no references</t>
  </si>
  <si>
    <t>Possibly item 40</t>
  </si>
  <si>
    <t>Nous</t>
  </si>
  <si>
    <t>Workforce Wizard</t>
  </si>
  <si>
    <t xml:space="preserve"> Link to request access - registration required. Have not signed up as requires organisation.</t>
  </si>
  <si>
    <t>I signed up for the tool but it keeps erroring out. This should contain turnover rates as it has been referenced in item 5. Assessment of data suitability is based on outputs from item 5. Downside is limited to disability.</t>
  </si>
  <si>
    <t>Likely to be self-service once access has been requested, those is currently erroring out</t>
  </si>
  <si>
    <t>24</t>
  </si>
  <si>
    <t>Labour Market Data</t>
  </si>
  <si>
    <t>Excel downloads</t>
  </si>
  <si>
    <t>Not progressing as item 40 should contain source data.
Linked of interest could include:
Employment by industry
Employment by industry time series
Employment projections by industry</t>
  </si>
  <si>
    <t>N/A</t>
  </si>
  <si>
    <t>26</t>
  </si>
  <si>
    <t>Possibly item 42</t>
  </si>
  <si>
    <t>Higher Education Statistics uCube</t>
  </si>
  <si>
    <t>Online interactive data cube</t>
  </si>
  <si>
    <t>Course data is highly aggregated - doesn't appear to have granularity of data to social services or any subsectors.</t>
  </si>
  <si>
    <t>28</t>
  </si>
  <si>
    <t>Job adverts (Burning Glass Data)</t>
  </si>
  <si>
    <t>FSSI would need to purchase additional license which is likely prohibitively expensive. Not for use is based on this.</t>
  </si>
  <si>
    <t>TBC</t>
  </si>
  <si>
    <t>29</t>
  </si>
  <si>
    <t>Probably not</t>
  </si>
  <si>
    <t>Item 40 and item 45 and item 41</t>
  </si>
  <si>
    <t>Job Outlook</t>
  </si>
  <si>
    <t xml:space="preserve">Interactive Australian Government website with data on professions rolled up into industry, including projections. </t>
  </si>
  <si>
    <t>We are targetting the source data - items 40, 41 and 45
Could potential separate the relevant professions within the Health Care and Social Assistance industry that the government refers to. Would be interesting to get source data</t>
  </si>
  <si>
    <t>joboutlook@employment.gov.au</t>
  </si>
  <si>
    <t>30</t>
  </si>
  <si>
    <t>Safe Work Australia</t>
  </si>
  <si>
    <t xml:space="preserve">Probably do not need this data with the WOrkSafe Victoria data we have. </t>
  </si>
  <si>
    <t>Yes (see if we can get more granular data on industry)</t>
  </si>
  <si>
    <t>31</t>
  </si>
  <si>
    <t>HACSU Mental Health Workforce Survey (as quoted in Royal Commission submission)</t>
  </si>
  <si>
    <t>Interesting and powerful data that is relevant for the mental health sector. Low score of value is based on the educated assumption that the report already delivers significant value from the underlying survey data and that we are unlikely to be able to access and significantly build on the gaps during the FSSI mapping the workforce project.</t>
  </si>
  <si>
    <t>34</t>
  </si>
  <si>
    <t>Skilled visa data</t>
  </si>
  <si>
    <t>Excel pivot - is the source data superhidden?</t>
  </si>
  <si>
    <t>If we can pull out the source table (possibly hidden in the VBA code) there might be some relevant insights. Particularly useful if we have data or insights around where the biggest demand gaps are, as we can see if the government are effectively using skilled visas to plug them.</t>
  </si>
  <si>
    <t>35</t>
  </si>
  <si>
    <t>Probably?</t>
  </si>
  <si>
    <t>ONET Survey</t>
  </si>
  <si>
    <t>1) Standardised skills and occupation descriptions (knowledge, abilities, training, education and experience required to perform a job) in the USA. 2) Has microdata from the survey of employers on the skills that staff have e.g. job x uses skill y 20% of the time</t>
  </si>
  <si>
    <t>Has interesting  job outlook and skills data by ANZSIC and ANZSCO, which you can download to Excel</t>
  </si>
  <si>
    <t>36</t>
  </si>
  <si>
    <t>ACNC Charity and Not for Profit data</t>
  </si>
  <si>
    <t>Excel download</t>
  </si>
  <si>
    <t>2017 (though seems to be updated weekly)</t>
  </si>
  <si>
    <t>Item 37 seems to have greater detail (though less rows, strangely enough?). Despite not being perfect content, data availability and format, could be a quick win.
List of all charities and not for profitis, including state, populations they help, etc. with somewhat relevance to this project</t>
  </si>
  <si>
    <t>37</t>
  </si>
  <si>
    <t>ACNC Charity and Not for Profit information statement data</t>
  </si>
  <si>
    <t>Despite not being perfect content, the data availability and format could make it a quick win.
Includes FT / PT / Volunteer data, populatinos they help, income/revenue/etc. Seems like there would be interesting stuff, with somewhat relevance to this project</t>
  </si>
  <si>
    <t>Employment Projection Data</t>
  </si>
  <si>
    <t>Nous has more detailed projections than the government makes available, will likely use these.</t>
  </si>
  <si>
    <t>Should hopefully be a valuable win without data cleaning and importing effort</t>
  </si>
  <si>
    <t>39</t>
  </si>
  <si>
    <t>ATO</t>
  </si>
  <si>
    <t>Tables 14A and 14B seem appropriate and are in Excel.</t>
  </si>
  <si>
    <t>Joy is handling this. We have found interesting financial data on the sector and are loading to Nous database for analysis</t>
  </si>
  <si>
    <t>40</t>
  </si>
  <si>
    <t>Labour Force Survey</t>
  </si>
  <si>
    <t>Great and very relevant data that serves at an input to other sources logged in this tracker. Nous should have some of the data available in a usable format already.</t>
  </si>
  <si>
    <t>Action: Discuss with Peter what we have available and whether requests are required.</t>
  </si>
  <si>
    <t>Look for quarterly data releases</t>
  </si>
  <si>
    <t>41</t>
  </si>
  <si>
    <t>IVI Detailed Occupation Data</t>
  </si>
  <si>
    <t>Current vacancy data at ANZSCO level 4 in a ready to go Excel workbook</t>
  </si>
  <si>
    <t>42</t>
  </si>
  <si>
    <t>Total VET activity  (NCVER)</t>
  </si>
  <si>
    <t>DAWN -vet.X</t>
  </si>
  <si>
    <t>If we can not access, consider trying item 7</t>
  </si>
  <si>
    <t>43</t>
  </si>
  <si>
    <t>NDIS Participant Data</t>
  </si>
  <si>
    <t>Not relevant enough for mapping the workforce</t>
  </si>
  <si>
    <t>44</t>
  </si>
  <si>
    <t>NDIS Provider Data</t>
  </si>
  <si>
    <t>Some insights for NDIS provider workforce (e.g. pivot table can tell you percentage that work in each area), but not particularly useful or relevant.</t>
  </si>
  <si>
    <t>45</t>
  </si>
  <si>
    <t>ABS Survey of Employee Earnings and Hours</t>
  </si>
  <si>
    <t>ATO data, labour force survey data and Census workforce data could mean that we don't need this data set to calculate earnings and hours (low score on value)</t>
  </si>
  <si>
    <t>FSSI agree that we see how we go with other sources and if needed further down the track there is the option to request data.</t>
  </si>
  <si>
    <t>46</t>
  </si>
  <si>
    <t>Census - workforce</t>
  </si>
  <si>
    <t>Workforce data using ANZSCO and ANZSIC definitions. Can we link to household data?</t>
  </si>
  <si>
    <t>We are submitting a data request for data that is not available in TableBuilder, and that will enable us to conduct valuable analysis on the Victorian social services workforce.
Request - there is a hypothesis that parts of the social services workforce may be at risk (one-step away) of some level of homelessness. We are seeking data for Victoria (we don't mind getting other states if easier, we can filter) that links:
   - Tenure type by most granular ANZSCO and ANZSIC possible
   - Dwelling structure by most granular ANZSCO and ANZSIC possible
Excel, .csv or .txt document(s) are preferable please.</t>
  </si>
  <si>
    <t>for ANZSCO level 6, there may need to be a fee paid when requesting from: https://www.abs.gov.au/ausstats/abs@.nsf/Lookup/2901.0Chapter37502011</t>
  </si>
  <si>
    <t>Medium - sent to Jess</t>
  </si>
  <si>
    <t>47</t>
  </si>
  <si>
    <t>Census - ancillary</t>
  </si>
  <si>
    <t>DAWN?</t>
  </si>
  <si>
    <t>This is a catch all for other data that is more readily available, though potentially less relevant for the project. E.g. Demographic / earning data by location</t>
  </si>
  <si>
    <t>48</t>
  </si>
  <si>
    <t>WorkSafe Data by Calendar Year</t>
  </si>
  <si>
    <t>Contains claims by injury and location. Also has injury type and mechanism without industry. Data request shared with Jess in anticipation of Micaela's meeting.</t>
  </si>
  <si>
    <t>a.	We have already found several sources that are potentially useful:
i.	Claims reported by calendar year to 31 December 2017 (Data Vic)WorkSafe Fatalities Data
ii.	Workplace fatalities by year and month to 21 December 2017 (Data Vic)
iii.	Mental injury claims to June 2017 (Data Vic)
iv.	Work health checks by age and gender (Data Vic)
v.	WorkSafe Victoria standardised claims summary 2016/17 (Data Vic)
b.	We are interested in any other WorkSafe data by industry or profession that they can share. For example:
i.	Industry or profession data for injury type / agency / mechanism
ii.	Industry or profession data for return to work timelines / outcomes / other
iii.	Industry or profession data on preventative measures (e.g. spend)
iv.	Industry or profession data on workplace risks 
v.	Any other WorkSafe data ANZSIC or ANZSCO level data that is available – the lower the level the better 
c.	In a format conducive to analysis – e.g. Excel, .csv, .txt. 
d.	Data that is point in time / annual / over time is all good – whatever they can share</t>
  </si>
  <si>
    <t>Micaela meeting</t>
  </si>
  <si>
    <t>High - sent to Jess</t>
  </si>
  <si>
    <t>49</t>
  </si>
  <si>
    <t>WorkSafe Fatalities Data</t>
  </si>
  <si>
    <t>Less confident on the content, dates back to 1985 and very low proportion in the health and social assistance category. Have the industry classifications always been the same?</t>
  </si>
  <si>
    <t>50</t>
  </si>
  <si>
    <t>WorkSafe Mental Injury Claims</t>
  </si>
  <si>
    <t>Mental health claim numbers aggregated to industry level</t>
  </si>
  <si>
    <t>51</t>
  </si>
  <si>
    <t>WorkSafe general workforce health by industry</t>
  </si>
  <si>
    <t>Scroll across tabs to get industry figures. Contains interesting health data  on the workforce in each industry. Would be interesting to see how healthcare and social assistance sit relative to other industries</t>
  </si>
  <si>
    <t>52</t>
  </si>
  <si>
    <t>WorkSafe standardised claims data 2005-2017</t>
  </si>
  <si>
    <t>2005-2017</t>
  </si>
  <si>
    <t>Contains standardised claims data over time by industry, profession and occupation. Would be able to do some cool stuff with it I think</t>
  </si>
  <si>
    <t>53</t>
  </si>
  <si>
    <t>Household, Income and Labour Dynamics in Australia (HILDA)</t>
  </si>
  <si>
    <t>Collects longitudinal data from households on economic and personal well-being (e.g. household and family relationships, income and employment, and health and education), labour market dynamics and family life. Microdata not publicly available. Need to apply for access to get HILDA data</t>
  </si>
  <si>
    <t>Ongoing</t>
  </si>
  <si>
    <t>Same households are interviewed every year. Can be used to understand for example  employment characteristics of the underemployed compared to full-time workers and transitions over time. I don't think particularly relevant for FSSI.</t>
  </si>
  <si>
    <t>54</t>
  </si>
  <si>
    <t>Survey of Employers' Recruitment Experiences</t>
  </si>
  <si>
    <t>Only PDF links, so we would be looking to request the source data</t>
  </si>
  <si>
    <t>This seems to have data on hiring reoffenders by industry, which Shefton is interested in.</t>
  </si>
  <si>
    <t>recruitmentsurveys@employment.gov.au</t>
  </si>
  <si>
    <t>55</t>
  </si>
  <si>
    <t>Higher Education Information Management System</t>
  </si>
  <si>
    <t>Accessible in DAWN</t>
  </si>
  <si>
    <t>Should have university enrolement data by program type. Combines with NCVER to give more of the picture.</t>
  </si>
  <si>
    <t>Graduate Outcome Survey</t>
  </si>
  <si>
    <t>Victorian Department of Education Data</t>
  </si>
  <si>
    <t>HILDA</t>
  </si>
  <si>
    <t>Mosaic from Experion (Michelle and Eloise may have purchased)</t>
  </si>
  <si>
    <t>Public data coverage check</t>
  </si>
  <si>
    <t>Whole of Sector Workforce</t>
  </si>
  <si>
    <t>Subsector Specific Workforce</t>
  </si>
  <si>
    <t>Front-line Social Services - Potential</t>
  </si>
  <si>
    <t>Health and social assistance</t>
  </si>
  <si>
    <t>Early Childhood</t>
  </si>
  <si>
    <t>Youth and Family Services</t>
  </si>
  <si>
    <t>Social Workers</t>
  </si>
  <si>
    <t>Housing and Homelessness</t>
  </si>
  <si>
    <t>Community Legal Services</t>
  </si>
  <si>
    <t>UK National Minimum Data Set</t>
  </si>
  <si>
    <t>Data quality</t>
  </si>
  <si>
    <t>Comparability</t>
  </si>
  <si>
    <t>Composition</t>
  </si>
  <si>
    <t>Occupation</t>
  </si>
  <si>
    <t>Good</t>
  </si>
  <si>
    <t>Average</t>
  </si>
  <si>
    <t>Poor</t>
  </si>
  <si>
    <t>FT / PT</t>
  </si>
  <si>
    <t>Contract / casual</t>
  </si>
  <si>
    <t>Demographics</t>
  </si>
  <si>
    <t>Age</t>
  </si>
  <si>
    <t>Sex</t>
  </si>
  <si>
    <t>Ethnicity</t>
  </si>
  <si>
    <t>Education</t>
  </si>
  <si>
    <t>Geography (e.g. rural vs non-rural)</t>
  </si>
  <si>
    <t>Housing status</t>
  </si>
  <si>
    <t>Gap</t>
  </si>
  <si>
    <t>Criminal history (or restrictions from employers)</t>
  </si>
  <si>
    <t>Aboriginal and Torres Strait Islander Peoples</t>
  </si>
  <si>
    <t>Language - CALD</t>
  </si>
  <si>
    <t>Language - other languages spoken</t>
  </si>
  <si>
    <t>Size</t>
  </si>
  <si>
    <t>By subsector</t>
  </si>
  <si>
    <t>By profession / occupation</t>
  </si>
  <si>
    <t>Skills</t>
  </si>
  <si>
    <t>Desired</t>
  </si>
  <si>
    <t>Actual</t>
  </si>
  <si>
    <t>Training</t>
  </si>
  <si>
    <t>Existing workforce</t>
  </si>
  <si>
    <t>Future workforce</t>
  </si>
  <si>
    <t>Higher education and VET</t>
  </si>
  <si>
    <t>Injury rates</t>
  </si>
  <si>
    <t>Physical</t>
  </si>
  <si>
    <t>Mental</t>
  </si>
  <si>
    <t>Actual vs risks vs incidents</t>
  </si>
  <si>
    <t>Return to work</t>
  </si>
  <si>
    <t>Job market</t>
  </si>
  <si>
    <t>Vacancies</t>
  </si>
  <si>
    <t>Mobility - between subsectors</t>
  </si>
  <si>
    <t>Mobility - between employers</t>
  </si>
  <si>
    <t>Turnover / retention</t>
  </si>
  <si>
    <t>Career pathways</t>
  </si>
  <si>
    <t>Financial</t>
  </si>
  <si>
    <t>Salaries</t>
  </si>
  <si>
    <t>Hours and overtime</t>
  </si>
  <si>
    <t>Engagement</t>
  </si>
  <si>
    <t xml:space="preserve">Employee engagement / satisfaction </t>
  </si>
  <si>
    <t>Sources considered</t>
  </si>
  <si>
    <r>
      <t xml:space="preserve">Nous may be able to achieve for FSSI
</t>
    </r>
    <r>
      <rPr>
        <b/>
        <sz val="11"/>
        <color theme="1"/>
        <rFont val="Segoe UI"/>
        <family val="2"/>
        <scheme val="minor"/>
      </rPr>
      <t xml:space="preserve">- Item 38: </t>
    </r>
    <r>
      <rPr>
        <sz val="11"/>
        <color theme="1"/>
        <rFont val="Segoe UI"/>
        <family val="2"/>
        <scheme val="minor"/>
      </rPr>
      <t xml:space="preserve">Employment Projection Data
</t>
    </r>
    <r>
      <rPr>
        <b/>
        <sz val="11"/>
        <color theme="1"/>
        <rFont val="Segoe UI"/>
        <family val="2"/>
        <scheme val="minor"/>
      </rPr>
      <t>- Item 41:</t>
    </r>
    <r>
      <rPr>
        <sz val="11"/>
        <color theme="1"/>
        <rFont val="Segoe UI"/>
        <family val="2"/>
        <scheme val="minor"/>
      </rPr>
      <t xml:space="preserve"> IVI Detailed Occupation Data
</t>
    </r>
    <r>
      <rPr>
        <b/>
        <sz val="11"/>
        <color theme="1"/>
        <rFont val="Segoe UI"/>
        <family val="2"/>
        <scheme val="minor"/>
      </rPr>
      <t>- Item 46:</t>
    </r>
    <r>
      <rPr>
        <sz val="11"/>
        <color theme="1"/>
        <rFont val="Segoe UI"/>
        <family val="2"/>
        <scheme val="minor"/>
      </rPr>
      <t xml:space="preserve"> Census Workforce Data</t>
    </r>
  </si>
  <si>
    <r>
      <rPr>
        <b/>
        <sz val="11"/>
        <color theme="1"/>
        <rFont val="Segoe UI"/>
        <family val="2"/>
        <scheme val="minor"/>
      </rPr>
      <t>- Item 48</t>
    </r>
    <r>
      <rPr>
        <sz val="11"/>
        <color theme="1"/>
        <rFont val="Segoe UI"/>
        <family val="2"/>
        <scheme val="minor"/>
      </rPr>
      <t xml:space="preserve"> - WorkSafe Data by Calendar Year
</t>
    </r>
    <r>
      <rPr>
        <b/>
        <sz val="11"/>
        <color theme="1"/>
        <rFont val="Segoe UI"/>
        <family val="2"/>
        <scheme val="minor"/>
      </rPr>
      <t xml:space="preserve">- Item 49 </t>
    </r>
    <r>
      <rPr>
        <sz val="11"/>
        <color theme="1"/>
        <rFont val="Segoe UI"/>
        <family val="2"/>
        <scheme val="minor"/>
      </rPr>
      <t xml:space="preserve">- WorkSafe Fatalities Data
</t>
    </r>
    <r>
      <rPr>
        <b/>
        <sz val="11"/>
        <color theme="1"/>
        <rFont val="Segoe UI"/>
        <family val="2"/>
        <scheme val="minor"/>
      </rPr>
      <t>- Item 50</t>
    </r>
    <r>
      <rPr>
        <sz val="11"/>
        <color theme="1"/>
        <rFont val="Segoe UI"/>
        <family val="2"/>
        <scheme val="minor"/>
      </rPr>
      <t xml:space="preserve"> - WorkSafe Mental Injury Claims
</t>
    </r>
    <r>
      <rPr>
        <b/>
        <sz val="11"/>
        <color theme="1"/>
        <rFont val="Segoe UI"/>
        <family val="2"/>
        <scheme val="minor"/>
      </rPr>
      <t>- Item 51 -</t>
    </r>
    <r>
      <rPr>
        <sz val="11"/>
        <color theme="1"/>
        <rFont val="Segoe UI"/>
        <family val="2"/>
        <scheme val="minor"/>
      </rPr>
      <t xml:space="preserve"> WorkSafe general workforce health by industry
</t>
    </r>
    <r>
      <rPr>
        <b/>
        <sz val="11"/>
        <color theme="1"/>
        <rFont val="Segoe UI"/>
        <family val="2"/>
        <scheme val="minor"/>
      </rPr>
      <t>- Item 52</t>
    </r>
    <r>
      <rPr>
        <sz val="11"/>
        <color theme="1"/>
        <rFont val="Segoe UI"/>
        <family val="2"/>
        <scheme val="minor"/>
      </rPr>
      <t xml:space="preserve"> - WorkSafe standardised claims data 2005-2017
</t>
    </r>
    <r>
      <rPr>
        <b/>
        <sz val="11"/>
        <color theme="1"/>
        <rFont val="Segoe UI"/>
        <family val="2"/>
        <scheme val="minor"/>
      </rPr>
      <t xml:space="preserve">- Item 30 </t>
    </r>
    <r>
      <rPr>
        <sz val="11"/>
        <color theme="1"/>
        <rFont val="Segoe UI"/>
        <family val="2"/>
        <scheme val="minor"/>
      </rPr>
      <t xml:space="preserve">- Safe Work Australia data
</t>
    </r>
    <r>
      <rPr>
        <b/>
        <sz val="11"/>
        <color theme="1"/>
        <rFont val="Segoe UI"/>
        <family val="2"/>
        <scheme val="minor"/>
      </rPr>
      <t>- Item 38 -</t>
    </r>
    <r>
      <rPr>
        <sz val="11"/>
        <color theme="1"/>
        <rFont val="Segoe UI"/>
        <family val="2"/>
        <scheme val="minor"/>
      </rPr>
      <t xml:space="preserve"> Employment Projection Data
</t>
    </r>
    <r>
      <rPr>
        <b/>
        <sz val="11"/>
        <color theme="1"/>
        <rFont val="Segoe UI"/>
        <family val="2"/>
        <scheme val="minor"/>
      </rPr>
      <t xml:space="preserve">- Item 41 - </t>
    </r>
    <r>
      <rPr>
        <sz val="11"/>
        <color theme="1"/>
        <rFont val="Segoe UI"/>
        <family val="2"/>
        <scheme val="minor"/>
      </rPr>
      <t xml:space="preserve">IVI Detailed Occupation Data
</t>
    </r>
    <r>
      <rPr>
        <b/>
        <sz val="11"/>
        <color theme="1"/>
        <rFont val="Segoe UI"/>
        <family val="2"/>
        <scheme val="minor"/>
      </rPr>
      <t>- Item 46 -</t>
    </r>
    <r>
      <rPr>
        <sz val="11"/>
        <color theme="1"/>
        <rFont val="Segoe UI"/>
        <family val="2"/>
        <scheme val="minor"/>
      </rPr>
      <t xml:space="preserve"> Census Workforce Data
</t>
    </r>
    <r>
      <rPr>
        <b/>
        <sz val="11"/>
        <color theme="1"/>
        <rFont val="Segoe UI"/>
        <family val="2"/>
        <scheme val="minor"/>
      </rPr>
      <t xml:space="preserve">- Item 29 - </t>
    </r>
    <r>
      <rPr>
        <sz val="11"/>
        <color theme="1"/>
        <rFont val="Segoe UI"/>
        <family val="2"/>
        <scheme val="minor"/>
      </rPr>
      <t>Job Outlook</t>
    </r>
  </si>
  <si>
    <r>
      <t>-</t>
    </r>
    <r>
      <rPr>
        <b/>
        <sz val="11"/>
        <color theme="1"/>
        <rFont val="Segoe UI"/>
        <family val="2"/>
        <scheme val="minor"/>
      </rPr>
      <t xml:space="preserve"> Item 04</t>
    </r>
    <r>
      <rPr>
        <sz val="11"/>
        <color theme="1"/>
        <rFont val="Segoe UI"/>
        <family val="2"/>
        <scheme val="minor"/>
      </rPr>
      <t xml:space="preserve"> - Family violence workforce survey</t>
    </r>
  </si>
  <si>
    <r>
      <rPr>
        <b/>
        <sz val="11"/>
        <color theme="1"/>
        <rFont val="Segoe UI"/>
        <family val="2"/>
        <scheme val="minor"/>
      </rPr>
      <t>- Item 11</t>
    </r>
    <r>
      <rPr>
        <sz val="11"/>
        <color theme="1"/>
        <rFont val="Segoe UI"/>
        <family val="2"/>
        <scheme val="minor"/>
      </rPr>
      <t xml:space="preserve"> - Mental Health Services in Australia
</t>
    </r>
    <r>
      <rPr>
        <b/>
        <sz val="11"/>
        <color theme="1"/>
        <rFont val="Segoe UI"/>
        <family val="2"/>
        <scheme val="minor"/>
      </rPr>
      <t xml:space="preserve">- Item 31 </t>
    </r>
    <r>
      <rPr>
        <sz val="11"/>
        <color theme="1"/>
        <rFont val="Segoe UI"/>
        <family val="2"/>
        <scheme val="minor"/>
      </rPr>
      <t>- HACSU Mental Health Workforce Survey</t>
    </r>
  </si>
  <si>
    <r>
      <rPr>
        <b/>
        <sz val="11"/>
        <color theme="1"/>
        <rFont val="Segoe UI"/>
        <family val="2"/>
        <scheme val="minor"/>
      </rPr>
      <t>- Item 06:</t>
    </r>
    <r>
      <rPr>
        <sz val="11"/>
        <color theme="1"/>
        <rFont val="Segoe UI"/>
        <family val="2"/>
        <scheme val="minor"/>
      </rPr>
      <t xml:space="preserve"> The aged care workforce, 2016
</t>
    </r>
    <r>
      <rPr>
        <b/>
        <sz val="11"/>
        <color theme="1"/>
        <rFont val="Segoe UI"/>
        <family val="2"/>
        <scheme val="minor"/>
      </rPr>
      <t>- Item 13:</t>
    </r>
    <r>
      <rPr>
        <sz val="11"/>
        <color theme="1"/>
        <rFont val="Segoe UI"/>
        <family val="2"/>
        <scheme val="minor"/>
      </rPr>
      <t xml:space="preserve"> Results Briefing Annual Aged Care Survey 2018 An Aged Care Workforce Strategy Taskforce Initiative</t>
    </r>
  </si>
  <si>
    <r>
      <t xml:space="preserve">- </t>
    </r>
    <r>
      <rPr>
        <b/>
        <sz val="11"/>
        <color theme="1"/>
        <rFont val="Segoe UI"/>
        <family val="2"/>
        <scheme val="minor"/>
      </rPr>
      <t>Item 03:</t>
    </r>
    <r>
      <rPr>
        <sz val="11"/>
        <color theme="1"/>
        <rFont val="Segoe UI"/>
        <family val="2"/>
        <scheme val="minor"/>
      </rPr>
      <t xml:space="preserve"> NDIS Workforce Longitudinal Study
- </t>
    </r>
    <r>
      <rPr>
        <b/>
        <sz val="11"/>
        <color theme="1"/>
        <rFont val="Segoe UI"/>
        <family val="2"/>
        <scheme val="minor"/>
      </rPr>
      <t>Item 05:</t>
    </r>
    <r>
      <rPr>
        <sz val="11"/>
        <color theme="1"/>
        <rFont val="Segoe UI"/>
        <family val="2"/>
        <scheme val="minor"/>
      </rPr>
      <t xml:space="preserve"> Australian Disability Workforce Report
</t>
    </r>
    <r>
      <rPr>
        <b/>
        <sz val="11"/>
        <color theme="1"/>
        <rFont val="Segoe UI"/>
        <family val="2"/>
        <scheme val="minor"/>
      </rPr>
      <t xml:space="preserve">
</t>
    </r>
    <r>
      <rPr>
        <b/>
        <sz val="11"/>
        <color theme="4"/>
        <rFont val="Segoe UI"/>
        <family val="2"/>
        <scheme val="minor"/>
      </rPr>
      <t>Still to check</t>
    </r>
    <r>
      <rPr>
        <b/>
        <sz val="11"/>
        <color theme="1"/>
        <rFont val="Segoe UI"/>
        <family val="2"/>
        <scheme val="minor"/>
      </rPr>
      <t xml:space="preserve">
</t>
    </r>
    <r>
      <rPr>
        <sz val="11"/>
        <color theme="1"/>
        <rFont val="Segoe UI"/>
        <family val="2"/>
        <scheme val="minor"/>
      </rPr>
      <t xml:space="preserve">- </t>
    </r>
    <r>
      <rPr>
        <b/>
        <sz val="11"/>
        <color theme="1"/>
        <rFont val="Segoe UI"/>
        <family val="2"/>
        <scheme val="minor"/>
      </rPr>
      <t>Item 23:</t>
    </r>
    <r>
      <rPr>
        <sz val="11"/>
        <color theme="1"/>
        <rFont val="Segoe UI"/>
        <family val="2"/>
        <scheme val="minor"/>
      </rPr>
      <t xml:space="preserve"> Workforce Wizard - author gets errors</t>
    </r>
  </si>
  <si>
    <r>
      <rPr>
        <b/>
        <sz val="11"/>
        <color theme="1"/>
        <rFont val="Segoe UI"/>
        <family val="2"/>
        <scheme val="minor"/>
      </rPr>
      <t>- Item 16:</t>
    </r>
    <r>
      <rPr>
        <sz val="11"/>
        <color theme="1"/>
        <rFont val="Segoe UI"/>
        <family val="2"/>
        <scheme val="minor"/>
      </rPr>
      <t xml:space="preserve"> Early childhood education and care national workforce census</t>
    </r>
  </si>
  <si>
    <r>
      <rPr>
        <b/>
        <sz val="11"/>
        <color theme="1"/>
        <rFont val="Segoe UI"/>
        <family val="2"/>
        <scheme val="minor"/>
      </rPr>
      <t>- Item 22 -</t>
    </r>
    <r>
      <rPr>
        <sz val="11"/>
        <color theme="1"/>
        <rFont val="Segoe UI"/>
        <family val="2"/>
        <scheme val="minor"/>
      </rPr>
      <t xml:space="preserve"> Family Services Workforce Survey report</t>
    </r>
  </si>
  <si>
    <r>
      <rPr>
        <b/>
        <sz val="11"/>
        <color theme="1"/>
        <rFont val="Segoe UI"/>
        <family val="2"/>
        <scheme val="minor"/>
      </rPr>
      <t>- Item 19:</t>
    </r>
    <r>
      <rPr>
        <sz val="11"/>
        <color theme="1"/>
        <rFont val="Segoe UI"/>
        <family val="2"/>
        <scheme val="minor"/>
      </rPr>
      <t xml:space="preserve"> Victorian Allied Health Workforce Research Program Social Work Workforce Report</t>
    </r>
  </si>
  <si>
    <t>Question / Comment / Request</t>
  </si>
  <si>
    <t>Do we think we can help answer?</t>
  </si>
  <si>
    <t>Josh comment</t>
  </si>
  <si>
    <t>Potential Data Source(s)</t>
  </si>
  <si>
    <t>Suggested by</t>
  </si>
  <si>
    <t>Priority</t>
  </si>
  <si>
    <t>Status</t>
  </si>
  <si>
    <t>Housing stability: Renting, own, share house, family, length of time at current residence.
-	Reason being the demographics workforce may be at risk (one-step away) of some level of homelessness</t>
  </si>
  <si>
    <t>Maybe</t>
  </si>
  <si>
    <t>Shefton</t>
  </si>
  <si>
    <t>Open</t>
  </si>
  <si>
    <t>Any restrictions providers place on criminal history of the workforce and percentage of the workforce currently with a previous criminal history 
-	Reason being the workforce demographic is largely living in lower socioeconomic conditions as a result some may have previously come into contact with the justice system or come in contact with the justice system whilst employed. Criminal history should not be a barrier to employment unless there is a specific risk to the particular area of work they are employed. For instance a young person who committed a crime at 15 but is now reformed 19 and looking to work in the sector.</t>
  </si>
  <si>
    <t>Partly / other</t>
  </si>
  <si>
    <t>Some interesting data at the ANZSIC 1 level has been shared with Shefton, though a data request to access the Survey of Employers Recruitment Experiences has been denied. They responded suggesting they would  be releasing data to the public at some point in the future. They advised they might keep Jess in the loop, which is probably unreliable.</t>
  </si>
  <si>
    <t>Survey of Employers Recruitment Experiences</t>
  </si>
  <si>
    <t>On hold</t>
  </si>
  <si>
    <t>It would be interesting to know more about the black economy in the social services workforce. For example, what is the quantity, worth and trends of listings on Gumtree and Craigs List</t>
  </si>
  <si>
    <t>Maybe, with significant effort or unknowns</t>
  </si>
  <si>
    <t>Gumtree, Craigs List</t>
  </si>
  <si>
    <t>Matiu</t>
  </si>
  <si>
    <t>It would be interesting to know more about superannuation balances of the social service workforce</t>
  </si>
  <si>
    <t>Maybe, with significant effort and unknowns</t>
  </si>
  <si>
    <t>What is the proportion of the workforce that are entry level vs management</t>
  </si>
  <si>
    <t>We have proportion of jobs advertised for entry level in the last 12 months to June 2019</t>
  </si>
  <si>
    <t>B2B dashboard - % of jobs that are entry level</t>
  </si>
  <si>
    <t>At what age do the workforce leave the industry?</t>
  </si>
  <si>
    <t>We have the age of the workforce</t>
  </si>
  <si>
    <t>Census 2016 (age profile)</t>
  </si>
  <si>
    <t>Micaela</t>
  </si>
  <si>
    <t>How diverse is the workforce?</t>
  </si>
  <si>
    <t>JLA</t>
  </si>
  <si>
    <t>Does the diversity of the workforce reflect the diversity within the communities it serves?</t>
  </si>
  <si>
    <t xml:space="preserve">I don't think so, maybe with table builder pro or a paid data request to census. </t>
  </si>
  <si>
    <t>Census 2016 (if they can link the respondant location with respondant occupation)</t>
  </si>
  <si>
    <t>Which groups are underrepresented in the workforce (e.g. men, ATSI, CALD etc)?</t>
  </si>
  <si>
    <t>Probably</t>
  </si>
  <si>
    <t>We have this for men, ATSI and place of birth, not currently language spoken at home but could add</t>
  </si>
  <si>
    <t>Census 2016</t>
  </si>
  <si>
    <t>How healthy is the workforce - compared to other workforces?</t>
  </si>
  <si>
    <t>We could do at a healthcare and social assistance level at least</t>
  </si>
  <si>
    <t>WorkSafe (workforce health check</t>
  </si>
  <si>
    <t>How mobile is the workforce?  How frequently do workers move between jobs and organisations?</t>
  </si>
  <si>
    <t>Do workers move between different parts of the sector (e.g. from disability to aged care)?</t>
  </si>
  <si>
    <t xml:space="preserve">Linking growth by area with qualifications - </t>
  </si>
  <si>
    <t>for any area I could overlay education level with social services workforce numbers. Don't think this answers it.</t>
  </si>
  <si>
    <t>VCOSS</t>
  </si>
  <si>
    <t xml:space="preserve">Growth - expectation by area and occupation </t>
  </si>
  <si>
    <t>Definitely have workforce growth, but not by area.</t>
  </si>
  <si>
    <t>reporting about what employers are looking for vs who they are actually hiring</t>
  </si>
  <si>
    <t>Maybe if they release the data from the Survey of Employers Recruitment Experiences</t>
  </si>
  <si>
    <t>Hiring for things other qualifications</t>
  </si>
  <si>
    <t>I need question explained</t>
  </si>
  <si>
    <t xml:space="preserve">Hiring without qualificiations - what are they hiring for - attitude </t>
  </si>
  <si>
    <t>With a fair bit of effort, we should be able to get the skills most requested from job ads for social services, does this cut it?</t>
  </si>
  <si>
    <t>Burning Glass data from B2B dashboard</t>
  </si>
  <si>
    <t xml:space="preserve">Volunteering or unpaid work that workforce does </t>
  </si>
  <si>
    <t>Nothing specific - just whether they are volunteers or not</t>
  </si>
  <si>
    <t>VET or HE quals</t>
  </si>
  <si>
    <t>We have highest level of education if this is suitable?</t>
  </si>
  <si>
    <t>When upskilling or retraining happens and at what point in career and at what level (e.g. supplmenting with VE)</t>
  </si>
  <si>
    <t>Might be able to request better education data?</t>
  </si>
  <si>
    <t>Gendered nature of community services work - gender equity issues more broadly - evidence at any levels - how does this manifest</t>
  </si>
  <si>
    <t>Could be in WGEA data</t>
  </si>
  <si>
    <t>WGEA</t>
  </si>
  <si>
    <t>Part time work that remains at a particular level</t>
  </si>
  <si>
    <t>Census 2016 or WGEA?</t>
  </si>
  <si>
    <t>How long in particular roles - e.g. at levels of seniority</t>
  </si>
  <si>
    <t>WGEA?</t>
  </si>
  <si>
    <t>Data by region - more granular the better</t>
  </si>
  <si>
    <t>Census data goes very granular</t>
  </si>
  <si>
    <t>Data sets we can link with Federal and State electorates</t>
  </si>
  <si>
    <t>We can view Census data by electorate. For example, we could see if electorates had disproportionately low social service workforce numbers to people in need of assistance with core activities. Or disproportionately low aged and disabled carers to people over 80.</t>
  </si>
  <si>
    <t>Level of qual by region to generally</t>
  </si>
  <si>
    <t>Is this social services workforce related? If not, then yes we can do. If yes, I think it would need Census to link occupation responses with area.</t>
  </si>
  <si>
    <t>Regional differences - e.g. enrolled nurses vs registered nurses</t>
  </si>
  <si>
    <t>I can tell you how many people from different professions live in an area, including enrolled and mothercraft nurses vs registered nurses. Could graph it or do it as a ratio.</t>
  </si>
  <si>
    <t xml:space="preserve">Equivalent jobs in different areas - different pay scales </t>
  </si>
  <si>
    <t>I think I could get the spreadsheet on this. Presenting it could be tricky. Equivalent jobs would be limited to ANZSCO 4 definitions. Would be comparing ANZSCO 4 occupation rather than knowing for sure you are talking about equivilent jobs.</t>
  </si>
  <si>
    <t>Vacancy data and advertised data</t>
  </si>
  <si>
    <t>Between internet vacancy index and B2B dashboard data do we have this covered?</t>
  </si>
  <si>
    <t>IVI, B2B Dashboard</t>
  </si>
  <si>
    <t>Understanding the health of workforce is important. VCOSS unsure about the quality of the data on health of workforce (e.g. healthy eating habits etc)</t>
  </si>
  <si>
    <t>I can't comment on data collection techniques. Data comes from WorkSafe WorkHealth checks.</t>
  </si>
  <si>
    <t>Understanding systemic pressures on workforce - often overlooked</t>
  </si>
  <si>
    <t>I'd need more guidance on request</t>
  </si>
  <si>
    <t>Job related stress doesn't always to Workcover</t>
  </si>
  <si>
    <t>Agree. I don't know how you'd get this without a social services-wide census</t>
  </si>
  <si>
    <t>Turnover - moving jobs quickly - why do people move?</t>
  </si>
  <si>
    <t>Don't know how you'd get this</t>
  </si>
  <si>
    <t>level of qualification, reskilling and upskilling</t>
  </si>
  <si>
    <t>Level of qualification yes. Others, not sure</t>
  </si>
  <si>
    <t>Compare super of workforce to other workforces e.g. govt employees</t>
  </si>
  <si>
    <t>Duplicate</t>
  </si>
  <si>
    <t xml:space="preserve">Home ownership </t>
  </si>
  <si>
    <t>Maybe with table builder pro?</t>
  </si>
  <si>
    <t>Census 2016 table builder pro?</t>
  </si>
  <si>
    <t>Retirement age</t>
  </si>
  <si>
    <t>Not really. Could partially deduce with age of workforce?</t>
  </si>
  <si>
    <t>Part of workforce but also accessing the services from the workforce</t>
  </si>
  <si>
    <t>Can't think of how</t>
  </si>
  <si>
    <t>Do you identify as having lived experience?</t>
  </si>
  <si>
    <t xml:space="preserve">Region - overlay with rental costs / housing affordability </t>
  </si>
  <si>
    <t>I think we can do, but this doesn't seem to be social service workforce related?</t>
  </si>
  <si>
    <t>Region - level of public transport</t>
  </si>
  <si>
    <t>Travel time to work</t>
  </si>
  <si>
    <t>Proximity to work / key services</t>
  </si>
  <si>
    <t>We have distance to work. Could look at it on a regional basis too, but not sure how we would present it</t>
  </si>
  <si>
    <t>National data set - for national organisations etc</t>
  </si>
  <si>
    <t>Many of the questions we can answer for VIC we can answer at a national level. We would have great efficiencies from having already just done it, but it would still be significant effort.</t>
  </si>
  <si>
    <t>Many</t>
  </si>
  <si>
    <t xml:space="preserve">Digital and inclusion, and digital and skills in the workforce. </t>
  </si>
  <si>
    <t>We can look at the top skills in the workforce</t>
  </si>
  <si>
    <t>Julian</t>
  </si>
  <si>
    <t>Is there a non-commercial (e.g. they currently use Roy Morgan single source) data set that could complement or supplment the data that Julian and his team currently use for the digital inclusion index? Josh - we could ask Peter.</t>
  </si>
  <si>
    <t>Josh will ask Peter</t>
  </si>
  <si>
    <t xml:space="preserve">Define the second chance learners. They come into three categories - new skilling (people that missed education all together) - upskilling - reskilling. We haven't understood who the second chance learners are, and what their challenges are to access tertiary education.Interested in identifying them geography, migrant status, etc. </t>
  </si>
  <si>
    <t>Ian</t>
  </si>
  <si>
    <t>Have you moved for a job? Would you move for a job? Have you done them for education or work?</t>
  </si>
  <si>
    <t>Cath</t>
  </si>
  <si>
    <t>Is there a need to incentivise the workforce to move to certain areas?</t>
  </si>
  <si>
    <t>We could look at a range of data in regions in Australia and see whether there are troubling trends. Can't say whether there will be or not.</t>
  </si>
  <si>
    <t xml:space="preserve">Did you or would you move for further education? </t>
  </si>
  <si>
    <t>What are you preferred hours and employment type (part-time vs casual)?</t>
  </si>
  <si>
    <t>Possbily something in Census data</t>
  </si>
  <si>
    <t>Is there anything on the transient nature of the workforce and the inability to reward them with long-service leave, etc.? Could it be a potential recommendation to government that they need to step in?</t>
  </si>
  <si>
    <t>Proportion of people over a certain age relative to the health workforce in those areas. For every X people over 80, how many workers there are in an area? Similar to the has need for assistance with core activities, but for age. Healthcare and social assistance mapping is perfect for them.</t>
  </si>
  <si>
    <t>This is not social services specific, but I 'm confident I could do it</t>
  </si>
  <si>
    <t>Where is the growth in social services industry?</t>
  </si>
  <si>
    <t>I think we have answered</t>
  </si>
  <si>
    <t>Employment projections</t>
  </si>
  <si>
    <t>Eloise</t>
  </si>
  <si>
    <t>What are the gaps in skills, training and utilisation in social services?</t>
  </si>
  <si>
    <t>Aspects of the B2B dashboard could be relevant</t>
  </si>
  <si>
    <t xml:space="preserve">Where do we think there will be demand in jobs and demand for training? If we can have incentives from the government to get more people in these roles it will be important. How are we creating an ecosystem of employment? </t>
  </si>
  <si>
    <t>We can look at occupation growth, internet vacancies, enrolements, etc. to build the picture.</t>
  </si>
  <si>
    <t>See comment</t>
  </si>
  <si>
    <t>Gap between supply and demand - we know the workforce is growing, but no one wants to do it.</t>
  </si>
  <si>
    <t>Michelle</t>
  </si>
  <si>
    <t>Cost of training and subsidies for education and training. For example, there's a course that costs 12K for a low paid sector - no one wants to do it</t>
  </si>
  <si>
    <t>Is there any information on the Workforce Training Innovation Fund funding of courses in social services?</t>
  </si>
  <si>
    <t>Haven't researched this</t>
  </si>
  <si>
    <t>Has free tafe been of value to this sector? E.g. have completions increased?</t>
  </si>
  <si>
    <t>Post study work - what are the percentages of graduates that get a job?</t>
  </si>
  <si>
    <t xml:space="preserve">Is there a way to link what people do in secondary school (e.g. subjects) to university to work? What secondary school data is out there? </t>
  </si>
  <si>
    <t>Angel</t>
  </si>
  <si>
    <t>Can we get any more forecasting or future orientated data?</t>
  </si>
  <si>
    <t>Are the languages spoken by clients spoken by the workforce?</t>
  </si>
  <si>
    <t>I could graph language spoken at home for the general population against language spoken at home for the social services workforce. I think I could do this for electorates or areas too, though not sure how I would present it.</t>
  </si>
  <si>
    <t>Added by Josh, but Jess has mentioned</t>
  </si>
  <si>
    <t>How many employers does each worker have? What is the trend? E.g. Uberisation of the workforce</t>
  </si>
  <si>
    <t>Possibly could look back at ATO data. If not publically available, it could be difficult.</t>
  </si>
  <si>
    <t>Paul, Natalie and Shefton</t>
  </si>
  <si>
    <t>Course level completion and enrolments</t>
  </si>
  <si>
    <t>Reasonably easy win from vocstats data</t>
  </si>
  <si>
    <t>Vocstats</t>
  </si>
  <si>
    <t>Compare Metro vs Regional figures. E.g. compare workforce age, education, etc.</t>
  </si>
  <si>
    <t>I don't suspect it would be difficult as it is repeating analysis. Possible that I would need to do a Metro to Regional mapping for areas of Melbourne, which wouldn't be difficult (but may raise questions - e.g. is Geelong regional?). As with everything, there is a trade off for time spent on this so we would want to be targetted in metrics we repeat analysis for.</t>
  </si>
  <si>
    <t>Census</t>
  </si>
  <si>
    <t>Compare Melton and Brimbank to other councils for social services workforce relative to population size, population above 70, need for assistance. How many are leaving the area for work?</t>
  </si>
  <si>
    <t>Would be a few hours / half a day work, so just a matter of prioritisation would want to prioritise</t>
  </si>
  <si>
    <t>User</t>
  </si>
  <si>
    <t>Education and training providers</t>
  </si>
  <si>
    <t>Careeer advisors</t>
  </si>
  <si>
    <t>Sector organisations:
 - employers
 - public and private</t>
  </si>
  <si>
    <t>Other researchers, policy thinktanks, consultancies</t>
  </si>
  <si>
    <t>Giovernment departments (local, state, federal, planners)</t>
  </si>
  <si>
    <t>Royal commissions</t>
  </si>
  <si>
    <t>Advocacy groups</t>
  </si>
  <si>
    <t>Peak bodies - employers and employees</t>
  </si>
  <si>
    <t>Media</t>
  </si>
  <si>
    <t>Philanthropic</t>
  </si>
  <si>
    <t>Unions</t>
  </si>
  <si>
    <t>Consumer groups</t>
  </si>
  <si>
    <t>Data collectors</t>
  </si>
  <si>
    <t>Legend and reference tab</t>
  </si>
  <si>
    <t>Column</t>
  </si>
  <si>
    <t>Description</t>
  </si>
  <si>
    <t>Rating</t>
  </si>
  <si>
    <t>Publically available data completeness list</t>
  </si>
  <si>
    <t>Verdict list</t>
  </si>
  <si>
    <t>Can we answer?</t>
  </si>
  <si>
    <t xml:space="preserve">Content </t>
  </si>
  <si>
    <t>The workforce attributes/values addressed in the data set</t>
  </si>
  <si>
    <t>Prohibitively poor (data is not suitable for project)</t>
  </si>
  <si>
    <t>The geographical area covered by the data and time periods available</t>
  </si>
  <si>
    <t>Very poor</t>
  </si>
  <si>
    <t>None</t>
  </si>
  <si>
    <t>Unable to find public data</t>
  </si>
  <si>
    <t>Either a nice to have question or expected effort to obtain data/answer is substantial</t>
  </si>
  <si>
    <t>Availability at a level that makes sense for this to be treated as a data set. Who owns the data and how easy is it to access it for the purpose of analysis</t>
  </si>
  <si>
    <t>Lower quality in format not conducive to analysis</t>
  </si>
  <si>
    <t>Possibly extremely highly aggregated, of questionable quality, old data, not available for Victoria, etc.</t>
  </si>
  <si>
    <t>In a format that is not conducive to further analysis. E.g. graphs or tables in PDF</t>
  </si>
  <si>
    <t>Source uses unknown or highly custom criteria to define segments - can not compare to other data sets</t>
  </si>
  <si>
    <t>Medium</t>
  </si>
  <si>
    <t>Highly desirable question where expected effort to obtain answer is not prohibitive</t>
  </si>
  <si>
    <t>The extent that the institute can be confident data is representative of the sector</t>
  </si>
  <si>
    <t>Ok</t>
  </si>
  <si>
    <t>Higher quality in format not conducive to analysis</t>
  </si>
  <si>
    <t>Data is somewhat intuitive, recent, reliable and freely available for Victoria.</t>
  </si>
  <si>
    <t>In a format that is somewhat conducive to further analysis. E.g. table in Word</t>
  </si>
  <si>
    <t>Source defines custom criteria, which could feasibly be compared to other sources</t>
  </si>
  <si>
    <t>High</t>
  </si>
  <si>
    <t>Highly desirable question where expected effort to obtain answer is reasonable</t>
  </si>
  <si>
    <t>The ability to integrate the data to other data sets and required effort to do so</t>
  </si>
  <si>
    <t>Lower quality in Excel, csv, txt, etc.</t>
  </si>
  <si>
    <t>Data is reasonably granular, intuitive, recent, reliable and freely available for Victoria.</t>
  </si>
  <si>
    <t>In a format conducive to further analysis. E.g. Excel, .csv, .txt</t>
  </si>
  <si>
    <t>Data uses ANZSCO and ANZSIC convention or is otherwise suitable for comparative analysis (e.g. through regular studies)</t>
  </si>
  <si>
    <t>Other</t>
  </si>
  <si>
    <t>The potential of treating this as data to reveal valuable insights relevant for the institute</t>
  </si>
  <si>
    <t>Very good</t>
  </si>
  <si>
    <t>Higher quality in Excel, csv, txt, etc.</t>
  </si>
  <si>
    <t>Automated data requested template tab</t>
  </si>
  <si>
    <t>Item number:</t>
  </si>
  <si>
    <t>Send request to:</t>
  </si>
  <si>
    <t>Email title:</t>
  </si>
  <si>
    <t>Draft email content:</t>
  </si>
  <si>
    <t>Hello,
I’m writing to you from the Future Social Service Institute, a collaboration between the Victorian Council of Social Service and RMIT University, supported by the Victorian Government. We co-produce leading training, education, information and research to support the social sector workforce, and we are developing an integrated social service workforce data set that can support our activities.</t>
  </si>
  <si>
    <t>For your information, the data would / would not be shared beyond the institute.
We very much appreciate any help you can provide! To support our project timelines, if you could please share as soon as you can, it would be very much appreciated.
Kind Regards,
XXX</t>
  </si>
  <si>
    <t>Indicative accessibility for project</t>
  </si>
  <si>
    <t>Intermediaries</t>
  </si>
  <si>
    <t>Data Sources</t>
  </si>
  <si>
    <t>Ultimate Source</t>
  </si>
  <si>
    <t>Salaries and occupation</t>
  </si>
  <si>
    <t>ATO (add to DAWN)</t>
  </si>
  <si>
    <t>Individual tax returns</t>
  </si>
  <si>
    <t>Household survey respondents</t>
  </si>
  <si>
    <t>LMIP forecasts --&gt; Nous forecasts</t>
  </si>
  <si>
    <t>W.G.E.A (add to Dawn)</t>
  </si>
  <si>
    <t>Firm level reporting</t>
  </si>
  <si>
    <t>Census 2006, 2011, 2016, etc.</t>
  </si>
  <si>
    <t>Aged Care Report 2016</t>
  </si>
  <si>
    <t>Training providers</t>
  </si>
  <si>
    <t>Registrations of health practitioners</t>
  </si>
  <si>
    <t>WorkSafe incident reports</t>
  </si>
  <si>
    <t>Reports on incidents from firms</t>
  </si>
  <si>
    <t>Aboriginal and Torres Strait Islander peoples</t>
  </si>
  <si>
    <t>ECEC Nation census</t>
  </si>
  <si>
    <t>Annual aged care survey</t>
  </si>
  <si>
    <t>Job adverts (BGT)</t>
  </si>
  <si>
    <t>Firms advertise on net</t>
  </si>
  <si>
    <t>Skilled visa list</t>
  </si>
  <si>
    <t>Aus Gov analysis</t>
  </si>
  <si>
    <t>NDIS provider registration</t>
  </si>
  <si>
    <t>Providers give</t>
  </si>
  <si>
    <t>ONET survey</t>
  </si>
  <si>
    <t>Firms</t>
  </si>
  <si>
    <t>Movement (e.g. subsector, employer)</t>
  </si>
  <si>
    <t>Already have</t>
  </si>
  <si>
    <t>Can probably get</t>
  </si>
  <si>
    <t>Not sure yet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</si>
</sst>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Segoe UI"/>
      <family val="2"/>
      <scheme val="minor"/>
    </font>
    <font>
      <b/>
      <sz val="11"/>
      <color rgb="FFFFFFFF"/>
      <name val="Calibri"/>
      <family val="2"/>
    </font>
    <font>
      <sz val="11"/>
      <color rgb="FF000000"/>
      <name val="Calibri"/>
      <family val="2"/>
    </font>
    <font>
      <u/>
      <sz val="11"/>
      <color theme="10"/>
      <name val="Segoe UI"/>
      <family val="2"/>
      <scheme val="minor"/>
    </font>
    <font>
      <b/>
      <sz val="11"/>
      <color theme="1"/>
      <name val="Segoe UI"/>
      <family val="2"/>
      <scheme val="minor"/>
    </font>
    <font>
      <b/>
      <sz val="11"/>
      <color theme="0"/>
      <name val="Segoe UI"/>
      <family val="2"/>
      <scheme val="minor"/>
    </font>
    <font>
      <sz val="11"/>
      <name val="Calibri"/>
      <family val="2"/>
    </font>
    <font>
      <sz val="11"/>
      <name val="Segoe UI"/>
      <family val="2"/>
      <scheme val="minor"/>
    </font>
    <font>
      <b/>
      <sz val="11"/>
      <color theme="4"/>
      <name val="Segoe UI"/>
      <family val="2"/>
      <scheme val="minor"/>
    </font>
    <font>
      <sz val="11"/>
      <color theme="1"/>
      <name val="Calibri"/>
      <family val="2"/>
    </font>
  </fonts>
  <fills count="11">
    <fill>
      <patternFill patternType="none"/>
    </fill>
    <fill>
      <patternFill patternType="gray125"/>
    </fill>
    <fill>
      <patternFill patternType="solid">
        <fgColor rgb="FF70AD47"/>
        <bgColor indexed="64"/>
      </patternFill>
    </fill>
    <fill>
      <patternFill patternType="solid">
        <fgColor rgb="FFD5E3CF"/>
        <bgColor indexed="64"/>
      </patternFill>
    </fill>
    <fill>
      <patternFill patternType="solid">
        <fgColor rgb="FFEBF1E9"/>
        <bgColor indexed="64"/>
      </patternFill>
    </fill>
    <fill>
      <patternFill patternType="solid">
        <fgColor rgb="FF92D050"/>
        <bgColor indexed="64"/>
      </patternFill>
    </fill>
    <fill>
      <patternFill patternType="solid">
        <fgColor theme="4"/>
        <bgColor indexed="64"/>
      </patternFill>
    </fill>
    <fill>
      <patternFill patternType="solid">
        <fgColor rgb="FFFFFF00"/>
        <bgColor indexed="64"/>
      </patternFill>
    </fill>
    <fill>
      <patternFill patternType="solid">
        <fgColor theme="7"/>
        <bgColor indexed="64"/>
      </patternFill>
    </fill>
    <fill>
      <patternFill patternType="solid">
        <fgColor rgb="FF002060"/>
        <bgColor indexed="64"/>
      </patternFill>
    </fill>
    <fill>
      <patternFill patternType="solid">
        <fgColor theme="0"/>
        <bgColor indexed="64"/>
      </patternFill>
    </fill>
  </fills>
  <borders count="36">
    <border>
      <left/>
      <right/>
      <top/>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bottom/>
      <diagonal/>
    </border>
    <border>
      <left style="thin">
        <color indexed="64"/>
      </left>
      <right style="thin">
        <color indexed="64"/>
      </right>
      <top style="thin">
        <color indexed="64"/>
      </top>
      <bottom style="thin">
        <color indexed="64"/>
      </bottom>
      <diagonal/>
    </border>
    <border>
      <left style="medium">
        <color rgb="FFFFFFFF"/>
      </left>
      <right/>
      <top/>
      <bottom/>
      <diagonal/>
    </border>
    <border>
      <left style="medium">
        <color rgb="FFFFFFFF"/>
      </left>
      <right/>
      <top style="medium">
        <color rgb="FFFFFFFF"/>
      </top>
      <bottom style="thick">
        <color rgb="FFFFFFFF"/>
      </bottom>
      <diagonal/>
    </border>
    <border>
      <left style="medium">
        <color rgb="FFFFFFFF"/>
      </left>
      <right style="medium">
        <color rgb="FFFFFFFF"/>
      </right>
      <top style="medium">
        <color rgb="FFFFFFFF"/>
      </top>
      <bottom/>
      <diagonal/>
    </border>
    <border>
      <left/>
      <right style="medium">
        <color rgb="FFFFFFFF"/>
      </right>
      <top style="medium">
        <color rgb="FFFFFFFF"/>
      </top>
      <bottom/>
      <diagonal/>
    </border>
    <border>
      <left/>
      <right style="medium">
        <color rgb="FFFFFFFF"/>
      </right>
      <top/>
      <bottom/>
      <diagonal/>
    </border>
    <border>
      <left/>
      <right style="medium">
        <color rgb="FFFFFFFF"/>
      </right>
      <top/>
      <bottom style="medium">
        <color rgb="FFFFFFFF"/>
      </bottom>
      <diagonal/>
    </border>
    <border>
      <left style="medium">
        <color rgb="FFFFFFFF"/>
      </left>
      <right style="medium">
        <color rgb="FFFFFFFF"/>
      </right>
      <top/>
      <bottom style="thick">
        <color rgb="FFFFFFFF"/>
      </bottom>
      <diagonal/>
    </border>
    <border>
      <left style="medium">
        <color rgb="FFFFFFFF"/>
      </left>
      <right style="medium">
        <color rgb="FFFFFFFF"/>
      </right>
      <top style="thick">
        <color rgb="FFFFFFFF"/>
      </top>
      <bottom/>
      <diagonal/>
    </border>
    <border>
      <left style="thin">
        <color indexed="64"/>
      </left>
      <right/>
      <top style="thin">
        <color indexed="64"/>
      </top>
      <bottom style="thin">
        <color indexed="64"/>
      </bottom>
      <diagonal/>
    </border>
    <border>
      <left/>
      <right style="medium">
        <color rgb="FFFFFFFF"/>
      </right>
      <top style="medium">
        <color rgb="FFFFFFFF"/>
      </top>
      <bottom style="thick">
        <color rgb="FFFFFFFF"/>
      </bottom>
      <diagonal/>
    </border>
    <border>
      <left/>
      <right/>
      <top style="medium">
        <color rgb="FFFFFFFF"/>
      </top>
      <bottom style="thick">
        <color rgb="FFFFFFFF"/>
      </bottom>
      <diagonal/>
    </border>
    <border>
      <left style="thin">
        <color indexed="64"/>
      </left>
      <right style="thin">
        <color indexed="64"/>
      </right>
      <top/>
      <bottom style="thin">
        <color indexed="64"/>
      </bottom>
      <diagonal/>
    </border>
    <border>
      <left/>
      <right/>
      <top/>
      <bottom style="thick">
        <color theme="0"/>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rgb="FFFFFFFF"/>
      </bottom>
      <diagonal/>
    </border>
    <border>
      <left style="medium">
        <color indexed="64"/>
      </left>
      <right/>
      <top style="medium">
        <color rgb="FFFFFFFF"/>
      </top>
      <bottom style="thick">
        <color rgb="FFFFFFFF"/>
      </bottom>
      <diagonal/>
    </border>
    <border>
      <left/>
      <right style="medium">
        <color indexed="64"/>
      </right>
      <top style="medium">
        <color rgb="FFFFFFFF"/>
      </top>
      <bottom style="thick">
        <color rgb="FFFFFFFF"/>
      </bottom>
      <diagonal/>
    </border>
    <border>
      <left style="medium">
        <color indexed="64"/>
      </left>
      <right/>
      <top/>
      <bottom style="thick">
        <color theme="0"/>
      </bottom>
      <diagonal/>
    </border>
    <border>
      <left/>
      <right style="medium">
        <color indexed="64"/>
      </right>
      <top/>
      <bottom style="thick">
        <color theme="0"/>
      </bottom>
      <diagonal/>
    </border>
    <border>
      <left style="medium">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thin">
        <color indexed="64"/>
      </bottom>
      <diagonal/>
    </border>
    <border>
      <left style="medium">
        <color rgb="FFFFFFFF"/>
      </left>
      <right/>
      <top style="medium">
        <color rgb="FFFFFFFF"/>
      </top>
      <bottom/>
      <diagonal/>
    </border>
    <border>
      <left style="medium">
        <color indexed="64"/>
      </left>
      <right/>
      <top/>
      <bottom style="medium">
        <color rgb="FFFFFFFF"/>
      </bottom>
      <diagonal/>
    </border>
    <border>
      <left/>
      <right/>
      <top/>
      <bottom style="medium">
        <color rgb="FFFFFFFF"/>
      </bottom>
      <diagonal/>
    </border>
  </borders>
  <cellStyleXfs count="2">
    <xf numFmtId="0" fontId="0" fillId="0" borderId="0"/>
    <xf numFmtId="0" fontId="3" fillId="0" borderId="0" applyNumberFormat="0" applyFill="0" applyBorder="0" applyAlignment="0" applyProtection="0"/>
  </cellStyleXfs>
  <cellXfs count="93">
    <xf numFmtId="0" fontId="0" fillId="0" borderId="0" xfId="0"/>
    <xf numFmtId="0" fontId="2" fillId="3" borderId="2" xfId="0" applyFont="1" applyFill="1" applyBorder="1" applyAlignment="1">
      <alignment horizontal="left" vertical="center" wrapText="1" readingOrder="1"/>
    </xf>
    <xf numFmtId="0" fontId="3" fillId="4" borderId="3" xfId="1" applyFill="1" applyBorder="1" applyAlignment="1">
      <alignment horizontal="left" vertical="center" wrapText="1" readingOrder="1"/>
    </xf>
    <xf numFmtId="0" fontId="2" fillId="4" borderId="3" xfId="0" applyFont="1" applyFill="1" applyBorder="1" applyAlignment="1">
      <alignment horizontal="left" vertical="center" wrapText="1" readingOrder="1"/>
    </xf>
    <xf numFmtId="0" fontId="2" fillId="3" borderId="3" xfId="0" applyFont="1" applyFill="1" applyBorder="1" applyAlignment="1">
      <alignment horizontal="left" vertical="center" wrapText="1" readingOrder="1"/>
    </xf>
    <xf numFmtId="0" fontId="1" fillId="2" borderId="1" xfId="0" applyFont="1" applyFill="1" applyBorder="1" applyAlignment="1">
      <alignment horizontal="left" vertical="center" wrapText="1" readingOrder="1"/>
    </xf>
    <xf numFmtId="0" fontId="1" fillId="2" borderId="4" xfId="0" applyFont="1" applyFill="1" applyBorder="1" applyAlignment="1">
      <alignment horizontal="left" vertical="center" wrapText="1" readingOrder="1"/>
    </xf>
    <xf numFmtId="0" fontId="3" fillId="3" borderId="2" xfId="1" applyFill="1" applyBorder="1" applyAlignment="1">
      <alignment horizontal="left" vertical="center" readingOrder="1"/>
    </xf>
    <xf numFmtId="0" fontId="3" fillId="4" borderId="3" xfId="1" applyFill="1" applyBorder="1" applyAlignment="1">
      <alignment horizontal="left" vertical="center" readingOrder="1"/>
    </xf>
    <xf numFmtId="0" fontId="3" fillId="3" borderId="3" xfId="1" applyFill="1" applyBorder="1" applyAlignment="1">
      <alignment horizontal="left" vertical="center" readingOrder="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wrapText="1"/>
    </xf>
    <xf numFmtId="0" fontId="0" fillId="0" borderId="0" xfId="0" quotePrefix="1" applyAlignment="1">
      <alignment horizontal="left" vertical="top"/>
    </xf>
    <xf numFmtId="0" fontId="4" fillId="0" borderId="0" xfId="0" applyFont="1"/>
    <xf numFmtId="0" fontId="4" fillId="0" borderId="0" xfId="0" applyFont="1" applyAlignment="1">
      <alignment wrapText="1"/>
    </xf>
    <xf numFmtId="0" fontId="0" fillId="0" borderId="5" xfId="0" applyBorder="1" applyAlignment="1">
      <alignment horizontal="left" vertical="top" wrapText="1"/>
    </xf>
    <xf numFmtId="0" fontId="4" fillId="0" borderId="5" xfId="0" applyFont="1" applyBorder="1" applyAlignment="1">
      <alignment horizontal="left" vertical="top" wrapText="1"/>
    </xf>
    <xf numFmtId="0" fontId="0" fillId="0" borderId="0" xfId="0" applyFont="1" applyAlignment="1"/>
    <xf numFmtId="0" fontId="1" fillId="2" borderId="7" xfId="0" applyFont="1" applyFill="1" applyBorder="1" applyAlignment="1">
      <alignment horizontal="left" vertical="center" wrapText="1" readingOrder="1"/>
    </xf>
    <xf numFmtId="0" fontId="0" fillId="0" borderId="5" xfId="0" applyBorder="1"/>
    <xf numFmtId="0" fontId="0" fillId="7" borderId="0" xfId="0" applyFill="1"/>
    <xf numFmtId="0" fontId="1" fillId="5" borderId="0" xfId="0" applyFont="1" applyFill="1" applyBorder="1" applyAlignment="1">
      <alignment horizontal="left" vertical="center" wrapText="1" readingOrder="1"/>
    </xf>
    <xf numFmtId="0" fontId="1" fillId="8" borderId="0" xfId="0" applyFont="1" applyFill="1" applyBorder="1" applyAlignment="1">
      <alignment horizontal="left" vertical="center" wrapText="1" readingOrder="1"/>
    </xf>
    <xf numFmtId="0" fontId="1" fillId="6" borderId="0" xfId="0" applyFont="1" applyFill="1" applyBorder="1" applyAlignment="1">
      <alignment horizontal="left" vertical="center" wrapText="1" readingOrder="1"/>
    </xf>
    <xf numFmtId="0" fontId="5" fillId="9" borderId="0" xfId="0" applyFont="1" applyFill="1"/>
    <xf numFmtId="0" fontId="2" fillId="3" borderId="2" xfId="0" applyFont="1" applyFill="1" applyBorder="1" applyAlignment="1">
      <alignment horizontal="left" vertical="center" readingOrder="1"/>
    </xf>
    <xf numFmtId="0" fontId="2" fillId="4" borderId="3" xfId="0" applyFont="1" applyFill="1" applyBorder="1" applyAlignment="1">
      <alignment horizontal="left" vertical="center" readingOrder="1"/>
    </xf>
    <xf numFmtId="0" fontId="7" fillId="10" borderId="0" xfId="0" applyFont="1" applyFill="1"/>
    <xf numFmtId="0" fontId="6" fillId="10" borderId="14" xfId="0" applyFont="1" applyFill="1" applyBorder="1" applyAlignment="1">
      <alignment horizontal="left" vertical="center" wrapText="1" readingOrder="1"/>
    </xf>
    <xf numFmtId="0" fontId="5" fillId="9" borderId="5" xfId="0" applyFont="1" applyFill="1" applyBorder="1"/>
    <xf numFmtId="0" fontId="1" fillId="5" borderId="5" xfId="0" applyFont="1" applyFill="1" applyBorder="1" applyAlignment="1">
      <alignment horizontal="left" vertical="center" wrapText="1" readingOrder="1"/>
    </xf>
    <xf numFmtId="0" fontId="1" fillId="8" borderId="5" xfId="0" applyFont="1" applyFill="1" applyBorder="1" applyAlignment="1">
      <alignment horizontal="left" vertical="center" wrapText="1" readingOrder="1"/>
    </xf>
    <xf numFmtId="0" fontId="1" fillId="6" borderId="5" xfId="0" applyFont="1" applyFill="1" applyBorder="1" applyAlignment="1">
      <alignment horizontal="left" vertical="center" wrapText="1" readingOrder="1"/>
    </xf>
    <xf numFmtId="0" fontId="2" fillId="3" borderId="3" xfId="0" applyFont="1" applyFill="1" applyBorder="1" applyAlignment="1">
      <alignment horizontal="left" vertical="center" readingOrder="1"/>
    </xf>
    <xf numFmtId="0" fontId="3" fillId="3" borderId="3" xfId="1" applyFill="1" applyBorder="1" applyAlignment="1">
      <alignment horizontal="left" vertical="center" wrapText="1" readingOrder="1"/>
    </xf>
    <xf numFmtId="0" fontId="2" fillId="7" borderId="3" xfId="0" applyFont="1" applyFill="1" applyBorder="1" applyAlignment="1">
      <alignment horizontal="left" vertical="center" wrapText="1" readingOrder="1"/>
    </xf>
    <xf numFmtId="0" fontId="0" fillId="0" borderId="5" xfId="0" applyBorder="1" applyAlignment="1">
      <alignment horizontal="center"/>
    </xf>
    <xf numFmtId="0" fontId="1" fillId="9" borderId="6" xfId="0" applyFont="1" applyFill="1" applyBorder="1" applyAlignment="1">
      <alignment horizontal="left" vertical="center" wrapText="1" readingOrder="1"/>
    </xf>
    <xf numFmtId="0" fontId="0" fillId="0" borderId="14" xfId="0" applyBorder="1" applyAlignment="1">
      <alignment horizontal="center"/>
    </xf>
    <xf numFmtId="0" fontId="1" fillId="2" borderId="18" xfId="0" applyFont="1" applyFill="1" applyBorder="1" applyAlignment="1">
      <alignment vertical="center" wrapText="1" readingOrder="1"/>
    </xf>
    <xf numFmtId="0" fontId="0" fillId="0" borderId="17" xfId="0" applyBorder="1" applyAlignment="1">
      <alignment horizontal="center"/>
    </xf>
    <xf numFmtId="0" fontId="1" fillId="2" borderId="27" xfId="0" applyFont="1" applyFill="1" applyBorder="1" applyAlignment="1">
      <alignment vertical="center" wrapText="1" readingOrder="1"/>
    </xf>
    <xf numFmtId="0" fontId="1" fillId="2" borderId="28" xfId="0" applyFont="1" applyFill="1" applyBorder="1" applyAlignment="1">
      <alignment vertical="center" wrapText="1" readingOrder="1"/>
    </xf>
    <xf numFmtId="0" fontId="0" fillId="0" borderId="29"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6" fillId="3" borderId="3" xfId="0" applyFont="1" applyFill="1" applyBorder="1" applyAlignment="1">
      <alignment horizontal="left" vertical="center" wrapText="1"/>
    </xf>
    <xf numFmtId="0" fontId="9" fillId="0" borderId="0" xfId="0" applyFont="1" applyAlignment="1">
      <alignment horizontal="left" vertical="center"/>
    </xf>
    <xf numFmtId="0" fontId="0" fillId="0" borderId="0" xfId="0" applyFill="1"/>
    <xf numFmtId="0" fontId="0" fillId="0" borderId="32" xfId="0" applyBorder="1" applyAlignment="1">
      <alignment horizontal="center"/>
    </xf>
    <xf numFmtId="0" fontId="1" fillId="2" borderId="33" xfId="0" applyFont="1" applyFill="1" applyBorder="1" applyAlignment="1">
      <alignment horizontal="left" vertical="center" wrapText="1" readingOrder="1"/>
    </xf>
    <xf numFmtId="0" fontId="2" fillId="4" borderId="4" xfId="0" applyFont="1" applyFill="1" applyBorder="1" applyAlignment="1">
      <alignment horizontal="left" vertical="center" wrapText="1" readingOrder="1"/>
    </xf>
    <xf numFmtId="0" fontId="0" fillId="0" borderId="5" xfId="0" applyBorder="1" applyAlignment="1">
      <alignment horizontal="left"/>
    </xf>
    <xf numFmtId="0" fontId="0" fillId="0" borderId="5" xfId="0" applyBorder="1" applyAlignment="1">
      <alignment horizontal="left" wrapText="1"/>
    </xf>
    <xf numFmtId="17" fontId="0" fillId="0" borderId="5" xfId="0" applyNumberFormat="1" applyBorder="1" applyAlignment="1">
      <alignment horizontal="left"/>
    </xf>
    <xf numFmtId="17" fontId="0" fillId="0" borderId="5" xfId="0" applyNumberFormat="1" applyBorder="1" applyAlignment="1">
      <alignment horizontal="left" wrapText="1"/>
    </xf>
    <xf numFmtId="0" fontId="0" fillId="0" borderId="0" xfId="0"/>
    <xf numFmtId="0" fontId="0" fillId="0" borderId="5" xfId="0" applyBorder="1" applyAlignment="1">
      <alignment wrapText="1"/>
    </xf>
    <xf numFmtId="0" fontId="0" fillId="7" borderId="5" xfId="0" applyFill="1" applyBorder="1" applyAlignment="1">
      <alignment horizontal="left"/>
    </xf>
    <xf numFmtId="0" fontId="1" fillId="2" borderId="0" xfId="0" applyFont="1" applyFill="1" applyBorder="1" applyAlignment="1">
      <alignment horizontal="center" vertical="center" wrapText="1" readingOrder="1"/>
    </xf>
    <xf numFmtId="0" fontId="1" fillId="2" borderId="7" xfId="0" applyFont="1" applyFill="1" applyBorder="1" applyAlignment="1">
      <alignment horizontal="center" vertical="center" wrapText="1" readingOrder="1"/>
    </xf>
    <xf numFmtId="0" fontId="0" fillId="0" borderId="22" xfId="0" quotePrefix="1" applyBorder="1" applyAlignment="1">
      <alignment horizontal="left" vertical="top"/>
    </xf>
    <xf numFmtId="0" fontId="6" fillId="10" borderId="5" xfId="0" applyFont="1" applyFill="1" applyBorder="1" applyAlignment="1">
      <alignment horizontal="center" vertical="center" wrapText="1" readingOrder="1"/>
    </xf>
    <xf numFmtId="0" fontId="1" fillId="2" borderId="1" xfId="0" applyFont="1" applyFill="1" applyBorder="1" applyAlignment="1">
      <alignment horizontal="left" vertical="center" readingOrder="1"/>
    </xf>
    <xf numFmtId="0" fontId="2" fillId="3" borderId="2" xfId="0" quotePrefix="1" applyFont="1" applyFill="1" applyBorder="1" applyAlignment="1">
      <alignment horizontal="left" vertical="center" wrapText="1" readingOrder="1"/>
    </xf>
    <xf numFmtId="0" fontId="2" fillId="4" borderId="3" xfId="0" quotePrefix="1" applyFont="1" applyFill="1" applyBorder="1" applyAlignment="1">
      <alignment horizontal="left" vertical="center" wrapText="1" readingOrder="1"/>
    </xf>
    <xf numFmtId="0" fontId="1" fillId="2" borderId="6" xfId="0" applyFont="1" applyFill="1" applyBorder="1" applyAlignment="1">
      <alignment horizontal="center" vertical="center" wrapText="1" readingOrder="1"/>
    </xf>
    <xf numFmtId="0" fontId="1" fillId="2" borderId="0" xfId="0" applyFont="1" applyFill="1" applyBorder="1" applyAlignment="1">
      <alignment horizontal="center" vertical="center" wrapText="1" readingOrder="1"/>
    </xf>
    <xf numFmtId="0" fontId="1" fillId="2" borderId="34" xfId="0" applyFont="1" applyFill="1" applyBorder="1" applyAlignment="1">
      <alignment horizontal="center" vertical="center" wrapText="1" readingOrder="1"/>
    </xf>
    <xf numFmtId="0" fontId="1" fillId="2" borderId="35" xfId="0" applyFont="1" applyFill="1" applyBorder="1" applyAlignment="1">
      <alignment horizontal="center" vertical="center" wrapText="1" readingOrder="1"/>
    </xf>
    <xf numFmtId="0" fontId="1" fillId="2" borderId="13" xfId="0" applyFont="1" applyFill="1" applyBorder="1" applyAlignment="1">
      <alignment horizontal="center" vertical="center" wrapText="1" readingOrder="1"/>
    </xf>
    <xf numFmtId="0" fontId="1" fillId="2" borderId="4" xfId="0" applyFont="1" applyFill="1" applyBorder="1" applyAlignment="1">
      <alignment horizontal="center" vertical="center" wrapText="1" readingOrder="1"/>
    </xf>
    <xf numFmtId="0" fontId="1" fillId="2" borderId="12" xfId="0" applyFont="1" applyFill="1" applyBorder="1" applyAlignment="1">
      <alignment horizontal="center" vertical="center" wrapText="1" readingOrder="1"/>
    </xf>
    <xf numFmtId="0" fontId="1" fillId="2" borderId="9" xfId="0" applyFont="1" applyFill="1" applyBorder="1" applyAlignment="1">
      <alignment horizontal="center" vertical="center" wrapText="1" readingOrder="1"/>
    </xf>
    <xf numFmtId="0" fontId="1" fillId="2" borderId="10" xfId="0" applyFont="1" applyFill="1" applyBorder="1" applyAlignment="1">
      <alignment horizontal="center" vertical="center" wrapText="1" readingOrder="1"/>
    </xf>
    <xf numFmtId="0" fontId="1" fillId="2" borderId="11" xfId="0" applyFont="1" applyFill="1" applyBorder="1" applyAlignment="1">
      <alignment horizontal="center" vertical="center" wrapText="1" readingOrder="1"/>
    </xf>
    <xf numFmtId="0" fontId="1" fillId="2" borderId="8" xfId="0" applyFont="1" applyFill="1" applyBorder="1" applyAlignment="1">
      <alignment horizontal="center" vertical="center" wrapText="1" readingOrder="1"/>
    </xf>
    <xf numFmtId="0" fontId="1" fillId="2" borderId="24" xfId="0" applyFont="1" applyFill="1" applyBorder="1" applyAlignment="1">
      <alignment horizontal="center" vertical="center" wrapText="1" readingOrder="1"/>
    </xf>
    <xf numFmtId="0" fontId="1" fillId="2" borderId="7" xfId="0" applyFont="1" applyFill="1" applyBorder="1" applyAlignment="1">
      <alignment horizontal="center" vertical="center" wrapText="1" readingOrder="1"/>
    </xf>
    <xf numFmtId="0" fontId="1" fillId="2" borderId="16" xfId="0" applyFont="1" applyFill="1" applyBorder="1" applyAlignment="1">
      <alignment horizontal="center" vertical="center" wrapText="1" readingOrder="1"/>
    </xf>
    <xf numFmtId="0" fontId="0" fillId="0" borderId="22" xfId="0" quotePrefix="1" applyBorder="1" applyAlignment="1">
      <alignment horizontal="left" vertical="top" wrapText="1"/>
    </xf>
    <xf numFmtId="0" fontId="0" fillId="0" borderId="22" xfId="0" applyBorder="1" applyAlignment="1">
      <alignment horizontal="left" vertical="top"/>
    </xf>
    <xf numFmtId="0" fontId="1" fillId="2" borderId="15" xfId="0" applyFont="1" applyFill="1" applyBorder="1" applyAlignment="1">
      <alignment horizontal="center" vertical="center" wrapText="1" readingOrder="1"/>
    </xf>
    <xf numFmtId="0" fontId="0" fillId="0" borderId="21" xfId="0" quotePrefix="1" applyBorder="1" applyAlignment="1">
      <alignment horizontal="left" vertical="top"/>
    </xf>
    <xf numFmtId="0" fontId="0" fillId="0" borderId="30" xfId="0" quotePrefix="1" applyBorder="1" applyAlignment="1">
      <alignment horizontal="left" vertical="top" wrapText="1"/>
    </xf>
    <xf numFmtId="0" fontId="0" fillId="0" borderId="30" xfId="0" applyBorder="1" applyAlignment="1">
      <alignment horizontal="left" vertical="top"/>
    </xf>
    <xf numFmtId="0" fontId="0" fillId="0" borderId="31" xfId="0" applyBorder="1" applyAlignment="1">
      <alignment horizontal="left" vertical="top"/>
    </xf>
    <xf numFmtId="0" fontId="1" fillId="2" borderId="25" xfId="0" applyFont="1" applyFill="1" applyBorder="1" applyAlignment="1">
      <alignment horizontal="center" vertical="center" wrapText="1" readingOrder="1"/>
    </xf>
    <xf numFmtId="0" fontId="0" fillId="0" borderId="22" xfId="0" quotePrefix="1" applyBorder="1" applyAlignment="1">
      <alignment horizontal="left" vertical="top"/>
    </xf>
    <xf numFmtId="0" fontId="1" fillId="2" borderId="26" xfId="0" applyFont="1" applyFill="1" applyBorder="1" applyAlignment="1">
      <alignment horizontal="center" vertical="center" wrapText="1" readingOrder="1"/>
    </xf>
    <xf numFmtId="0" fontId="0" fillId="0" borderId="23" xfId="0" applyBorder="1" applyAlignment="1">
      <alignment horizontal="left" vertical="top"/>
    </xf>
    <xf numFmtId="0" fontId="6" fillId="10" borderId="5" xfId="0" applyFont="1" applyFill="1" applyBorder="1" applyAlignment="1">
      <alignment horizontal="center" vertical="center" wrapText="1" readingOrder="1"/>
    </xf>
  </cellXfs>
  <cellStyles count="2">
    <cellStyle name="Hyperlink" xfId="1" builtinId="8"/>
    <cellStyle name="Normal" xfId="0" builtinId="0"/>
  </cellStyles>
  <dxfs count="400">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4"/>
      </font>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006100"/>
      </font>
      <fill>
        <patternFill>
          <bgColor rgb="FFC6EFCE"/>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ont>
        <color auto="1"/>
      </font>
      <fill>
        <patternFill>
          <bgColor rgb="FFFFC000"/>
        </patternFill>
      </fill>
    </dxf>
    <dxf>
      <font>
        <color auto="1"/>
      </font>
      <fill>
        <patternFill>
          <bgColor theme="4"/>
        </patternFill>
      </fill>
    </dxf>
    <dxf>
      <fill>
        <patternFill>
          <bgColor rgb="FF00B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auto="1"/>
      </font>
      <fill>
        <patternFill>
          <bgColor rgb="FFFFC000"/>
        </patternFill>
      </fill>
    </dxf>
    <dxf>
      <font>
        <color auto="1"/>
      </font>
      <fill>
        <patternFill>
          <bgColor theme="4"/>
        </patternFill>
      </fill>
    </dxf>
    <dxf>
      <fill>
        <patternFill>
          <bgColor rgb="FF92D050"/>
        </patternFill>
      </fill>
    </dxf>
    <dxf>
      <fill>
        <patternFill>
          <bgColor rgb="FF00B050"/>
        </patternFill>
      </fill>
    </dxf>
    <dxf>
      <fill>
        <patternFill>
          <bgColor theme="0" tint="-0.24994659260841701"/>
        </patternFill>
      </fill>
    </dxf>
    <dxf>
      <fill>
        <patternFill>
          <bgColor theme="0" tint="-0.24994659260841701"/>
        </patternFill>
      </fill>
    </dxf>
    <dxf>
      <fill>
        <patternFill>
          <bgColor theme="0" tint="-0.24994659260841701"/>
        </patternFill>
      </fill>
    </dxf>
    <dxf>
      <font>
        <color auto="1"/>
      </font>
      <fill>
        <patternFill>
          <bgColor rgb="FFFFC000"/>
        </patternFill>
      </fill>
    </dxf>
    <dxf>
      <font>
        <color auto="1"/>
      </font>
      <fill>
        <patternFill>
          <bgColor theme="4"/>
        </patternFill>
      </fill>
    </dxf>
    <dxf>
      <fill>
        <patternFill>
          <bgColor rgb="FF92D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oneCellAnchor>
    <xdr:from>
      <xdr:col>31</xdr:col>
      <xdr:colOff>25604</xdr:colOff>
      <xdr:row>18</xdr:row>
      <xdr:rowOff>121125</xdr:rowOff>
    </xdr:from>
    <xdr:ext cx="5836595" cy="279948"/>
    <xdr:sp macro="" textlink="">
      <xdr:nvSpPr>
        <xdr:cNvPr id="2" name="TextBox 1">
          <a:extLst>
            <a:ext uri="{FF2B5EF4-FFF2-40B4-BE49-F238E27FC236}">
              <a16:creationId xmlns:a16="http://schemas.microsoft.com/office/drawing/2014/main" id="{F76C0FED-0B31-4C04-B772-7A2195B0ADF1}"/>
            </a:ext>
          </a:extLst>
        </xdr:cNvPr>
        <xdr:cNvSpPr txBox="1"/>
      </xdr:nvSpPr>
      <xdr:spPr>
        <a:xfrm rot="20609529">
          <a:off x="46121238" y="4239681"/>
          <a:ext cx="5836595" cy="279948"/>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AU" sz="1100" b="1">
              <a:solidFill>
                <a:srgbClr val="FF0000"/>
              </a:solidFill>
            </a:rPr>
            <a:t>These two were also on FSSI's pamphlet,</a:t>
          </a:r>
          <a:r>
            <a:rPr lang="en-AU" sz="1100" b="1" baseline="0">
              <a:solidFill>
                <a:srgbClr val="FF0000"/>
              </a:solidFill>
            </a:rPr>
            <a:t> no further research has been conducted</a:t>
          </a:r>
          <a:endParaRPr lang="en-AU" sz="1100" b="1">
            <a:solidFill>
              <a:srgbClr val="FF0000"/>
            </a:solidFill>
          </a:endParaRPr>
        </a:p>
      </xdr:txBody>
    </xdr:sp>
    <xdr:clientData/>
  </xdr:oneCellAnchor>
  <xdr:oneCellAnchor>
    <xdr:from>
      <xdr:col>21</xdr:col>
      <xdr:colOff>241480</xdr:colOff>
      <xdr:row>1</xdr:row>
      <xdr:rowOff>134156</xdr:rowOff>
    </xdr:from>
    <xdr:ext cx="4199049" cy="279948"/>
    <xdr:sp macro="" textlink="">
      <xdr:nvSpPr>
        <xdr:cNvPr id="3" name="TextBox 2">
          <a:extLst>
            <a:ext uri="{FF2B5EF4-FFF2-40B4-BE49-F238E27FC236}">
              <a16:creationId xmlns:a16="http://schemas.microsoft.com/office/drawing/2014/main" id="{B136D7E8-7F39-4BB3-B8B7-750D65E65F6B}"/>
            </a:ext>
          </a:extLst>
        </xdr:cNvPr>
        <xdr:cNvSpPr txBox="1"/>
      </xdr:nvSpPr>
      <xdr:spPr>
        <a:xfrm>
          <a:off x="32385001" y="348804"/>
          <a:ext cx="4199049" cy="279948"/>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AU" sz="1100" b="1">
              <a:solidFill>
                <a:srgbClr val="FF0000"/>
              </a:solidFill>
            </a:rPr>
            <a:t>Subsector analysis has</a:t>
          </a:r>
          <a:r>
            <a:rPr lang="en-AU" sz="1100" b="1" baseline="0">
              <a:solidFill>
                <a:srgbClr val="FF0000"/>
              </a:solidFill>
            </a:rPr>
            <a:t> focused on sources FSSI provided</a:t>
          </a:r>
          <a:endParaRPr lang="en-AU" sz="1100" b="1">
            <a:solidFill>
              <a:srgbClr val="FF0000"/>
            </a:solidFill>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xdr:col>
      <xdr:colOff>1299882</xdr:colOff>
      <xdr:row>7</xdr:row>
      <xdr:rowOff>1321399</xdr:rowOff>
    </xdr:from>
    <xdr:to>
      <xdr:col>2</xdr:col>
      <xdr:colOff>3070412</xdr:colOff>
      <xdr:row>8</xdr:row>
      <xdr:rowOff>324971</xdr:rowOff>
    </xdr:to>
    <xdr:sp macro="" textlink="">
      <xdr:nvSpPr>
        <xdr:cNvPr id="2" name="TextBox 1">
          <a:extLst>
            <a:ext uri="{FF2B5EF4-FFF2-40B4-BE49-F238E27FC236}">
              <a16:creationId xmlns:a16="http://schemas.microsoft.com/office/drawing/2014/main" id="{587BD412-557F-40BE-BCC5-3B3E4C1EC4CA}"/>
            </a:ext>
          </a:extLst>
        </xdr:cNvPr>
        <xdr:cNvSpPr txBox="1"/>
      </xdr:nvSpPr>
      <xdr:spPr>
        <a:xfrm rot="19269939">
          <a:off x="3675529" y="2173046"/>
          <a:ext cx="1770530" cy="393101"/>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2000">
              <a:solidFill>
                <a:srgbClr val="FF0000"/>
              </a:solidFill>
            </a:rPr>
            <a:t>IN PROGRESS</a:t>
          </a:r>
          <a:endParaRPr lang="en-AU" sz="1100">
            <a:solidFill>
              <a:srgbClr val="FF0000"/>
            </a:solidFill>
          </a:endParaRPr>
        </a:p>
      </xdr:txBody>
    </xdr:sp>
    <xdr:clientData/>
  </xdr:twoCellAnchor>
</xdr:wsDr>
</file>

<file path=xl/theme/theme1.xml><?xml version="1.0" encoding="utf-8"?>
<a:theme xmlns:a="http://schemas.openxmlformats.org/drawingml/2006/main" name="Default Theme">
  <a:themeElements>
    <a:clrScheme name="New Brand">
      <a:dk1>
        <a:sysClr val="windowText" lastClr="000000"/>
      </a:dk1>
      <a:lt1>
        <a:sysClr val="window" lastClr="FFFFFF"/>
      </a:lt1>
      <a:dk2>
        <a:srgbClr val="2E368F"/>
      </a:dk2>
      <a:lt2>
        <a:srgbClr val="00264D"/>
      </a:lt2>
      <a:accent1>
        <a:srgbClr val="FF3A40"/>
      </a:accent1>
      <a:accent2>
        <a:srgbClr val="F25E21"/>
      </a:accent2>
      <a:accent3>
        <a:srgbClr val="F8981D"/>
      </a:accent3>
      <a:accent4>
        <a:srgbClr val="FED13B"/>
      </a:accent4>
      <a:accent5>
        <a:srgbClr val="E6E6E1"/>
      </a:accent5>
      <a:accent6>
        <a:srgbClr val="25B3E0"/>
      </a:accent6>
      <a:hlink>
        <a:srgbClr val="0048C7"/>
      </a:hlink>
      <a:folHlink>
        <a:srgbClr val="0048C7"/>
      </a:folHlink>
    </a:clrScheme>
    <a:fontScheme name="Nous Font">
      <a:majorFont>
        <a:latin typeface="Segoe UI Semibold"/>
        <a:ea typeface=""/>
        <a:cs typeface=""/>
      </a:majorFont>
      <a:minorFont>
        <a:latin typeface="Segoe U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chemeClr val="accent3"/>
          </a:solidFill>
        </a:ln>
      </a:spPr>
      <a:bodyPr rtlCol="0" anchor="ctr"/>
      <a:lstStyle>
        <a:defPPr algn="ctr">
          <a:defRPr/>
        </a:defPPr>
      </a:lstStyle>
      <a:style>
        <a:lnRef idx="2">
          <a:schemeClr val="accent1">
            <a:shade val="50000"/>
          </a:schemeClr>
        </a:lnRef>
        <a:fillRef idx="1">
          <a:schemeClr val="accent1"/>
        </a:fillRef>
        <a:effectRef idx="0">
          <a:schemeClr val="accent1"/>
        </a:effectRef>
        <a:fontRef idx="minor">
          <a:schemeClr val="lt1"/>
        </a:fontRef>
      </a:style>
    </a:spDef>
    <a:lnDef>
      <a:spPr>
        <a:ln w="25400" cap="rnd">
          <a:solidFill>
            <a:schemeClr val="accent3"/>
          </a:solidFill>
        </a:ln>
      </a:spPr>
      <a:bodyPr/>
      <a:lstStyle/>
      <a:style>
        <a:lnRef idx="1">
          <a:schemeClr val="accent1"/>
        </a:lnRef>
        <a:fillRef idx="0">
          <a:schemeClr val="accent1"/>
        </a:fillRef>
        <a:effectRef idx="0">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agedcare.health.gov.au/sites/default/files/documents/09_2018/aged_care_engagement_and_enablement_-_industry_survey_results_-_may_2018.pdf" TargetMode="External"/><Relationship Id="rId18" Type="http://schemas.openxmlformats.org/officeDocument/2006/relationships/hyperlink" Target="https://www2.health.vic.gov.au/primary-and-community-health/community-health/community-health-program/community-health-data-reporting" TargetMode="External"/><Relationship Id="rId26" Type="http://schemas.openxmlformats.org/officeDocument/2006/relationships/hyperlink" Target="https://clients.nousgroup.com.au/client/RMI/RMI80/Shared%20Documents/Job%20Outlook%20(Australian%20Government)" TargetMode="External"/><Relationship Id="rId39" Type="http://schemas.openxmlformats.org/officeDocument/2006/relationships/hyperlink" Target="https://www.worksafe.vic.gov.au/resources/workplace-fatalities-year-and-month-21-december-2017-data-vic" TargetMode="External"/><Relationship Id="rId3" Type="http://schemas.openxmlformats.org/officeDocument/2006/relationships/hyperlink" Target="https://www.vic.gov.au/ndis-longitudinal-workforce-research-report-2018" TargetMode="External"/><Relationship Id="rId21" Type="http://schemas.openxmlformats.org/officeDocument/2006/relationships/hyperlink" Target="https://data.wgea.gov.au/" TargetMode="External"/><Relationship Id="rId34" Type="http://schemas.openxmlformats.org/officeDocument/2006/relationships/hyperlink" Target="https://www.ncver.edu.au/research-and-statistics/collections/students-and-courses-collection/total-vet-students-and-courses" TargetMode="External"/><Relationship Id="rId42" Type="http://schemas.openxmlformats.org/officeDocument/2006/relationships/hyperlink" Target="https://www.worksafe.vic.gov.au/resources/worksafe-victoria-standardised-claims-summary-201617-data-vic" TargetMode="External"/><Relationship Id="rId47" Type="http://schemas.openxmlformats.org/officeDocument/2006/relationships/hyperlink" Target="https://www.ato.gov.au/About-ATO/Research-and-statistics/In-detail/Taxation-statistics/Taxation-statistics-2016-17/?page=9\" TargetMode="External"/><Relationship Id="rId50" Type="http://schemas.openxmlformats.org/officeDocument/2006/relationships/printerSettings" Target="../printerSettings/printerSettings2.bin"/><Relationship Id="rId7" Type="http://schemas.openxmlformats.org/officeDocument/2006/relationships/hyperlink" Target="https://www.ncver.edu.au/research-and-statistics/vocstats" TargetMode="External"/><Relationship Id="rId12" Type="http://schemas.openxmlformats.org/officeDocument/2006/relationships/hyperlink" Target="https://discover.data.vic.gov.au/dataset/dhhs-annual-report-2017-18-workforce-data-and-oh-s" TargetMode="External"/><Relationship Id="rId17" Type="http://schemas.openxmlformats.org/officeDocument/2006/relationships/hyperlink" Target="https://cscce.berkeley.edu/early-childhood-workforce-2018-index/" TargetMode="External"/><Relationship Id="rId25" Type="http://schemas.openxmlformats.org/officeDocument/2006/relationships/hyperlink" Target="mailto:joboutlook@employment.gov.au" TargetMode="External"/><Relationship Id="rId33" Type="http://schemas.openxmlformats.org/officeDocument/2006/relationships/hyperlink" Target="http://highereducationstatistics.education.gov.au/" TargetMode="External"/><Relationship Id="rId38" Type="http://schemas.openxmlformats.org/officeDocument/2006/relationships/hyperlink" Target="https://www.worksafe.vic.gov.au/resources/claims-reported-calendar-year-31-december-2017-data-vic" TargetMode="External"/><Relationship Id="rId46" Type="http://schemas.openxmlformats.org/officeDocument/2006/relationships/hyperlink" Target="http://lmip.gov.au/default.aspx?LMIP/GainInsights/VacancyReport" TargetMode="External"/><Relationship Id="rId2" Type="http://schemas.openxmlformats.org/officeDocument/2006/relationships/hyperlink" Target="https://www.ndis.gov.au/about-us/publications/quarterly-reports" TargetMode="External"/><Relationship Id="rId16" Type="http://schemas.openxmlformats.org/officeDocument/2006/relationships/hyperlink" Target="https://www.education.gov.au/2016-early-childhood-education-and-care-national-workforce-census" TargetMode="External"/><Relationship Id="rId20" Type="http://schemas.openxmlformats.org/officeDocument/2006/relationships/hyperlink" Target="https://nationalindustryinsights.aisc.net.au/industries/community-services" TargetMode="External"/><Relationship Id="rId29" Type="http://schemas.openxmlformats.org/officeDocument/2006/relationships/hyperlink" Target="https://www.ndis.gov.au/about-us/data-and-insights/data" TargetMode="External"/><Relationship Id="rId41" Type="http://schemas.openxmlformats.org/officeDocument/2006/relationships/hyperlink" Target="https://www.worksafe.vic.gov.au/resources/work-health-checks-age-and-gender-data-vic" TargetMode="External"/><Relationship Id="rId1" Type="http://schemas.openxmlformats.org/officeDocument/2006/relationships/hyperlink" Target="https://discover.data.vic.gov.au/dataset?tags=WorkSafe" TargetMode="External"/><Relationship Id="rId6" Type="http://schemas.openxmlformats.org/officeDocument/2006/relationships/hyperlink" Target="https://www.gen-agedcaredata.gov.au/Resources/Reports-and-publications/2017/March/The-aged-care-workforce,-2016" TargetMode="External"/><Relationship Id="rId11" Type="http://schemas.openxmlformats.org/officeDocument/2006/relationships/hyperlink" Target="https://www.aihw.gov.au/reports/mental-health-services/mental-health-services-in-australia/report-contents/mental-health-workforce" TargetMode="External"/><Relationship Id="rId24" Type="http://schemas.openxmlformats.org/officeDocument/2006/relationships/hyperlink" Target="https://www1.health.gov.au/internet/main/publishing.nsf/Content/health_workforce_data" TargetMode="External"/><Relationship Id="rId32" Type="http://schemas.openxmlformats.org/officeDocument/2006/relationships/hyperlink" Target="http://www.workforcewizard.com.au/" TargetMode="External"/><Relationship Id="rId37" Type="http://schemas.openxmlformats.org/officeDocument/2006/relationships/hyperlink" Target="http://lmip.gov.au/default.aspx?LMIP/Downloads/ABSLabourForceRegion" TargetMode="External"/><Relationship Id="rId40" Type="http://schemas.openxmlformats.org/officeDocument/2006/relationships/hyperlink" Target="https://www.worksafe.vic.gov.au/resources/mental-injury-claims-june-2017-data-vic" TargetMode="External"/><Relationship Id="rId45" Type="http://schemas.openxmlformats.org/officeDocument/2006/relationships/hyperlink" Target="https://data.gov.au/data/dataset/2515b21d-0dba-4810-afd4-ac8dd92e873e" TargetMode="External"/><Relationship Id="rId5" Type="http://schemas.openxmlformats.org/officeDocument/2006/relationships/hyperlink" Target="https://www.nds.org.au/policy/australian-disability-workforce-report-second-edition-highlights-workforce-risks1" TargetMode="External"/><Relationship Id="rId15" Type="http://schemas.openxmlformats.org/officeDocument/2006/relationships/hyperlink" Target="https://www.aihw.gov.au/about-our-data/our-data-collections/national-health-workforce-dataset" TargetMode="External"/><Relationship Id="rId23" Type="http://schemas.openxmlformats.org/officeDocument/2006/relationships/hyperlink" Target="https://clients.nousgroup.com.au/client/RMI/RMI80/Shared%20Documents/Labour%20Market%20Data" TargetMode="External"/><Relationship Id="rId28" Type="http://schemas.openxmlformats.org/officeDocument/2006/relationships/hyperlink" Target="https://www.ndis.gov.au/about-us/data-and-insights/data" TargetMode="External"/><Relationship Id="rId36" Type="http://schemas.openxmlformats.org/officeDocument/2006/relationships/hyperlink" Target="https://hacsu.asn.au/file/56953/21453" TargetMode="External"/><Relationship Id="rId49" Type="http://schemas.openxmlformats.org/officeDocument/2006/relationships/hyperlink" Target="mailto:recruitmentsurveys@employment.gov.au" TargetMode="External"/><Relationship Id="rId10" Type="http://schemas.openxmlformats.org/officeDocument/2006/relationships/hyperlink" Target="https://www.vic.gov.au/sites/default/files/2019-03/NDIS-Longitudinal-Workforce-Research-Study-Report-2018.PDF" TargetMode="External"/><Relationship Id="rId19" Type="http://schemas.openxmlformats.org/officeDocument/2006/relationships/hyperlink" Target="https://clients.nousgroup.com.au/client/e77331/Downloads/Social%20Work%20Workforce%20Report.pdf" TargetMode="External"/><Relationship Id="rId31" Type="http://schemas.openxmlformats.org/officeDocument/2006/relationships/hyperlink" Target="mailto:alliedhealthworkforce@dhhs.vic.gov.au" TargetMode="External"/><Relationship Id="rId44" Type="http://schemas.openxmlformats.org/officeDocument/2006/relationships/hyperlink" Target="https://data.gov.au/dataset/ds-dga-a1f8626c-fefb-4c4d-86ea-deaa04fb1f6e/details?q=" TargetMode="External"/><Relationship Id="rId4" Type="http://schemas.openxmlformats.org/officeDocument/2006/relationships/hyperlink" Target="https://w.www.vic.gov.au/system/user_files/Documents/fv/Census%20of%20Workforces%20that%20Intersect%20with%20Family%20Violence%20Fact%20sheet.pdf" TargetMode="External"/><Relationship Id="rId9" Type="http://schemas.openxmlformats.org/officeDocument/2006/relationships/hyperlink" Target="https://discover.data.vic.gov.au/dataset/dhhs-annual-report-2016-17-workforce-data-and-oh-s" TargetMode="External"/><Relationship Id="rId14" Type="http://schemas.openxmlformats.org/officeDocument/2006/relationships/hyperlink" Target="https://agedcare.health.gov.au/sites/default/files/documents/09_2018/retention_and_utilisation_of_the_aged_care_workforce_uni.of_adelaide_-_20.4.18.pdf" TargetMode="External"/><Relationship Id="rId22" Type="http://schemas.openxmlformats.org/officeDocument/2006/relationships/hyperlink" Target="https://www.dhhs.vic.gov.au/sites/default/files/documents/201904/Family_Services_Workforce_Survey_report_WEB_0.pdf" TargetMode="External"/><Relationship Id="rId27" Type="http://schemas.openxmlformats.org/officeDocument/2006/relationships/hyperlink" Target="https://data.gov.au/dataset/ds-dga-b050b242-4487-4306-abf5-07ca073e5594/details" TargetMode="External"/><Relationship Id="rId30" Type="http://schemas.openxmlformats.org/officeDocument/2006/relationships/hyperlink" Target="mailto:info.cwhdata@dhhs.vic.gov.au" TargetMode="External"/><Relationship Id="rId35" Type="http://schemas.openxmlformats.org/officeDocument/2006/relationships/hyperlink" Target="https://www.abs.gov.au/ausstats/abs@.nsf/mf/6306.0/" TargetMode="External"/><Relationship Id="rId43" Type="http://schemas.openxmlformats.org/officeDocument/2006/relationships/hyperlink" Target="https://melbourneinstitute.unimelb.edu.au/hilda" TargetMode="External"/><Relationship Id="rId48" Type="http://schemas.openxmlformats.org/officeDocument/2006/relationships/hyperlink" Target="https://data.gov.au/dataset/ds-dga-acc92765-b47d-4461-b04e-86809b7e51cf/details" TargetMode="External"/><Relationship Id="rId8" Type="http://schemas.openxmlformats.org/officeDocument/2006/relationships/hyperlink" Target="https://www.acnc.gov.au/"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446C1-D9A3-4EA2-A59C-D92C4EE5E64B}">
  <sheetPr>
    <tabColor theme="0"/>
  </sheetPr>
  <dimension ref="B1:C20"/>
  <sheetViews>
    <sheetView showGridLines="0" topLeftCell="A8" zoomScale="85" zoomScaleNormal="85" workbookViewId="0">
      <selection activeCell="C26" sqref="C26"/>
    </sheetView>
  </sheetViews>
  <sheetFormatPr defaultRowHeight="16.8" x14ac:dyDescent="0.4"/>
  <cols>
    <col min="1" max="1" width="3.8984375" customWidth="1"/>
    <col min="2" max="2" width="28.5" style="12" customWidth="1"/>
    <col min="3" max="3" width="98.69921875" customWidth="1"/>
  </cols>
  <sheetData>
    <row r="1" spans="2:3" x14ac:dyDescent="0.4">
      <c r="B1" s="15" t="s">
        <v>0</v>
      </c>
      <c r="C1" s="57"/>
    </row>
    <row r="2" spans="2:3" x14ac:dyDescent="0.4">
      <c r="B2" s="15" t="s">
        <v>1</v>
      </c>
      <c r="C2" s="57"/>
    </row>
    <row r="3" spans="2:3" x14ac:dyDescent="0.4">
      <c r="B3" s="15" t="s">
        <v>2</v>
      </c>
      <c r="C3" s="57"/>
    </row>
    <row r="5" spans="2:3" x14ac:dyDescent="0.4">
      <c r="B5" s="15" t="s">
        <v>3</v>
      </c>
      <c r="C5" s="57"/>
    </row>
    <row r="6" spans="2:3" x14ac:dyDescent="0.4">
      <c r="B6" s="18" t="s">
        <v>4</v>
      </c>
      <c r="C6" s="57"/>
    </row>
    <row r="8" spans="2:3" x14ac:dyDescent="0.4">
      <c r="B8" s="15" t="s">
        <v>5</v>
      </c>
      <c r="C8" s="57"/>
    </row>
    <row r="9" spans="2:3" x14ac:dyDescent="0.4">
      <c r="B9" s="12" t="s">
        <v>6</v>
      </c>
      <c r="C9" s="57"/>
    </row>
    <row r="11" spans="2:3" x14ac:dyDescent="0.4">
      <c r="B11" s="17" t="s">
        <v>7</v>
      </c>
      <c r="C11" s="17" t="s">
        <v>8</v>
      </c>
    </row>
    <row r="12" spans="2:3" x14ac:dyDescent="0.4">
      <c r="B12" s="16" t="s">
        <v>9</v>
      </c>
      <c r="C12" s="16" t="s">
        <v>10</v>
      </c>
    </row>
    <row r="13" spans="2:3" ht="67.2" x14ac:dyDescent="0.4">
      <c r="B13" s="16" t="s">
        <v>11</v>
      </c>
      <c r="C13" s="16" t="s">
        <v>12</v>
      </c>
    </row>
    <row r="14" spans="2:3" ht="36" customHeight="1" x14ac:dyDescent="0.4">
      <c r="B14" s="16" t="s">
        <v>13</v>
      </c>
      <c r="C14" s="16" t="s">
        <v>14</v>
      </c>
    </row>
    <row r="15" spans="2:3" x14ac:dyDescent="0.4">
      <c r="B15" s="16" t="s">
        <v>15</v>
      </c>
      <c r="C15" s="16" t="s">
        <v>16</v>
      </c>
    </row>
    <row r="16" spans="2:3" ht="50.4" x14ac:dyDescent="0.4">
      <c r="B16" s="16" t="s">
        <v>17</v>
      </c>
      <c r="C16" s="16" t="s">
        <v>18</v>
      </c>
    </row>
    <row r="20" spans="2:2" x14ac:dyDescent="0.4">
      <c r="B20" s="1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Y119"/>
  <sheetViews>
    <sheetView showGridLines="0" zoomScaleNormal="100" workbookViewId="0">
      <pane ySplit="5" topLeftCell="A37" activePane="bottomLeft" state="frozen"/>
      <selection pane="bottomLeft" activeCell="H39" sqref="H39"/>
    </sheetView>
  </sheetViews>
  <sheetFormatPr defaultRowHeight="16.8" x14ac:dyDescent="0.4"/>
  <cols>
    <col min="1" max="1" width="6" style="49" customWidth="1"/>
    <col min="2" max="2" width="4.09765625" customWidth="1"/>
    <col min="3" max="3" width="15.69921875" customWidth="1"/>
    <col min="4" max="4" width="18.5" customWidth="1"/>
    <col min="5" max="5" width="18.5" style="12" customWidth="1"/>
    <col min="6" max="6" width="18.5" customWidth="1"/>
    <col min="7" max="7" width="13.09765625" customWidth="1"/>
    <col min="8" max="8" width="53.3984375" customWidth="1"/>
    <col min="9" max="9" width="55" customWidth="1"/>
    <col min="10" max="10" width="17.8984375" customWidth="1"/>
    <col min="11" max="11" width="22.69921875" customWidth="1"/>
    <col min="12" max="17" width="13.59765625" customWidth="1"/>
    <col min="18" max="18" width="9" customWidth="1"/>
    <col min="19" max="19" width="10.3984375" customWidth="1"/>
    <col min="20" max="20" width="12.3984375" customWidth="1"/>
    <col min="21" max="21" width="72.19921875" bestFit="1" customWidth="1"/>
    <col min="22" max="22" width="26.59765625" customWidth="1"/>
    <col min="23" max="23" width="87" customWidth="1"/>
    <col min="24" max="25" width="45.19921875" customWidth="1"/>
  </cols>
  <sheetData>
    <row r="1" spans="2:25" x14ac:dyDescent="0.4">
      <c r="B1" s="14" t="s">
        <v>0</v>
      </c>
      <c r="C1" s="57"/>
      <c r="D1" s="57"/>
      <c r="F1" s="57"/>
      <c r="G1" s="57"/>
      <c r="H1" s="57"/>
      <c r="I1" s="57"/>
      <c r="J1" s="57"/>
      <c r="K1" s="57"/>
      <c r="L1" s="57"/>
      <c r="M1" s="57"/>
      <c r="N1" s="57"/>
      <c r="O1" s="57"/>
      <c r="P1" s="57"/>
      <c r="Q1" s="57"/>
      <c r="R1" s="57"/>
      <c r="S1" s="57"/>
      <c r="T1" s="57"/>
      <c r="U1" s="57"/>
      <c r="V1" s="57"/>
      <c r="W1" s="57"/>
      <c r="X1" s="57"/>
      <c r="Y1" s="57"/>
    </row>
    <row r="2" spans="2:25" x14ac:dyDescent="0.4">
      <c r="B2" s="14" t="s">
        <v>1</v>
      </c>
      <c r="C2" s="57"/>
      <c r="D2" s="57"/>
      <c r="F2" s="57"/>
      <c r="G2" s="57"/>
      <c r="H2" s="57"/>
      <c r="I2" s="57"/>
      <c r="J2" s="57"/>
      <c r="K2" s="57"/>
      <c r="L2" s="57"/>
      <c r="M2" s="57"/>
      <c r="N2" s="57"/>
      <c r="O2" s="57"/>
      <c r="P2" s="57"/>
      <c r="Q2" s="57"/>
      <c r="R2" s="57"/>
      <c r="S2" s="57"/>
      <c r="T2" s="57"/>
      <c r="U2" s="57"/>
      <c r="V2" s="57"/>
      <c r="W2" s="57"/>
      <c r="X2" s="57"/>
      <c r="Y2" s="57"/>
    </row>
    <row r="3" spans="2:25" x14ac:dyDescent="0.4">
      <c r="B3" s="14" t="s">
        <v>19</v>
      </c>
      <c r="C3" s="57"/>
      <c r="D3" s="57"/>
      <c r="F3" s="57"/>
      <c r="G3" s="57"/>
      <c r="H3" s="57"/>
      <c r="I3" s="57"/>
      <c r="J3" s="57"/>
      <c r="K3" s="57"/>
      <c r="L3" s="57"/>
      <c r="M3" s="57"/>
      <c r="N3" s="57"/>
      <c r="O3" s="57"/>
      <c r="P3" s="57"/>
      <c r="Q3" s="57"/>
      <c r="R3" s="57"/>
      <c r="S3" s="57"/>
      <c r="T3" s="57"/>
      <c r="U3" s="57"/>
      <c r="V3" s="57"/>
      <c r="W3" s="57"/>
      <c r="X3" s="57"/>
      <c r="Y3" s="57"/>
    </row>
    <row r="4" spans="2:25" ht="17.399999999999999" thickBot="1" x14ac:dyDescent="0.45">
      <c r="B4" s="57"/>
      <c r="C4" s="57"/>
      <c r="D4" s="57"/>
      <c r="F4" s="57"/>
      <c r="G4" s="57"/>
      <c r="H4" s="57"/>
      <c r="I4" s="57"/>
      <c r="J4" s="57"/>
      <c r="K4" s="57"/>
      <c r="L4" s="67" t="s">
        <v>20</v>
      </c>
      <c r="M4" s="68"/>
      <c r="N4" s="68"/>
      <c r="O4" s="68"/>
      <c r="P4" s="68"/>
      <c r="Q4" s="68"/>
      <c r="R4" s="57"/>
      <c r="S4" s="57"/>
      <c r="T4" s="57"/>
      <c r="U4" s="57"/>
      <c r="V4" s="57"/>
      <c r="W4" s="57"/>
      <c r="X4" s="57"/>
      <c r="Y4" s="57"/>
    </row>
    <row r="5" spans="2:25" ht="43.5" customHeight="1" thickBot="1" x14ac:dyDescent="0.45">
      <c r="B5" s="5" t="s">
        <v>21</v>
      </c>
      <c r="C5" s="5" t="s">
        <v>22</v>
      </c>
      <c r="D5" s="6" t="s">
        <v>23</v>
      </c>
      <c r="E5" s="6" t="s">
        <v>24</v>
      </c>
      <c r="F5" s="6" t="s">
        <v>25</v>
      </c>
      <c r="G5" s="5" t="s">
        <v>26</v>
      </c>
      <c r="H5" s="64" t="s">
        <v>27</v>
      </c>
      <c r="I5" s="64" t="s">
        <v>28</v>
      </c>
      <c r="J5" s="5" t="s">
        <v>29</v>
      </c>
      <c r="K5" s="5" t="s">
        <v>30</v>
      </c>
      <c r="L5" s="6" t="s">
        <v>31</v>
      </c>
      <c r="M5" s="6" t="s">
        <v>32</v>
      </c>
      <c r="N5" s="6" t="s">
        <v>33</v>
      </c>
      <c r="O5" s="6" t="s">
        <v>34</v>
      </c>
      <c r="P5" s="6" t="s">
        <v>35</v>
      </c>
      <c r="Q5" s="6" t="s">
        <v>36</v>
      </c>
      <c r="R5" s="6" t="s">
        <v>37</v>
      </c>
      <c r="S5" s="6" t="s">
        <v>38</v>
      </c>
      <c r="T5" s="6" t="s">
        <v>39</v>
      </c>
      <c r="U5" s="6" t="s">
        <v>40</v>
      </c>
      <c r="V5" s="5" t="s">
        <v>41</v>
      </c>
      <c r="W5" s="5" t="s">
        <v>42</v>
      </c>
      <c r="X5" s="5" t="s">
        <v>43</v>
      </c>
      <c r="Y5" s="5" t="s">
        <v>44</v>
      </c>
    </row>
    <row r="6" spans="2:25" ht="44.4" thickTop="1" thickBot="1" x14ac:dyDescent="0.45">
      <c r="B6" s="65" t="s">
        <v>45</v>
      </c>
      <c r="C6" s="1" t="s">
        <v>46</v>
      </c>
      <c r="D6" s="26" t="s">
        <v>47</v>
      </c>
      <c r="E6" s="1" t="s">
        <v>47</v>
      </c>
      <c r="F6" s="26" t="s">
        <v>48</v>
      </c>
      <c r="G6" s="1" t="s">
        <v>0</v>
      </c>
      <c r="H6" s="7" t="s">
        <v>49</v>
      </c>
      <c r="I6" s="1" t="s">
        <v>50</v>
      </c>
      <c r="J6" s="1"/>
      <c r="K6" s="1" t="s">
        <v>51</v>
      </c>
      <c r="L6" s="1"/>
      <c r="M6" s="1"/>
      <c r="N6" s="1"/>
      <c r="O6" s="1"/>
      <c r="P6" s="1"/>
      <c r="Q6" s="1"/>
      <c r="R6" s="1">
        <f>SUM(L6:Q6)</f>
        <v>0</v>
      </c>
      <c r="S6" s="1" t="str">
        <f>IF((COUNTIF(L6:Q6,0)&gt;0),"YES","NO")</f>
        <v>NO</v>
      </c>
      <c r="T6" s="1" t="s">
        <v>52</v>
      </c>
      <c r="U6" s="1" t="s">
        <v>53</v>
      </c>
      <c r="V6" s="1" t="s">
        <v>54</v>
      </c>
      <c r="W6" s="1"/>
      <c r="X6" s="1"/>
      <c r="Y6" s="1"/>
    </row>
    <row r="7" spans="2:25" ht="29.4" thickBot="1" x14ac:dyDescent="0.45">
      <c r="B7" s="66" t="s">
        <v>55</v>
      </c>
      <c r="C7" s="3" t="s">
        <v>56</v>
      </c>
      <c r="D7" s="27" t="s">
        <v>48</v>
      </c>
      <c r="E7" s="3" t="s">
        <v>57</v>
      </c>
      <c r="F7" s="27" t="s">
        <v>48</v>
      </c>
      <c r="G7" s="3" t="s">
        <v>0</v>
      </c>
      <c r="H7" s="8" t="s">
        <v>58</v>
      </c>
      <c r="I7" s="3" t="s">
        <v>59</v>
      </c>
      <c r="J7" s="3" t="s">
        <v>60</v>
      </c>
      <c r="K7" s="3" t="s">
        <v>61</v>
      </c>
      <c r="L7" s="3"/>
      <c r="M7" s="3"/>
      <c r="N7" s="3"/>
      <c r="O7" s="3"/>
      <c r="P7" s="3"/>
      <c r="Q7" s="3"/>
      <c r="R7" s="3">
        <f t="shared" ref="R7:R27" si="0">SUM(L7:Q7)</f>
        <v>0</v>
      </c>
      <c r="S7" s="3" t="str">
        <f t="shared" ref="S7:S27" si="1">IF((COUNTIF(L7:Q7,0)&gt;0),"YES","NO")</f>
        <v>NO</v>
      </c>
      <c r="T7" s="3" t="s">
        <v>52</v>
      </c>
      <c r="U7" s="3" t="s">
        <v>62</v>
      </c>
      <c r="V7" s="3" t="s">
        <v>48</v>
      </c>
      <c r="W7" s="3"/>
      <c r="X7" s="3"/>
      <c r="Y7" s="3"/>
    </row>
    <row r="8" spans="2:25" ht="58.8" thickTop="1" thickBot="1" x14ac:dyDescent="0.45">
      <c r="B8" s="65" t="s">
        <v>63</v>
      </c>
      <c r="C8" s="4" t="s">
        <v>56</v>
      </c>
      <c r="D8" s="26" t="s">
        <v>64</v>
      </c>
      <c r="E8" s="1" t="s">
        <v>47</v>
      </c>
      <c r="F8" s="26" t="s">
        <v>64</v>
      </c>
      <c r="G8" s="1" t="s">
        <v>0</v>
      </c>
      <c r="H8" s="9" t="s">
        <v>65</v>
      </c>
      <c r="I8" s="4" t="s">
        <v>66</v>
      </c>
      <c r="J8" s="4">
        <v>2018</v>
      </c>
      <c r="K8" s="4" t="s">
        <v>67</v>
      </c>
      <c r="L8" s="4">
        <v>2</v>
      </c>
      <c r="M8" s="4">
        <v>5</v>
      </c>
      <c r="N8" s="4">
        <v>2</v>
      </c>
      <c r="O8" s="4">
        <v>4</v>
      </c>
      <c r="P8" s="4">
        <v>1</v>
      </c>
      <c r="Q8" s="4">
        <v>1</v>
      </c>
      <c r="R8" s="4">
        <f t="shared" si="0"/>
        <v>15</v>
      </c>
      <c r="S8" s="4" t="str">
        <f t="shared" si="1"/>
        <v>NO</v>
      </c>
      <c r="T8" s="4" t="s">
        <v>52</v>
      </c>
      <c r="U8" s="1" t="s">
        <v>68</v>
      </c>
      <c r="V8" s="4" t="s">
        <v>69</v>
      </c>
      <c r="W8" s="4"/>
      <c r="X8" s="4"/>
      <c r="Y8" s="4"/>
    </row>
    <row r="9" spans="2:25" ht="58.2" thickBot="1" x14ac:dyDescent="0.45">
      <c r="B9" s="66" t="s">
        <v>70</v>
      </c>
      <c r="C9" s="3" t="s">
        <v>71</v>
      </c>
      <c r="D9" s="27" t="s">
        <v>64</v>
      </c>
      <c r="E9" s="3" t="s">
        <v>47</v>
      </c>
      <c r="F9" s="27" t="s">
        <v>64</v>
      </c>
      <c r="G9" s="3" t="s">
        <v>0</v>
      </c>
      <c r="H9" s="8" t="s">
        <v>72</v>
      </c>
      <c r="I9" s="3" t="s">
        <v>73</v>
      </c>
      <c r="J9" s="3">
        <v>2018</v>
      </c>
      <c r="K9" s="3" t="s">
        <v>67</v>
      </c>
      <c r="L9" s="3">
        <v>3</v>
      </c>
      <c r="M9" s="3">
        <v>5</v>
      </c>
      <c r="N9" s="3">
        <v>1</v>
      </c>
      <c r="O9" s="3">
        <v>4</v>
      </c>
      <c r="P9" s="3">
        <v>1</v>
      </c>
      <c r="Q9" s="3">
        <v>0</v>
      </c>
      <c r="R9" s="3">
        <f t="shared" si="0"/>
        <v>14</v>
      </c>
      <c r="S9" s="3" t="str">
        <f t="shared" si="1"/>
        <v>YES</v>
      </c>
      <c r="T9" s="3" t="s">
        <v>52</v>
      </c>
      <c r="U9" s="3" t="s">
        <v>74</v>
      </c>
      <c r="V9" s="3" t="s">
        <v>75</v>
      </c>
      <c r="W9" s="3" t="s">
        <v>76</v>
      </c>
      <c r="X9" s="3"/>
      <c r="Y9" s="3"/>
    </row>
    <row r="10" spans="2:25" ht="30" thickTop="1" thickBot="1" x14ac:dyDescent="0.45">
      <c r="B10" s="65" t="s">
        <v>77</v>
      </c>
      <c r="C10" s="4" t="s">
        <v>56</v>
      </c>
      <c r="D10" s="26" t="s">
        <v>64</v>
      </c>
      <c r="E10" s="1" t="s">
        <v>78</v>
      </c>
      <c r="F10" s="26" t="s">
        <v>64</v>
      </c>
      <c r="G10" s="1" t="s">
        <v>0</v>
      </c>
      <c r="H10" s="9" t="s">
        <v>79</v>
      </c>
      <c r="I10" s="4" t="s">
        <v>80</v>
      </c>
      <c r="J10" s="4">
        <v>2018</v>
      </c>
      <c r="K10" s="4" t="s">
        <v>81</v>
      </c>
      <c r="L10" s="4">
        <v>4</v>
      </c>
      <c r="M10" s="4">
        <v>3</v>
      </c>
      <c r="N10" s="4">
        <v>2</v>
      </c>
      <c r="O10" s="4">
        <v>3</v>
      </c>
      <c r="P10" s="4">
        <v>3</v>
      </c>
      <c r="Q10" s="4">
        <v>0</v>
      </c>
      <c r="R10" s="4">
        <f t="shared" si="0"/>
        <v>15</v>
      </c>
      <c r="S10" s="4" t="str">
        <f t="shared" si="1"/>
        <v>YES</v>
      </c>
      <c r="T10" s="4" t="s">
        <v>52</v>
      </c>
      <c r="U10" s="1" t="s">
        <v>82</v>
      </c>
      <c r="V10" s="4" t="s">
        <v>75</v>
      </c>
      <c r="W10" s="4"/>
      <c r="X10" s="4" t="s">
        <v>83</v>
      </c>
      <c r="Y10" s="4"/>
    </row>
    <row r="11" spans="2:25" ht="43.8" thickBot="1" x14ac:dyDescent="0.45">
      <c r="B11" s="66" t="s">
        <v>84</v>
      </c>
      <c r="C11" s="3" t="s">
        <v>85</v>
      </c>
      <c r="D11" s="27" t="s">
        <v>64</v>
      </c>
      <c r="E11" s="3" t="s">
        <v>47</v>
      </c>
      <c r="F11" s="27" t="s">
        <v>64</v>
      </c>
      <c r="G11" s="3" t="s">
        <v>0</v>
      </c>
      <c r="H11" s="8" t="s">
        <v>86</v>
      </c>
      <c r="I11" s="3" t="s">
        <v>73</v>
      </c>
      <c r="J11" s="3">
        <v>2016</v>
      </c>
      <c r="K11" s="3" t="s">
        <v>81</v>
      </c>
      <c r="L11" s="3">
        <v>4</v>
      </c>
      <c r="M11" s="3">
        <v>3</v>
      </c>
      <c r="N11" s="3">
        <v>2</v>
      </c>
      <c r="O11" s="3">
        <v>4</v>
      </c>
      <c r="P11" s="3">
        <v>1</v>
      </c>
      <c r="Q11" s="3">
        <v>1</v>
      </c>
      <c r="R11" s="3">
        <f t="shared" si="0"/>
        <v>15</v>
      </c>
      <c r="S11" s="3" t="str">
        <f t="shared" si="1"/>
        <v>NO</v>
      </c>
      <c r="T11" s="3" t="s">
        <v>52</v>
      </c>
      <c r="U11" s="3" t="s">
        <v>87</v>
      </c>
      <c r="V11" s="27" t="s">
        <v>75</v>
      </c>
      <c r="W11" s="3"/>
      <c r="X11" s="3"/>
      <c r="Y11" s="3"/>
    </row>
    <row r="12" spans="2:25" ht="18" thickTop="1" thickBot="1" x14ac:dyDescent="0.45">
      <c r="B12" s="65" t="s">
        <v>88</v>
      </c>
      <c r="C12" s="4" t="s">
        <v>46</v>
      </c>
      <c r="D12" s="26" t="s">
        <v>64</v>
      </c>
      <c r="E12" s="1" t="s">
        <v>89</v>
      </c>
      <c r="F12" s="26" t="s">
        <v>64</v>
      </c>
      <c r="G12" s="1" t="s">
        <v>0</v>
      </c>
      <c r="H12" s="9" t="s">
        <v>90</v>
      </c>
      <c r="I12" s="4" t="s">
        <v>91</v>
      </c>
      <c r="J12" s="4" t="s">
        <v>92</v>
      </c>
      <c r="K12" s="4" t="s">
        <v>51</v>
      </c>
      <c r="L12" s="4">
        <v>5</v>
      </c>
      <c r="M12" s="4">
        <v>4</v>
      </c>
      <c r="N12" s="4">
        <v>5</v>
      </c>
      <c r="O12" s="4">
        <v>4</v>
      </c>
      <c r="P12" s="4">
        <v>4</v>
      </c>
      <c r="Q12" s="4">
        <v>4</v>
      </c>
      <c r="R12" s="4">
        <f t="shared" si="0"/>
        <v>26</v>
      </c>
      <c r="S12" s="4" t="str">
        <f t="shared" si="1"/>
        <v>NO</v>
      </c>
      <c r="T12" s="4" t="s">
        <v>93</v>
      </c>
      <c r="U12" s="1" t="s">
        <v>94</v>
      </c>
      <c r="V12" s="4" t="s">
        <v>48</v>
      </c>
      <c r="W12" s="36"/>
      <c r="X12" s="4"/>
      <c r="Y12" s="4"/>
    </row>
    <row r="13" spans="2:25" ht="29.4" thickBot="1" x14ac:dyDescent="0.45">
      <c r="B13" s="66" t="s">
        <v>95</v>
      </c>
      <c r="C13" s="3" t="s">
        <v>96</v>
      </c>
      <c r="D13" s="27" t="s">
        <v>48</v>
      </c>
      <c r="E13" s="3" t="s">
        <v>97</v>
      </c>
      <c r="F13" s="27" t="s">
        <v>48</v>
      </c>
      <c r="G13" s="3" t="s">
        <v>0</v>
      </c>
      <c r="H13" s="8" t="s">
        <v>98</v>
      </c>
      <c r="I13" s="3" t="s">
        <v>99</v>
      </c>
      <c r="J13" s="3">
        <v>2017</v>
      </c>
      <c r="K13" s="3" t="s">
        <v>81</v>
      </c>
      <c r="L13" s="3"/>
      <c r="M13" s="3"/>
      <c r="N13" s="3"/>
      <c r="O13" s="3"/>
      <c r="P13" s="3"/>
      <c r="Q13" s="3"/>
      <c r="R13" s="3">
        <f t="shared" si="0"/>
        <v>0</v>
      </c>
      <c r="S13" s="3" t="str">
        <f t="shared" si="1"/>
        <v>NO</v>
      </c>
      <c r="T13" s="3" t="s">
        <v>52</v>
      </c>
      <c r="U13" s="3" t="s">
        <v>100</v>
      </c>
      <c r="V13" s="3" t="s">
        <v>48</v>
      </c>
      <c r="W13" s="3"/>
      <c r="X13" s="3"/>
      <c r="Y13" s="3"/>
    </row>
    <row r="14" spans="2:25" ht="30" thickTop="1" thickBot="1" x14ac:dyDescent="0.45">
      <c r="B14" s="65" t="s">
        <v>101</v>
      </c>
      <c r="C14" s="4" t="s">
        <v>102</v>
      </c>
      <c r="D14" s="26" t="s">
        <v>64</v>
      </c>
      <c r="E14" s="1" t="s">
        <v>47</v>
      </c>
      <c r="F14" s="26" t="s">
        <v>64</v>
      </c>
      <c r="G14" s="1" t="s">
        <v>0</v>
      </c>
      <c r="H14" s="9" t="s">
        <v>103</v>
      </c>
      <c r="I14" s="4" t="s">
        <v>104</v>
      </c>
      <c r="J14" s="4" t="s">
        <v>105</v>
      </c>
      <c r="K14" s="4" t="s">
        <v>67</v>
      </c>
      <c r="L14" s="4">
        <v>0</v>
      </c>
      <c r="M14" s="4"/>
      <c r="N14" s="4"/>
      <c r="O14" s="4"/>
      <c r="P14" s="4"/>
      <c r="Q14" s="4"/>
      <c r="R14" s="4">
        <f t="shared" si="0"/>
        <v>0</v>
      </c>
      <c r="S14" s="4" t="str">
        <f t="shared" si="1"/>
        <v>YES</v>
      </c>
      <c r="T14" s="4" t="s">
        <v>52</v>
      </c>
      <c r="U14" s="1" t="s">
        <v>106</v>
      </c>
      <c r="V14" s="4" t="s">
        <v>107</v>
      </c>
      <c r="W14" s="4"/>
      <c r="X14" s="4"/>
      <c r="Y14" s="4"/>
    </row>
    <row r="15" spans="2:25" ht="29.4" thickBot="1" x14ac:dyDescent="0.45">
      <c r="B15" s="66" t="s">
        <v>108</v>
      </c>
      <c r="C15" s="3" t="s">
        <v>56</v>
      </c>
      <c r="D15" s="27" t="s">
        <v>109</v>
      </c>
      <c r="E15" s="27" t="s">
        <v>109</v>
      </c>
      <c r="F15" s="27" t="s">
        <v>48</v>
      </c>
      <c r="G15" s="3" t="s">
        <v>0</v>
      </c>
      <c r="H15" s="8" t="s">
        <v>110</v>
      </c>
      <c r="I15" s="3" t="s">
        <v>111</v>
      </c>
      <c r="J15" s="3">
        <v>2018</v>
      </c>
      <c r="K15" s="3" t="s">
        <v>112</v>
      </c>
      <c r="L15" s="3"/>
      <c r="M15" s="3"/>
      <c r="N15" s="3"/>
      <c r="O15" s="3"/>
      <c r="P15" s="3"/>
      <c r="Q15" s="3"/>
      <c r="R15" s="3">
        <f t="shared" si="0"/>
        <v>0</v>
      </c>
      <c r="S15" s="3" t="str">
        <f t="shared" si="1"/>
        <v>NO</v>
      </c>
      <c r="T15" s="3" t="s">
        <v>52</v>
      </c>
      <c r="U15" s="3" t="s">
        <v>113</v>
      </c>
      <c r="V15" s="27" t="s">
        <v>109</v>
      </c>
      <c r="W15" s="3"/>
      <c r="X15" s="3"/>
      <c r="Y15" s="3"/>
    </row>
    <row r="16" spans="2:25" ht="44.4" thickTop="1" thickBot="1" x14ac:dyDescent="0.45">
      <c r="B16" s="65" t="s">
        <v>114</v>
      </c>
      <c r="C16" s="4" t="s">
        <v>115</v>
      </c>
      <c r="D16" s="26" t="s">
        <v>48</v>
      </c>
      <c r="E16" s="1" t="s">
        <v>116</v>
      </c>
      <c r="F16" s="26" t="s">
        <v>117</v>
      </c>
      <c r="G16" s="1" t="s">
        <v>0</v>
      </c>
      <c r="H16" s="9" t="s">
        <v>118</v>
      </c>
      <c r="I16" s="4" t="s">
        <v>119</v>
      </c>
      <c r="J16" s="47">
        <v>2017</v>
      </c>
      <c r="K16" s="4" t="s">
        <v>120</v>
      </c>
      <c r="L16" s="4">
        <v>2</v>
      </c>
      <c r="M16" s="4">
        <v>2</v>
      </c>
      <c r="N16" s="4">
        <v>4</v>
      </c>
      <c r="O16" s="4">
        <v>4</v>
      </c>
      <c r="P16" s="4">
        <v>3</v>
      </c>
      <c r="Q16" s="4">
        <v>2</v>
      </c>
      <c r="R16" s="4">
        <f t="shared" si="0"/>
        <v>17</v>
      </c>
      <c r="S16" s="4" t="str">
        <f t="shared" si="1"/>
        <v>NO</v>
      </c>
      <c r="T16" s="4" t="s">
        <v>121</v>
      </c>
      <c r="U16" s="1" t="s">
        <v>122</v>
      </c>
      <c r="V16" s="4" t="s">
        <v>48</v>
      </c>
      <c r="W16" s="4" t="s">
        <v>123</v>
      </c>
      <c r="X16" s="4"/>
      <c r="Y16" s="4"/>
    </row>
    <row r="17" spans="2:25" ht="29.4" thickBot="1" x14ac:dyDescent="0.45">
      <c r="B17" s="66" t="s">
        <v>124</v>
      </c>
      <c r="C17" s="3" t="s">
        <v>102</v>
      </c>
      <c r="D17" s="27" t="s">
        <v>64</v>
      </c>
      <c r="E17" s="3" t="s">
        <v>47</v>
      </c>
      <c r="F17" s="27" t="s">
        <v>64</v>
      </c>
      <c r="G17" s="3" t="s">
        <v>0</v>
      </c>
      <c r="H17" s="8" t="s">
        <v>125</v>
      </c>
      <c r="I17" s="3" t="s">
        <v>104</v>
      </c>
      <c r="J17" s="3" t="s">
        <v>126</v>
      </c>
      <c r="K17" s="3" t="s">
        <v>67</v>
      </c>
      <c r="L17" s="3">
        <v>0</v>
      </c>
      <c r="M17" s="3"/>
      <c r="N17" s="3"/>
      <c r="O17" s="3"/>
      <c r="P17" s="3"/>
      <c r="Q17" s="3"/>
      <c r="R17" s="3">
        <f t="shared" si="0"/>
        <v>0</v>
      </c>
      <c r="S17" s="3" t="str">
        <f t="shared" si="1"/>
        <v>YES</v>
      </c>
      <c r="T17" s="3" t="s">
        <v>52</v>
      </c>
      <c r="U17" s="3" t="s">
        <v>106</v>
      </c>
      <c r="V17" s="3" t="s">
        <v>107</v>
      </c>
      <c r="W17" s="3"/>
      <c r="X17" s="3"/>
      <c r="Y17" s="3"/>
    </row>
    <row r="18" spans="2:25" ht="44.4" thickTop="1" thickBot="1" x14ac:dyDescent="0.45">
      <c r="B18" s="65" t="s">
        <v>127</v>
      </c>
      <c r="C18" s="4" t="s">
        <v>85</v>
      </c>
      <c r="D18" s="26" t="s">
        <v>64</v>
      </c>
      <c r="E18" s="1" t="s">
        <v>47</v>
      </c>
      <c r="F18" s="26" t="s">
        <v>64</v>
      </c>
      <c r="G18" s="1" t="s">
        <v>0</v>
      </c>
      <c r="H18" s="9" t="s">
        <v>128</v>
      </c>
      <c r="I18" s="4" t="s">
        <v>129</v>
      </c>
      <c r="J18" s="47">
        <v>2018</v>
      </c>
      <c r="K18" s="4" t="s">
        <v>81</v>
      </c>
      <c r="L18" s="4">
        <v>3</v>
      </c>
      <c r="M18" s="4">
        <v>3</v>
      </c>
      <c r="N18" s="4">
        <v>1</v>
      </c>
      <c r="O18" s="4">
        <v>3</v>
      </c>
      <c r="P18" s="4">
        <v>2</v>
      </c>
      <c r="Q18" s="4">
        <v>1</v>
      </c>
      <c r="R18" s="4">
        <f t="shared" si="0"/>
        <v>13</v>
      </c>
      <c r="S18" s="4" t="str">
        <f t="shared" si="1"/>
        <v>NO</v>
      </c>
      <c r="T18" s="4" t="s">
        <v>52</v>
      </c>
      <c r="U18" s="1" t="s">
        <v>87</v>
      </c>
      <c r="V18" s="4" t="s">
        <v>64</v>
      </c>
      <c r="W18" s="4"/>
      <c r="X18" s="4"/>
      <c r="Y18" s="4"/>
    </row>
    <row r="19" spans="2:25" ht="29.4" thickBot="1" x14ac:dyDescent="0.45">
      <c r="B19" s="66" t="s">
        <v>130</v>
      </c>
      <c r="C19" s="3" t="s">
        <v>85</v>
      </c>
      <c r="D19" s="27" t="s">
        <v>48</v>
      </c>
      <c r="E19" s="3" t="s">
        <v>131</v>
      </c>
      <c r="F19" s="27" t="s">
        <v>48</v>
      </c>
      <c r="G19" s="3" t="s">
        <v>0</v>
      </c>
      <c r="H19" s="8" t="s">
        <v>132</v>
      </c>
      <c r="I19" s="3" t="s">
        <v>133</v>
      </c>
      <c r="J19" s="3">
        <v>2018</v>
      </c>
      <c r="K19" s="3" t="s">
        <v>81</v>
      </c>
      <c r="L19" s="3"/>
      <c r="M19" s="3"/>
      <c r="N19" s="3"/>
      <c r="O19" s="3"/>
      <c r="P19" s="3"/>
      <c r="Q19" s="3"/>
      <c r="R19" s="3">
        <f t="shared" si="0"/>
        <v>0</v>
      </c>
      <c r="S19" s="3" t="str">
        <f t="shared" si="1"/>
        <v>NO</v>
      </c>
      <c r="T19" s="3" t="s">
        <v>52</v>
      </c>
      <c r="U19" s="3" t="s">
        <v>134</v>
      </c>
      <c r="V19" s="3" t="s">
        <v>47</v>
      </c>
      <c r="W19" s="3"/>
      <c r="X19" s="3"/>
      <c r="Y19" s="3"/>
    </row>
    <row r="20" spans="2:25" ht="30" thickTop="1" thickBot="1" x14ac:dyDescent="0.45">
      <c r="B20" s="65" t="s">
        <v>135</v>
      </c>
      <c r="C20" s="4" t="s">
        <v>136</v>
      </c>
      <c r="D20" s="26" t="s">
        <v>64</v>
      </c>
      <c r="E20" s="1" t="s">
        <v>47</v>
      </c>
      <c r="F20" s="26" t="s">
        <v>64</v>
      </c>
      <c r="G20" s="1" t="s">
        <v>0</v>
      </c>
      <c r="H20" s="9" t="s">
        <v>137</v>
      </c>
      <c r="I20" s="4" t="s">
        <v>138</v>
      </c>
      <c r="J20" s="47"/>
      <c r="K20" s="4" t="s">
        <v>81</v>
      </c>
      <c r="L20" s="4">
        <v>3</v>
      </c>
      <c r="M20" s="4">
        <v>4</v>
      </c>
      <c r="N20" s="4">
        <v>3</v>
      </c>
      <c r="O20" s="4">
        <v>5</v>
      </c>
      <c r="P20" s="4">
        <v>3</v>
      </c>
      <c r="Q20" s="4">
        <v>2</v>
      </c>
      <c r="R20" s="4">
        <f t="shared" si="0"/>
        <v>20</v>
      </c>
      <c r="S20" s="4" t="str">
        <f t="shared" si="1"/>
        <v>NO</v>
      </c>
      <c r="T20" s="4" t="s">
        <v>121</v>
      </c>
      <c r="U20" s="1" t="s">
        <v>139</v>
      </c>
      <c r="V20" s="34" t="s">
        <v>140</v>
      </c>
      <c r="W20" s="4" t="s">
        <v>141</v>
      </c>
      <c r="X20" s="4" t="s">
        <v>142</v>
      </c>
      <c r="Y20" s="4" t="s">
        <v>143</v>
      </c>
    </row>
    <row r="21" spans="2:25" ht="58.2" thickBot="1" x14ac:dyDescent="0.45">
      <c r="B21" s="66" t="s">
        <v>144</v>
      </c>
      <c r="C21" s="3" t="s">
        <v>145</v>
      </c>
      <c r="D21" s="27" t="s">
        <v>64</v>
      </c>
      <c r="E21" s="3" t="s">
        <v>47</v>
      </c>
      <c r="F21" s="27" t="s">
        <v>64</v>
      </c>
      <c r="G21" s="3" t="s">
        <v>0</v>
      </c>
      <c r="H21" s="8" t="s">
        <v>146</v>
      </c>
      <c r="I21" s="3" t="s">
        <v>147</v>
      </c>
      <c r="J21" s="3">
        <v>2016</v>
      </c>
      <c r="K21" s="3" t="s">
        <v>81</v>
      </c>
      <c r="L21" s="3">
        <v>2</v>
      </c>
      <c r="M21" s="3">
        <v>2</v>
      </c>
      <c r="N21" s="3">
        <v>2</v>
      </c>
      <c r="O21" s="3">
        <v>4</v>
      </c>
      <c r="P21" s="3">
        <v>3</v>
      </c>
      <c r="Q21" s="3">
        <v>1</v>
      </c>
      <c r="R21" s="3">
        <f t="shared" si="0"/>
        <v>14</v>
      </c>
      <c r="S21" s="3" t="str">
        <f t="shared" si="1"/>
        <v>NO</v>
      </c>
      <c r="T21" s="3" t="s">
        <v>52</v>
      </c>
      <c r="U21" s="3" t="s">
        <v>148</v>
      </c>
      <c r="V21" s="27" t="s">
        <v>149</v>
      </c>
      <c r="W21" s="3" t="s">
        <v>150</v>
      </c>
      <c r="X21" s="27" t="s">
        <v>151</v>
      </c>
      <c r="Y21" s="27" t="s">
        <v>152</v>
      </c>
    </row>
    <row r="22" spans="2:25" ht="30" thickTop="1" thickBot="1" x14ac:dyDescent="0.45">
      <c r="B22" s="65" t="s">
        <v>153</v>
      </c>
      <c r="C22" s="4" t="s">
        <v>154</v>
      </c>
      <c r="D22" s="26" t="s">
        <v>47</v>
      </c>
      <c r="E22" s="1" t="s">
        <v>47</v>
      </c>
      <c r="F22" s="26" t="s">
        <v>48</v>
      </c>
      <c r="G22" s="1" t="s">
        <v>0</v>
      </c>
      <c r="H22" s="9" t="s">
        <v>155</v>
      </c>
      <c r="I22" s="4" t="s">
        <v>47</v>
      </c>
      <c r="J22" s="47">
        <v>2018</v>
      </c>
      <c r="K22" s="4" t="s">
        <v>156</v>
      </c>
      <c r="L22" s="4" t="s">
        <v>47</v>
      </c>
      <c r="M22" s="4">
        <v>0</v>
      </c>
      <c r="N22" s="4" t="s">
        <v>47</v>
      </c>
      <c r="O22" s="4" t="s">
        <v>47</v>
      </c>
      <c r="P22" s="4" t="s">
        <v>47</v>
      </c>
      <c r="Q22" s="4" t="s">
        <v>47</v>
      </c>
      <c r="R22" s="4">
        <f t="shared" si="0"/>
        <v>0</v>
      </c>
      <c r="S22" s="4" t="str">
        <f t="shared" si="1"/>
        <v>YES</v>
      </c>
      <c r="T22" s="4" t="s">
        <v>52</v>
      </c>
      <c r="U22" s="1" t="s">
        <v>157</v>
      </c>
      <c r="V22" s="4" t="s">
        <v>47</v>
      </c>
      <c r="W22" s="4"/>
      <c r="X22" s="4"/>
      <c r="Y22" s="4"/>
    </row>
    <row r="23" spans="2:25" ht="58.2" thickBot="1" x14ac:dyDescent="0.45">
      <c r="B23" s="66" t="s">
        <v>158</v>
      </c>
      <c r="C23" s="3" t="s">
        <v>159</v>
      </c>
      <c r="D23" s="27" t="s">
        <v>64</v>
      </c>
      <c r="E23" s="3" t="s">
        <v>47</v>
      </c>
      <c r="F23" s="27" t="s">
        <v>160</v>
      </c>
      <c r="G23" s="3" t="s">
        <v>0</v>
      </c>
      <c r="H23" s="8" t="s">
        <v>161</v>
      </c>
      <c r="I23" s="3" t="s">
        <v>162</v>
      </c>
      <c r="J23" s="3"/>
      <c r="K23" s="3" t="s">
        <v>81</v>
      </c>
      <c r="L23" s="3"/>
      <c r="M23" s="3"/>
      <c r="N23" s="3">
        <v>1</v>
      </c>
      <c r="O23" s="3"/>
      <c r="P23" s="3"/>
      <c r="Q23" s="3"/>
      <c r="R23" s="3">
        <f t="shared" si="0"/>
        <v>1</v>
      </c>
      <c r="S23" s="3" t="str">
        <f t="shared" si="1"/>
        <v>NO</v>
      </c>
      <c r="T23" s="3" t="s">
        <v>52</v>
      </c>
      <c r="U23" s="3" t="s">
        <v>163</v>
      </c>
      <c r="V23" s="3" t="s">
        <v>164</v>
      </c>
      <c r="W23" s="3" t="s">
        <v>165</v>
      </c>
      <c r="X23" s="2" t="s">
        <v>166</v>
      </c>
      <c r="Y23" s="27" t="s">
        <v>143</v>
      </c>
    </row>
    <row r="24" spans="2:25" ht="102" thickTop="1" thickBot="1" x14ac:dyDescent="0.45">
      <c r="B24" s="65" t="s">
        <v>167</v>
      </c>
      <c r="C24" s="4" t="s">
        <v>168</v>
      </c>
      <c r="D24" s="26" t="s">
        <v>64</v>
      </c>
      <c r="E24" s="1" t="s">
        <v>169</v>
      </c>
      <c r="F24" s="26" t="s">
        <v>64</v>
      </c>
      <c r="G24" s="1" t="s">
        <v>0</v>
      </c>
      <c r="H24" s="9" t="s">
        <v>170</v>
      </c>
      <c r="I24" s="4" t="s">
        <v>171</v>
      </c>
      <c r="J24" s="47">
        <v>2018</v>
      </c>
      <c r="K24" s="4" t="s">
        <v>67</v>
      </c>
      <c r="L24" s="4">
        <v>3</v>
      </c>
      <c r="M24" s="4">
        <v>5</v>
      </c>
      <c r="N24" s="4">
        <v>2</v>
      </c>
      <c r="O24" s="4">
        <v>5</v>
      </c>
      <c r="P24" s="4">
        <v>3</v>
      </c>
      <c r="Q24" s="4">
        <v>1</v>
      </c>
      <c r="R24" s="4">
        <f t="shared" si="0"/>
        <v>19</v>
      </c>
      <c r="S24" s="4" t="str">
        <f t="shared" si="1"/>
        <v>NO</v>
      </c>
      <c r="T24" s="4" t="s">
        <v>52</v>
      </c>
      <c r="U24" s="1" t="s">
        <v>172</v>
      </c>
      <c r="V24" s="4" t="s">
        <v>75</v>
      </c>
      <c r="W24" s="4"/>
      <c r="X24" s="35" t="s">
        <v>173</v>
      </c>
      <c r="Y24" s="35"/>
    </row>
    <row r="25" spans="2:25" ht="29.4" thickBot="1" x14ac:dyDescent="0.45">
      <c r="B25" s="66" t="s">
        <v>174</v>
      </c>
      <c r="C25" s="3" t="s">
        <v>175</v>
      </c>
      <c r="D25" s="27" t="s">
        <v>48</v>
      </c>
      <c r="E25" s="3" t="s">
        <v>176</v>
      </c>
      <c r="F25" s="27" t="s">
        <v>48</v>
      </c>
      <c r="G25" s="3" t="s">
        <v>0</v>
      </c>
      <c r="H25" s="8" t="s">
        <v>177</v>
      </c>
      <c r="I25" s="3" t="s">
        <v>178</v>
      </c>
      <c r="J25" s="3">
        <v>2018</v>
      </c>
      <c r="K25" s="3"/>
      <c r="L25" s="3"/>
      <c r="M25" s="3"/>
      <c r="N25" s="3"/>
      <c r="O25" s="3"/>
      <c r="P25" s="3"/>
      <c r="Q25" s="3"/>
      <c r="R25" s="3">
        <f t="shared" si="0"/>
        <v>0</v>
      </c>
      <c r="S25" s="3" t="str">
        <f t="shared" si="1"/>
        <v>NO</v>
      </c>
      <c r="T25" s="3" t="s">
        <v>52</v>
      </c>
      <c r="U25" s="3" t="s">
        <v>179</v>
      </c>
      <c r="V25" s="3" t="s">
        <v>47</v>
      </c>
      <c r="W25" s="3"/>
      <c r="X25" s="3"/>
      <c r="Y25" s="3"/>
    </row>
    <row r="26" spans="2:25" ht="87.6" thickTop="1" thickBot="1" x14ac:dyDescent="0.45">
      <c r="B26" s="65" t="s">
        <v>180</v>
      </c>
      <c r="C26" s="4" t="s">
        <v>46</v>
      </c>
      <c r="D26" s="26" t="s">
        <v>64</v>
      </c>
      <c r="E26" s="1" t="s">
        <v>47</v>
      </c>
      <c r="F26" s="26" t="s">
        <v>64</v>
      </c>
      <c r="G26" s="1" t="s">
        <v>0</v>
      </c>
      <c r="H26" s="9" t="s">
        <v>181</v>
      </c>
      <c r="I26" s="4" t="s">
        <v>182</v>
      </c>
      <c r="J26" s="47">
        <v>2018</v>
      </c>
      <c r="K26" s="4" t="s">
        <v>61</v>
      </c>
      <c r="L26" s="4">
        <v>4</v>
      </c>
      <c r="M26" s="4">
        <v>4</v>
      </c>
      <c r="N26" s="4">
        <v>3</v>
      </c>
      <c r="O26" s="4">
        <v>5</v>
      </c>
      <c r="P26" s="4">
        <v>5</v>
      </c>
      <c r="Q26" s="4">
        <v>4</v>
      </c>
      <c r="R26" s="4">
        <f t="shared" si="0"/>
        <v>25</v>
      </c>
      <c r="S26" s="4" t="str">
        <f t="shared" si="1"/>
        <v>NO</v>
      </c>
      <c r="T26" s="4" t="s">
        <v>183</v>
      </c>
      <c r="U26" s="1" t="s">
        <v>184</v>
      </c>
      <c r="V26" s="4" t="s">
        <v>48</v>
      </c>
      <c r="W26" s="1" t="s">
        <v>185</v>
      </c>
      <c r="X26" s="4"/>
      <c r="Y26" s="4"/>
    </row>
    <row r="27" spans="2:25" ht="43.8" thickBot="1" x14ac:dyDescent="0.45">
      <c r="B27" s="66" t="s">
        <v>186</v>
      </c>
      <c r="C27" s="3" t="s">
        <v>187</v>
      </c>
      <c r="D27" s="27" t="s">
        <v>64</v>
      </c>
      <c r="E27" s="3" t="s">
        <v>47</v>
      </c>
      <c r="F27" s="27" t="s">
        <v>64</v>
      </c>
      <c r="G27" s="3" t="s">
        <v>0</v>
      </c>
      <c r="H27" s="8" t="s">
        <v>188</v>
      </c>
      <c r="I27" s="3" t="s">
        <v>189</v>
      </c>
      <c r="J27" s="3">
        <v>2017</v>
      </c>
      <c r="K27" s="3" t="s">
        <v>112</v>
      </c>
      <c r="L27" s="3">
        <v>3</v>
      </c>
      <c r="M27" s="3">
        <v>4</v>
      </c>
      <c r="N27" s="3">
        <v>2</v>
      </c>
      <c r="O27" s="3">
        <v>2</v>
      </c>
      <c r="P27" s="3">
        <v>1</v>
      </c>
      <c r="Q27" s="3">
        <v>1</v>
      </c>
      <c r="R27" s="3">
        <f t="shared" si="0"/>
        <v>13</v>
      </c>
      <c r="S27" s="3" t="str">
        <f t="shared" si="1"/>
        <v>NO</v>
      </c>
      <c r="T27" s="3" t="s">
        <v>52</v>
      </c>
      <c r="U27" s="3" t="s">
        <v>87</v>
      </c>
      <c r="V27" s="3" t="s">
        <v>64</v>
      </c>
      <c r="W27" s="3"/>
      <c r="X27" s="3"/>
      <c r="Y27" s="3"/>
    </row>
    <row r="28" spans="2:25" ht="44.4" thickTop="1" thickBot="1" x14ac:dyDescent="0.45">
      <c r="B28" s="65" t="s">
        <v>190</v>
      </c>
      <c r="C28" s="4" t="s">
        <v>56</v>
      </c>
      <c r="D28" s="26" t="s">
        <v>191</v>
      </c>
      <c r="E28" s="1" t="s">
        <v>192</v>
      </c>
      <c r="F28" s="26" t="s">
        <v>64</v>
      </c>
      <c r="G28" s="1" t="s">
        <v>193</v>
      </c>
      <c r="H28" s="9" t="s">
        <v>194</v>
      </c>
      <c r="I28" s="4" t="s">
        <v>195</v>
      </c>
      <c r="J28" s="47"/>
      <c r="K28" s="4"/>
      <c r="L28" s="4">
        <v>3</v>
      </c>
      <c r="M28" s="4">
        <v>4</v>
      </c>
      <c r="N28" s="4">
        <v>3</v>
      </c>
      <c r="O28" s="4">
        <v>3</v>
      </c>
      <c r="P28" s="4">
        <v>3</v>
      </c>
      <c r="Q28" s="4">
        <v>2</v>
      </c>
      <c r="R28" s="4">
        <f t="shared" ref="R28:R34" si="2">SUM(L28:Q28)</f>
        <v>18</v>
      </c>
      <c r="S28" s="4" t="str">
        <f t="shared" ref="S28:S34" si="3">IF((COUNTIF(L28:Q28,0)&gt;0),"YES","NO")</f>
        <v>NO</v>
      </c>
      <c r="T28" s="4" t="s">
        <v>121</v>
      </c>
      <c r="U28" s="1" t="s">
        <v>196</v>
      </c>
      <c r="V28" s="4" t="s">
        <v>48</v>
      </c>
      <c r="W28" s="4" t="s">
        <v>197</v>
      </c>
      <c r="X28" s="4"/>
      <c r="Y28" s="4"/>
    </row>
    <row r="29" spans="2:25" ht="87" thickBot="1" x14ac:dyDescent="0.45">
      <c r="B29" s="66" t="s">
        <v>198</v>
      </c>
      <c r="C29" s="3" t="s">
        <v>46</v>
      </c>
      <c r="D29" s="27" t="s">
        <v>48</v>
      </c>
      <c r="E29" s="3" t="s">
        <v>176</v>
      </c>
      <c r="F29" s="27" t="s">
        <v>48</v>
      </c>
      <c r="G29" s="3" t="s">
        <v>193</v>
      </c>
      <c r="H29" s="27" t="s">
        <v>199</v>
      </c>
      <c r="I29" s="3" t="s">
        <v>200</v>
      </c>
      <c r="J29" s="3">
        <v>2019</v>
      </c>
      <c r="K29" s="3" t="s">
        <v>81</v>
      </c>
      <c r="L29" s="3">
        <v>4</v>
      </c>
      <c r="M29" s="3">
        <v>4</v>
      </c>
      <c r="N29" s="3">
        <v>5</v>
      </c>
      <c r="O29" s="3">
        <v>2</v>
      </c>
      <c r="P29" s="3"/>
      <c r="Q29" s="3">
        <v>3</v>
      </c>
      <c r="R29" s="3">
        <f t="shared" si="2"/>
        <v>18</v>
      </c>
      <c r="S29" s="3" t="str">
        <f t="shared" si="3"/>
        <v>NO</v>
      </c>
      <c r="T29" s="3" t="s">
        <v>52</v>
      </c>
      <c r="U29" s="3" t="s">
        <v>201</v>
      </c>
      <c r="V29" s="3" t="s">
        <v>48</v>
      </c>
      <c r="W29" s="3"/>
      <c r="X29" s="3" t="s">
        <v>202</v>
      </c>
      <c r="Y29" s="3"/>
    </row>
    <row r="30" spans="2:25" ht="30" thickTop="1" thickBot="1" x14ac:dyDescent="0.45">
      <c r="B30" s="65" t="s">
        <v>203</v>
      </c>
      <c r="C30" s="4" t="s">
        <v>46</v>
      </c>
      <c r="D30" s="26" t="s">
        <v>191</v>
      </c>
      <c r="E30" s="1" t="s">
        <v>204</v>
      </c>
      <c r="F30" s="26" t="s">
        <v>64</v>
      </c>
      <c r="G30" s="1" t="s">
        <v>193</v>
      </c>
      <c r="H30" s="9" t="s">
        <v>205</v>
      </c>
      <c r="I30" s="4" t="s">
        <v>206</v>
      </c>
      <c r="J30" s="47"/>
      <c r="K30" s="4"/>
      <c r="L30" s="4">
        <v>0</v>
      </c>
      <c r="M30" s="4"/>
      <c r="N30" s="4"/>
      <c r="O30" s="4"/>
      <c r="P30" s="4"/>
      <c r="Q30" s="4"/>
      <c r="R30" s="4">
        <f t="shared" si="2"/>
        <v>0</v>
      </c>
      <c r="S30" s="4" t="str">
        <f t="shared" si="3"/>
        <v>YES</v>
      </c>
      <c r="T30" s="4" t="s">
        <v>52</v>
      </c>
      <c r="U30" s="1" t="s">
        <v>207</v>
      </c>
      <c r="V30" s="4" t="s">
        <v>48</v>
      </c>
      <c r="W30" s="1"/>
      <c r="X30" s="4"/>
      <c r="Y30" s="4"/>
    </row>
    <row r="31" spans="2:25" ht="29.4" thickBot="1" x14ac:dyDescent="0.45">
      <c r="B31" s="66" t="s">
        <v>208</v>
      </c>
      <c r="C31" s="3" t="s">
        <v>46</v>
      </c>
      <c r="D31" s="27" t="s">
        <v>64</v>
      </c>
      <c r="E31" s="3" t="s">
        <v>47</v>
      </c>
      <c r="F31" s="27" t="s">
        <v>64</v>
      </c>
      <c r="G31" s="3" t="s">
        <v>193</v>
      </c>
      <c r="H31" s="8" t="s">
        <v>209</v>
      </c>
      <c r="I31" s="3"/>
      <c r="J31" s="3"/>
      <c r="K31" s="3"/>
      <c r="L31" s="3">
        <v>5</v>
      </c>
      <c r="M31" s="3">
        <v>5</v>
      </c>
      <c r="N31" s="3">
        <v>1</v>
      </c>
      <c r="O31" s="3">
        <v>4</v>
      </c>
      <c r="P31" s="3">
        <v>4</v>
      </c>
      <c r="Q31" s="3">
        <v>4</v>
      </c>
      <c r="R31" s="3">
        <f t="shared" si="2"/>
        <v>23</v>
      </c>
      <c r="S31" s="3" t="str">
        <f t="shared" si="3"/>
        <v>NO</v>
      </c>
      <c r="T31" s="3" t="s">
        <v>52</v>
      </c>
      <c r="U31" s="3" t="s">
        <v>210</v>
      </c>
      <c r="V31" s="3" t="s">
        <v>211</v>
      </c>
      <c r="W31" s="3"/>
      <c r="X31" s="3"/>
      <c r="Y31" s="3"/>
    </row>
    <row r="32" spans="2:25" ht="58.8" thickTop="1" thickBot="1" x14ac:dyDescent="0.45">
      <c r="B32" s="65" t="s">
        <v>212</v>
      </c>
      <c r="C32" s="4" t="s">
        <v>46</v>
      </c>
      <c r="D32" s="26" t="s">
        <v>213</v>
      </c>
      <c r="E32" s="1" t="s">
        <v>214</v>
      </c>
      <c r="F32" s="26" t="s">
        <v>48</v>
      </c>
      <c r="G32" s="1" t="s">
        <v>193</v>
      </c>
      <c r="H32" s="9" t="s">
        <v>215</v>
      </c>
      <c r="I32" s="4" t="s">
        <v>216</v>
      </c>
      <c r="J32" s="47"/>
      <c r="K32" s="4"/>
      <c r="L32" s="4">
        <v>4</v>
      </c>
      <c r="M32" s="4">
        <v>4</v>
      </c>
      <c r="N32" s="4">
        <v>2</v>
      </c>
      <c r="O32" s="4">
        <v>4</v>
      </c>
      <c r="P32" s="4"/>
      <c r="Q32" s="4">
        <v>4</v>
      </c>
      <c r="R32" s="4">
        <f t="shared" si="2"/>
        <v>18</v>
      </c>
      <c r="S32" s="4" t="str">
        <f t="shared" si="3"/>
        <v>NO</v>
      </c>
      <c r="T32" s="4" t="s">
        <v>52</v>
      </c>
      <c r="U32" s="1" t="s">
        <v>217</v>
      </c>
      <c r="V32" s="4" t="s">
        <v>64</v>
      </c>
      <c r="W32" s="4"/>
      <c r="X32" s="4" t="s">
        <v>218</v>
      </c>
      <c r="Y32" s="4"/>
    </row>
    <row r="33" spans="2:25" ht="29.4" thickBot="1" x14ac:dyDescent="0.45">
      <c r="B33" s="66" t="s">
        <v>219</v>
      </c>
      <c r="C33" s="3" t="s">
        <v>46</v>
      </c>
      <c r="D33" s="27" t="s">
        <v>64</v>
      </c>
      <c r="E33" s="3" t="s">
        <v>47</v>
      </c>
      <c r="F33" s="27" t="s">
        <v>64</v>
      </c>
      <c r="G33" s="3" t="s">
        <v>193</v>
      </c>
      <c r="H33" s="8" t="s">
        <v>220</v>
      </c>
      <c r="I33" s="3"/>
      <c r="J33" s="3"/>
      <c r="K33" s="3"/>
      <c r="L33" s="3">
        <v>3</v>
      </c>
      <c r="M33" s="3">
        <v>2</v>
      </c>
      <c r="N33" s="3">
        <v>4</v>
      </c>
      <c r="O33" s="3">
        <v>5</v>
      </c>
      <c r="P33" s="3">
        <v>3</v>
      </c>
      <c r="Q33" s="3">
        <v>2</v>
      </c>
      <c r="R33" s="3">
        <f t="shared" si="2"/>
        <v>19</v>
      </c>
      <c r="S33" s="3" t="str">
        <f t="shared" si="3"/>
        <v>NO</v>
      </c>
      <c r="T33" s="3" t="s">
        <v>52</v>
      </c>
      <c r="U33" s="3" t="s">
        <v>221</v>
      </c>
      <c r="V33" s="3" t="s">
        <v>222</v>
      </c>
      <c r="W33" s="3"/>
      <c r="X33" s="3"/>
      <c r="Y33" s="3"/>
    </row>
    <row r="34" spans="2:25" ht="58.8" thickTop="1" thickBot="1" x14ac:dyDescent="0.45">
      <c r="B34" s="65" t="s">
        <v>223</v>
      </c>
      <c r="C34" s="4" t="s">
        <v>115</v>
      </c>
      <c r="D34" s="26" t="s">
        <v>64</v>
      </c>
      <c r="E34" s="1" t="s">
        <v>47</v>
      </c>
      <c r="F34" s="26" t="s">
        <v>64</v>
      </c>
      <c r="G34" s="1" t="s">
        <v>0</v>
      </c>
      <c r="H34" s="9" t="s">
        <v>224</v>
      </c>
      <c r="I34" s="4"/>
      <c r="J34" s="47"/>
      <c r="K34" s="4"/>
      <c r="L34" s="4">
        <v>3</v>
      </c>
      <c r="M34" s="4">
        <v>5</v>
      </c>
      <c r="N34" s="4">
        <v>1</v>
      </c>
      <c r="O34" s="4">
        <v>4</v>
      </c>
      <c r="P34" s="4">
        <v>2</v>
      </c>
      <c r="Q34" s="4">
        <v>1</v>
      </c>
      <c r="R34" s="4">
        <f t="shared" si="2"/>
        <v>16</v>
      </c>
      <c r="S34" s="4" t="str">
        <f t="shared" si="3"/>
        <v>NO</v>
      </c>
      <c r="T34" s="4" t="s">
        <v>52</v>
      </c>
      <c r="U34" s="1" t="s">
        <v>225</v>
      </c>
      <c r="V34" s="4" t="s">
        <v>64</v>
      </c>
      <c r="W34" s="4"/>
      <c r="X34" s="4"/>
      <c r="Y34" s="4"/>
    </row>
    <row r="35" spans="2:25" ht="58.8" thickTop="1" thickBot="1" x14ac:dyDescent="0.45">
      <c r="B35" s="65" t="s">
        <v>226</v>
      </c>
      <c r="C35" s="4" t="s">
        <v>46</v>
      </c>
      <c r="D35" s="26" t="s">
        <v>64</v>
      </c>
      <c r="E35" s="1" t="s">
        <v>47</v>
      </c>
      <c r="F35" s="26" t="s">
        <v>64</v>
      </c>
      <c r="G35" s="1" t="s">
        <v>0</v>
      </c>
      <c r="H35" s="9" t="s">
        <v>227</v>
      </c>
      <c r="I35" s="4" t="s">
        <v>228</v>
      </c>
      <c r="J35" s="47"/>
      <c r="K35" s="4"/>
      <c r="L35" s="4">
        <v>2</v>
      </c>
      <c r="M35" s="4">
        <v>5</v>
      </c>
      <c r="N35" s="4">
        <v>3</v>
      </c>
      <c r="O35" s="4">
        <v>5</v>
      </c>
      <c r="P35" s="4">
        <v>4</v>
      </c>
      <c r="Q35" s="4">
        <v>2</v>
      </c>
      <c r="R35" s="4">
        <f t="shared" ref="R35:R55" si="4">SUM(L35:Q35)</f>
        <v>21</v>
      </c>
      <c r="S35" s="4" t="str">
        <f t="shared" ref="S35:S55" si="5">IF((COUNTIF(L35:Q35,0)&gt;0),"YES","NO")</f>
        <v>NO</v>
      </c>
      <c r="T35" s="3" t="s">
        <v>183</v>
      </c>
      <c r="U35" s="1" t="s">
        <v>229</v>
      </c>
      <c r="V35" s="4" t="s">
        <v>48</v>
      </c>
      <c r="W35" s="4"/>
      <c r="X35" s="4"/>
      <c r="Y35" s="4"/>
    </row>
    <row r="36" spans="2:25" ht="58.2" thickBot="1" x14ac:dyDescent="0.45">
      <c r="B36" s="66" t="s">
        <v>230</v>
      </c>
      <c r="C36" s="3" t="s">
        <v>46</v>
      </c>
      <c r="D36" s="27" t="s">
        <v>231</v>
      </c>
      <c r="E36" s="3" t="s">
        <v>47</v>
      </c>
      <c r="F36" s="27" t="s">
        <v>64</v>
      </c>
      <c r="G36" s="3" t="s">
        <v>193</v>
      </c>
      <c r="H36" s="8" t="s">
        <v>232</v>
      </c>
      <c r="I36" s="3" t="s">
        <v>233</v>
      </c>
      <c r="J36" s="3"/>
      <c r="K36" s="3"/>
      <c r="L36" s="3">
        <v>4</v>
      </c>
      <c r="M36" s="3">
        <v>4</v>
      </c>
      <c r="N36" s="3">
        <v>5</v>
      </c>
      <c r="O36" s="3">
        <v>4</v>
      </c>
      <c r="P36" s="3">
        <v>4</v>
      </c>
      <c r="Q36" s="3">
        <v>4</v>
      </c>
      <c r="R36" s="3">
        <f t="shared" si="4"/>
        <v>25</v>
      </c>
      <c r="S36" s="3" t="str">
        <f t="shared" si="5"/>
        <v>NO</v>
      </c>
      <c r="T36" s="3" t="s">
        <v>183</v>
      </c>
      <c r="U36" s="3" t="s">
        <v>234</v>
      </c>
      <c r="V36" s="3" t="s">
        <v>48</v>
      </c>
      <c r="W36" s="3"/>
      <c r="X36" s="3"/>
      <c r="Y36" s="3"/>
    </row>
    <row r="37" spans="2:25" ht="73.2" thickTop="1" thickBot="1" x14ac:dyDescent="0.45">
      <c r="B37" s="65" t="s">
        <v>235</v>
      </c>
      <c r="C37" s="4" t="s">
        <v>46</v>
      </c>
      <c r="D37" s="26" t="s">
        <v>64</v>
      </c>
      <c r="E37" s="1" t="s">
        <v>47</v>
      </c>
      <c r="F37" s="26" t="s">
        <v>64</v>
      </c>
      <c r="G37" s="1" t="s">
        <v>0</v>
      </c>
      <c r="H37" s="9" t="s">
        <v>236</v>
      </c>
      <c r="I37" s="4" t="s">
        <v>237</v>
      </c>
      <c r="J37" s="47" t="s">
        <v>238</v>
      </c>
      <c r="K37" s="4" t="s">
        <v>51</v>
      </c>
      <c r="L37" s="4">
        <v>2</v>
      </c>
      <c r="M37" s="4">
        <v>4</v>
      </c>
      <c r="N37" s="4">
        <v>5</v>
      </c>
      <c r="O37" s="4">
        <v>4</v>
      </c>
      <c r="P37" s="4">
        <v>3</v>
      </c>
      <c r="Q37" s="4">
        <v>2</v>
      </c>
      <c r="R37" s="4">
        <f t="shared" si="4"/>
        <v>20</v>
      </c>
      <c r="S37" s="4" t="str">
        <f t="shared" si="5"/>
        <v>NO</v>
      </c>
      <c r="T37" s="4" t="s">
        <v>52</v>
      </c>
      <c r="U37" s="1" t="s">
        <v>239</v>
      </c>
      <c r="V37" s="4" t="s">
        <v>48</v>
      </c>
      <c r="W37" s="4"/>
      <c r="X37" s="4"/>
      <c r="Y37" s="4"/>
    </row>
    <row r="38" spans="2:25" ht="58.2" thickBot="1" x14ac:dyDescent="0.45">
      <c r="B38" s="66" t="s">
        <v>240</v>
      </c>
      <c r="C38" s="3" t="s">
        <v>46</v>
      </c>
      <c r="D38" s="27" t="s">
        <v>64</v>
      </c>
      <c r="E38" s="3" t="s">
        <v>47</v>
      </c>
      <c r="F38" s="27" t="s">
        <v>64</v>
      </c>
      <c r="G38" s="3" t="s">
        <v>0</v>
      </c>
      <c r="H38" s="8" t="s">
        <v>241</v>
      </c>
      <c r="I38" s="3" t="s">
        <v>237</v>
      </c>
      <c r="J38" s="3" t="s">
        <v>238</v>
      </c>
      <c r="K38" s="3" t="s">
        <v>51</v>
      </c>
      <c r="L38" s="3">
        <v>3</v>
      </c>
      <c r="M38" s="3">
        <v>4</v>
      </c>
      <c r="N38" s="3">
        <v>5</v>
      </c>
      <c r="O38" s="3">
        <v>4</v>
      </c>
      <c r="P38" s="3">
        <v>3</v>
      </c>
      <c r="Q38" s="3">
        <v>3</v>
      </c>
      <c r="R38" s="3">
        <f t="shared" si="4"/>
        <v>22</v>
      </c>
      <c r="S38" s="3" t="str">
        <f t="shared" si="5"/>
        <v>NO</v>
      </c>
      <c r="T38" s="3" t="s">
        <v>183</v>
      </c>
      <c r="U38" s="3" t="s">
        <v>242</v>
      </c>
      <c r="V38" s="3" t="s">
        <v>48</v>
      </c>
      <c r="W38" s="3"/>
      <c r="X38" s="3"/>
      <c r="Y38" s="3"/>
    </row>
    <row r="39" spans="2:25" ht="30" thickTop="1" thickBot="1" x14ac:dyDescent="0.45">
      <c r="B39" s="65">
        <v>38</v>
      </c>
      <c r="C39" s="4" t="s">
        <v>46</v>
      </c>
      <c r="D39" s="26" t="s">
        <v>64</v>
      </c>
      <c r="E39" s="1" t="s">
        <v>47</v>
      </c>
      <c r="F39" s="26" t="s">
        <v>64</v>
      </c>
      <c r="G39" s="1" t="s">
        <v>193</v>
      </c>
      <c r="H39" s="9" t="s">
        <v>243</v>
      </c>
      <c r="I39" s="4" t="s">
        <v>244</v>
      </c>
      <c r="J39" s="47"/>
      <c r="K39" s="4"/>
      <c r="L39" s="4">
        <v>4</v>
      </c>
      <c r="M39" s="4">
        <v>5</v>
      </c>
      <c r="N39" s="4">
        <v>5</v>
      </c>
      <c r="O39" s="4">
        <v>5</v>
      </c>
      <c r="P39" s="4">
        <v>5</v>
      </c>
      <c r="Q39" s="4">
        <v>5</v>
      </c>
      <c r="R39" s="4">
        <f t="shared" si="4"/>
        <v>29</v>
      </c>
      <c r="S39" s="4" t="str">
        <f t="shared" si="5"/>
        <v>NO</v>
      </c>
      <c r="T39" s="4" t="s">
        <v>93</v>
      </c>
      <c r="U39" s="1" t="s">
        <v>245</v>
      </c>
      <c r="V39" s="4" t="s">
        <v>48</v>
      </c>
      <c r="W39" s="4"/>
      <c r="X39" s="4" t="s">
        <v>47</v>
      </c>
      <c r="Y39" s="4"/>
    </row>
    <row r="40" spans="2:25" ht="29.4" thickBot="1" x14ac:dyDescent="0.45">
      <c r="B40" s="66" t="s">
        <v>246</v>
      </c>
      <c r="C40" s="3" t="s">
        <v>46</v>
      </c>
      <c r="D40" s="27" t="s">
        <v>64</v>
      </c>
      <c r="E40" s="3" t="s">
        <v>47</v>
      </c>
      <c r="F40" s="27" t="s">
        <v>64</v>
      </c>
      <c r="G40" s="3" t="s">
        <v>193</v>
      </c>
      <c r="H40" s="8" t="s">
        <v>247</v>
      </c>
      <c r="I40" s="3" t="s">
        <v>248</v>
      </c>
      <c r="J40" s="3"/>
      <c r="K40" s="3"/>
      <c r="L40" s="3">
        <v>4</v>
      </c>
      <c r="M40" s="3">
        <v>5</v>
      </c>
      <c r="N40" s="3">
        <v>5</v>
      </c>
      <c r="O40" s="3">
        <v>5</v>
      </c>
      <c r="P40" s="3">
        <v>4</v>
      </c>
      <c r="Q40" s="3">
        <v>4</v>
      </c>
      <c r="R40" s="3">
        <f t="shared" si="4"/>
        <v>27</v>
      </c>
      <c r="S40" s="3" t="str">
        <f t="shared" si="5"/>
        <v>NO</v>
      </c>
      <c r="T40" s="3" t="s">
        <v>93</v>
      </c>
      <c r="U40" s="3" t="s">
        <v>249</v>
      </c>
      <c r="V40" s="3" t="s">
        <v>48</v>
      </c>
      <c r="W40" s="3"/>
      <c r="X40" s="3"/>
      <c r="Y40" s="3"/>
    </row>
    <row r="41" spans="2:25" ht="44.4" thickTop="1" thickBot="1" x14ac:dyDescent="0.45">
      <c r="B41" s="65" t="s">
        <v>250</v>
      </c>
      <c r="C41" s="4" t="s">
        <v>46</v>
      </c>
      <c r="D41" s="26" t="s">
        <v>64</v>
      </c>
      <c r="E41" s="1" t="s">
        <v>47</v>
      </c>
      <c r="F41" s="26" t="s">
        <v>64</v>
      </c>
      <c r="G41" s="1" t="s">
        <v>193</v>
      </c>
      <c r="H41" s="9" t="s">
        <v>251</v>
      </c>
      <c r="I41" s="4" t="s">
        <v>252</v>
      </c>
      <c r="J41" s="47"/>
      <c r="K41" s="4"/>
      <c r="L41" s="4">
        <v>5</v>
      </c>
      <c r="M41" s="4">
        <v>5</v>
      </c>
      <c r="N41" s="4">
        <v>4</v>
      </c>
      <c r="O41" s="4">
        <v>5</v>
      </c>
      <c r="P41" s="4">
        <v>5</v>
      </c>
      <c r="Q41" s="4">
        <v>5</v>
      </c>
      <c r="R41" s="4">
        <f t="shared" si="4"/>
        <v>29</v>
      </c>
      <c r="S41" s="4" t="str">
        <f t="shared" si="5"/>
        <v>NO</v>
      </c>
      <c r="T41" s="4" t="s">
        <v>93</v>
      </c>
      <c r="U41" s="1" t="s">
        <v>253</v>
      </c>
      <c r="V41" s="4" t="s">
        <v>48</v>
      </c>
      <c r="W41" s="4" t="s">
        <v>254</v>
      </c>
      <c r="X41" s="4"/>
      <c r="Y41" s="4"/>
    </row>
    <row r="42" spans="2:25" ht="17.399999999999999" thickBot="1" x14ac:dyDescent="0.45">
      <c r="B42" s="66" t="s">
        <v>255</v>
      </c>
      <c r="C42" s="3" t="s">
        <v>46</v>
      </c>
      <c r="D42" s="27" t="s">
        <v>64</v>
      </c>
      <c r="E42" s="3" t="s">
        <v>47</v>
      </c>
      <c r="F42" s="27" t="s">
        <v>64</v>
      </c>
      <c r="G42" s="3" t="s">
        <v>193</v>
      </c>
      <c r="H42" s="8" t="s">
        <v>256</v>
      </c>
      <c r="I42" s="3"/>
      <c r="J42" s="3">
        <v>2019</v>
      </c>
      <c r="K42" s="3" t="s">
        <v>51</v>
      </c>
      <c r="L42" s="3">
        <v>5</v>
      </c>
      <c r="M42" s="3">
        <v>5</v>
      </c>
      <c r="N42" s="3">
        <v>5</v>
      </c>
      <c r="O42" s="3">
        <v>5</v>
      </c>
      <c r="P42" s="3">
        <v>5</v>
      </c>
      <c r="Q42" s="3">
        <v>4</v>
      </c>
      <c r="R42" s="3">
        <f>SUM(L42:Q42)</f>
        <v>29</v>
      </c>
      <c r="S42" s="3" t="str">
        <f>IF((COUNTIF(L42:Q42,0)&gt;0),"YES","NO")</f>
        <v>NO</v>
      </c>
      <c r="T42" s="3" t="s">
        <v>93</v>
      </c>
      <c r="U42" s="3" t="s">
        <v>257</v>
      </c>
      <c r="V42" s="3" t="s">
        <v>48</v>
      </c>
      <c r="W42" s="3"/>
      <c r="X42" s="3"/>
      <c r="Y42" s="3"/>
    </row>
    <row r="43" spans="2:25" ht="18" thickTop="1" thickBot="1" x14ac:dyDescent="0.45">
      <c r="B43" s="65" t="s">
        <v>258</v>
      </c>
      <c r="C43" s="4" t="s">
        <v>46</v>
      </c>
      <c r="D43" s="26" t="s">
        <v>64</v>
      </c>
      <c r="E43" s="1" t="s">
        <v>47</v>
      </c>
      <c r="F43" s="26" t="s">
        <v>64</v>
      </c>
      <c r="G43" s="1" t="s">
        <v>193</v>
      </c>
      <c r="H43" s="9" t="s">
        <v>259</v>
      </c>
      <c r="I43" s="4" t="s">
        <v>260</v>
      </c>
      <c r="J43" s="47"/>
      <c r="K43" s="4"/>
      <c r="L43" s="4">
        <v>4</v>
      </c>
      <c r="M43" s="4">
        <v>4</v>
      </c>
      <c r="N43" s="4">
        <v>5</v>
      </c>
      <c r="O43" s="4">
        <v>5</v>
      </c>
      <c r="P43" s="4"/>
      <c r="Q43" s="4">
        <v>4</v>
      </c>
      <c r="R43" s="4">
        <f t="shared" si="4"/>
        <v>22</v>
      </c>
      <c r="S43" s="4" t="str">
        <f t="shared" si="5"/>
        <v>NO</v>
      </c>
      <c r="T43" s="4" t="s">
        <v>183</v>
      </c>
      <c r="U43" s="1" t="s">
        <v>261</v>
      </c>
      <c r="V43" s="4" t="s">
        <v>48</v>
      </c>
      <c r="W43" s="4"/>
      <c r="X43" s="4"/>
      <c r="Y43" s="4"/>
    </row>
    <row r="44" spans="2:25" ht="29.4" thickBot="1" x14ac:dyDescent="0.45">
      <c r="B44" s="66" t="s">
        <v>262</v>
      </c>
      <c r="C44" s="3" t="s">
        <v>56</v>
      </c>
      <c r="D44" s="27" t="s">
        <v>64</v>
      </c>
      <c r="E44" s="3" t="s">
        <v>47</v>
      </c>
      <c r="F44" s="27" t="s">
        <v>64</v>
      </c>
      <c r="G44" s="3" t="s">
        <v>193</v>
      </c>
      <c r="H44" s="8" t="s">
        <v>263</v>
      </c>
      <c r="I44" s="3"/>
      <c r="J44" s="3"/>
      <c r="K44" s="3"/>
      <c r="L44" s="3">
        <v>0</v>
      </c>
      <c r="M44" s="3"/>
      <c r="N44" s="3">
        <v>5</v>
      </c>
      <c r="O44" s="3"/>
      <c r="P44" s="3"/>
      <c r="Q44" s="3"/>
      <c r="R44" s="3">
        <f t="shared" si="4"/>
        <v>5</v>
      </c>
      <c r="S44" s="3" t="str">
        <f t="shared" si="5"/>
        <v>YES</v>
      </c>
      <c r="T44" s="3" t="s">
        <v>52</v>
      </c>
      <c r="U44" s="3" t="s">
        <v>264</v>
      </c>
      <c r="V44" s="3" t="s">
        <v>48</v>
      </c>
      <c r="W44" s="3"/>
      <c r="X44" s="3"/>
      <c r="Y44" s="3"/>
    </row>
    <row r="45" spans="2:25" ht="30" thickTop="1" thickBot="1" x14ac:dyDescent="0.45">
      <c r="B45" s="65" t="s">
        <v>265</v>
      </c>
      <c r="C45" s="4" t="s">
        <v>56</v>
      </c>
      <c r="D45" s="26" t="s">
        <v>64</v>
      </c>
      <c r="E45" s="1" t="s">
        <v>47</v>
      </c>
      <c r="F45" s="26" t="s">
        <v>64</v>
      </c>
      <c r="G45" s="1" t="s">
        <v>193</v>
      </c>
      <c r="H45" s="9" t="s">
        <v>266</v>
      </c>
      <c r="I45" s="4"/>
      <c r="J45" s="47"/>
      <c r="K45" s="4"/>
      <c r="L45" s="4">
        <v>1</v>
      </c>
      <c r="M45" s="4">
        <v>4</v>
      </c>
      <c r="N45" s="4">
        <v>5</v>
      </c>
      <c r="O45" s="4">
        <v>4</v>
      </c>
      <c r="P45" s="4">
        <v>0</v>
      </c>
      <c r="Q45" s="4">
        <v>1</v>
      </c>
      <c r="R45" s="4">
        <f t="shared" si="4"/>
        <v>15</v>
      </c>
      <c r="S45" s="4" t="str">
        <f t="shared" si="5"/>
        <v>YES</v>
      </c>
      <c r="T45" s="3" t="s">
        <v>52</v>
      </c>
      <c r="U45" s="1" t="s">
        <v>267</v>
      </c>
      <c r="V45" s="4" t="s">
        <v>48</v>
      </c>
      <c r="W45" s="4"/>
      <c r="X45" s="4"/>
      <c r="Y45" s="4"/>
    </row>
    <row r="46" spans="2:25" ht="29.4" thickBot="1" x14ac:dyDescent="0.45">
      <c r="B46" s="66" t="s">
        <v>268</v>
      </c>
      <c r="C46" s="3" t="s">
        <v>46</v>
      </c>
      <c r="D46" s="27" t="s">
        <v>64</v>
      </c>
      <c r="E46" s="3" t="s">
        <v>47</v>
      </c>
      <c r="F46" s="27" t="s">
        <v>64</v>
      </c>
      <c r="G46" s="3" t="s">
        <v>193</v>
      </c>
      <c r="H46" s="8" t="s">
        <v>269</v>
      </c>
      <c r="I46" s="3"/>
      <c r="J46" s="3"/>
      <c r="K46" s="3"/>
      <c r="L46" s="3">
        <v>3</v>
      </c>
      <c r="M46" s="3">
        <v>4</v>
      </c>
      <c r="N46" s="3">
        <v>2</v>
      </c>
      <c r="O46" s="3">
        <v>5</v>
      </c>
      <c r="P46" s="3">
        <v>4</v>
      </c>
      <c r="Q46" s="3">
        <v>2</v>
      </c>
      <c r="R46" s="3">
        <f t="shared" si="4"/>
        <v>20</v>
      </c>
      <c r="S46" s="3" t="str">
        <f t="shared" si="5"/>
        <v>NO</v>
      </c>
      <c r="T46" s="3" t="s">
        <v>121</v>
      </c>
      <c r="U46" s="3" t="s">
        <v>270</v>
      </c>
      <c r="V46" s="3" t="s">
        <v>64</v>
      </c>
      <c r="W46" s="3" t="s">
        <v>271</v>
      </c>
      <c r="X46" s="3"/>
      <c r="Y46" s="3" t="s">
        <v>152</v>
      </c>
    </row>
    <row r="47" spans="2:25" ht="145.19999999999999" thickTop="1" thickBot="1" x14ac:dyDescent="0.45">
      <c r="B47" s="65" t="s">
        <v>272</v>
      </c>
      <c r="C47" s="4" t="s">
        <v>46</v>
      </c>
      <c r="D47" s="26" t="s">
        <v>64</v>
      </c>
      <c r="E47" s="1" t="s">
        <v>47</v>
      </c>
      <c r="F47" s="26" t="s">
        <v>64</v>
      </c>
      <c r="G47" s="1" t="s">
        <v>193</v>
      </c>
      <c r="H47" s="9" t="s">
        <v>273</v>
      </c>
      <c r="I47" s="4" t="s">
        <v>211</v>
      </c>
      <c r="J47" s="47">
        <v>2016</v>
      </c>
      <c r="K47" s="4" t="s">
        <v>51</v>
      </c>
      <c r="L47" s="4">
        <v>5</v>
      </c>
      <c r="M47" s="4">
        <v>3</v>
      </c>
      <c r="N47" s="4">
        <v>3</v>
      </c>
      <c r="O47" s="4">
        <v>5</v>
      </c>
      <c r="P47" s="4">
        <v>4</v>
      </c>
      <c r="Q47" s="4">
        <v>4</v>
      </c>
      <c r="R47" s="4">
        <f t="shared" si="4"/>
        <v>24</v>
      </c>
      <c r="S47" s="4" t="str">
        <f t="shared" si="5"/>
        <v>NO</v>
      </c>
      <c r="T47" s="4" t="s">
        <v>93</v>
      </c>
      <c r="U47" s="1" t="s">
        <v>274</v>
      </c>
      <c r="V47" s="4" t="s">
        <v>64</v>
      </c>
      <c r="W47" s="4" t="s">
        <v>275</v>
      </c>
      <c r="X47" s="4" t="s">
        <v>276</v>
      </c>
      <c r="Y47" s="4" t="s">
        <v>277</v>
      </c>
    </row>
    <row r="48" spans="2:25" ht="29.4" thickBot="1" x14ac:dyDescent="0.45">
      <c r="B48" s="66" t="s">
        <v>278</v>
      </c>
      <c r="C48" s="3" t="s">
        <v>46</v>
      </c>
      <c r="D48" s="27" t="s">
        <v>64</v>
      </c>
      <c r="E48" s="3" t="s">
        <v>47</v>
      </c>
      <c r="F48" s="27" t="s">
        <v>64</v>
      </c>
      <c r="G48" s="3" t="s">
        <v>193</v>
      </c>
      <c r="H48" s="8" t="s">
        <v>279</v>
      </c>
      <c r="I48" s="3" t="s">
        <v>280</v>
      </c>
      <c r="J48" s="3">
        <v>2016</v>
      </c>
      <c r="K48" s="3" t="s">
        <v>51</v>
      </c>
      <c r="L48" s="3">
        <v>2</v>
      </c>
      <c r="M48" s="3">
        <v>3</v>
      </c>
      <c r="N48" s="3">
        <v>5</v>
      </c>
      <c r="O48" s="3">
        <v>5</v>
      </c>
      <c r="P48" s="3">
        <v>4</v>
      </c>
      <c r="Q48" s="3">
        <v>4</v>
      </c>
      <c r="R48" s="3">
        <f t="shared" si="4"/>
        <v>23</v>
      </c>
      <c r="S48" s="3" t="str">
        <f t="shared" si="5"/>
        <v>NO</v>
      </c>
      <c r="T48" s="3" t="s">
        <v>121</v>
      </c>
      <c r="U48" s="3" t="s">
        <v>281</v>
      </c>
      <c r="V48" s="3" t="s">
        <v>48</v>
      </c>
      <c r="W48" s="3" t="s">
        <v>47</v>
      </c>
      <c r="X48" s="3" t="s">
        <v>47</v>
      </c>
      <c r="Y48" s="3"/>
    </row>
    <row r="49" spans="2:25" ht="202.8" thickTop="1" thickBot="1" x14ac:dyDescent="0.45">
      <c r="B49" s="65" t="s">
        <v>282</v>
      </c>
      <c r="C49" s="4" t="s">
        <v>46</v>
      </c>
      <c r="D49" s="26" t="s">
        <v>64</v>
      </c>
      <c r="E49" s="1" t="s">
        <v>47</v>
      </c>
      <c r="F49" s="26" t="s">
        <v>64</v>
      </c>
      <c r="G49" s="1" t="s">
        <v>0</v>
      </c>
      <c r="H49" s="9" t="s">
        <v>283</v>
      </c>
      <c r="I49" s="4" t="s">
        <v>237</v>
      </c>
      <c r="J49" s="47">
        <v>2017</v>
      </c>
      <c r="K49" s="4" t="s">
        <v>67</v>
      </c>
      <c r="L49" s="4">
        <v>5</v>
      </c>
      <c r="M49" s="4">
        <v>4</v>
      </c>
      <c r="N49" s="4">
        <v>5</v>
      </c>
      <c r="O49" s="4">
        <v>5</v>
      </c>
      <c r="P49" s="4">
        <v>4</v>
      </c>
      <c r="Q49" s="4">
        <v>5</v>
      </c>
      <c r="R49" s="4">
        <f t="shared" si="4"/>
        <v>28</v>
      </c>
      <c r="S49" s="4" t="str">
        <f t="shared" si="5"/>
        <v>NO</v>
      </c>
      <c r="T49" s="4" t="s">
        <v>183</v>
      </c>
      <c r="U49" s="1" t="s">
        <v>284</v>
      </c>
      <c r="V49" s="4" t="s">
        <v>64</v>
      </c>
      <c r="W49" s="4" t="s">
        <v>285</v>
      </c>
      <c r="X49" s="4" t="s">
        <v>286</v>
      </c>
      <c r="Y49" s="4" t="s">
        <v>287</v>
      </c>
    </row>
    <row r="50" spans="2:25" ht="29.4" thickBot="1" x14ac:dyDescent="0.45">
      <c r="B50" s="66" t="s">
        <v>288</v>
      </c>
      <c r="C50" s="3" t="s">
        <v>46</v>
      </c>
      <c r="D50" s="27" t="s">
        <v>64</v>
      </c>
      <c r="E50" s="3" t="s">
        <v>47</v>
      </c>
      <c r="F50" s="27" t="s">
        <v>64</v>
      </c>
      <c r="G50" s="3" t="s">
        <v>0</v>
      </c>
      <c r="H50" s="8" t="s">
        <v>289</v>
      </c>
      <c r="I50" s="3" t="s">
        <v>237</v>
      </c>
      <c r="J50" s="3">
        <v>2017</v>
      </c>
      <c r="K50" s="3" t="s">
        <v>67</v>
      </c>
      <c r="L50" s="3">
        <v>3</v>
      </c>
      <c r="M50" s="3">
        <v>4</v>
      </c>
      <c r="N50" s="3">
        <v>5</v>
      </c>
      <c r="O50" s="3">
        <v>3</v>
      </c>
      <c r="P50" s="3">
        <v>3</v>
      </c>
      <c r="Q50" s="3">
        <v>3</v>
      </c>
      <c r="R50" s="3">
        <f t="shared" si="4"/>
        <v>21</v>
      </c>
      <c r="S50" s="3" t="str">
        <f t="shared" si="5"/>
        <v>NO</v>
      </c>
      <c r="T50" s="3" t="s">
        <v>121</v>
      </c>
      <c r="U50" s="3" t="s">
        <v>290</v>
      </c>
      <c r="V50" s="3" t="s">
        <v>48</v>
      </c>
      <c r="W50" s="3" t="s">
        <v>47</v>
      </c>
      <c r="X50" s="3" t="s">
        <v>47</v>
      </c>
      <c r="Y50" s="3"/>
    </row>
    <row r="51" spans="2:25" ht="18" thickTop="1" thickBot="1" x14ac:dyDescent="0.45">
      <c r="B51" s="65" t="s">
        <v>291</v>
      </c>
      <c r="C51" s="4" t="s">
        <v>46</v>
      </c>
      <c r="D51" s="26" t="s">
        <v>64</v>
      </c>
      <c r="E51" s="1" t="s">
        <v>47</v>
      </c>
      <c r="F51" s="26" t="s">
        <v>64</v>
      </c>
      <c r="G51" s="1" t="s">
        <v>0</v>
      </c>
      <c r="H51" s="9" t="s">
        <v>292</v>
      </c>
      <c r="I51" s="4" t="s">
        <v>237</v>
      </c>
      <c r="J51" s="47">
        <v>2017</v>
      </c>
      <c r="K51" s="4" t="s">
        <v>67</v>
      </c>
      <c r="L51" s="4">
        <v>5</v>
      </c>
      <c r="M51" s="4">
        <v>4</v>
      </c>
      <c r="N51" s="4">
        <v>5</v>
      </c>
      <c r="O51" s="4">
        <v>5</v>
      </c>
      <c r="P51" s="4">
        <v>4</v>
      </c>
      <c r="Q51" s="4">
        <v>5</v>
      </c>
      <c r="R51" s="4">
        <f t="shared" si="4"/>
        <v>28</v>
      </c>
      <c r="S51" s="4" t="str">
        <f t="shared" si="5"/>
        <v>NO</v>
      </c>
      <c r="T51" s="4" t="s">
        <v>183</v>
      </c>
      <c r="U51" s="1" t="s">
        <v>293</v>
      </c>
      <c r="V51" s="4" t="s">
        <v>48</v>
      </c>
      <c r="W51" s="4" t="s">
        <v>47</v>
      </c>
      <c r="X51" s="4" t="s">
        <v>47</v>
      </c>
      <c r="Y51" s="4"/>
    </row>
    <row r="52" spans="2:25" ht="43.8" thickBot="1" x14ac:dyDescent="0.45">
      <c r="B52" s="66" t="s">
        <v>294</v>
      </c>
      <c r="C52" s="3" t="s">
        <v>46</v>
      </c>
      <c r="D52" s="27" t="s">
        <v>64</v>
      </c>
      <c r="E52" s="3" t="s">
        <v>47</v>
      </c>
      <c r="F52" s="27" t="s">
        <v>64</v>
      </c>
      <c r="G52" s="3" t="s">
        <v>0</v>
      </c>
      <c r="H52" s="8" t="s">
        <v>295</v>
      </c>
      <c r="I52" s="3" t="s">
        <v>237</v>
      </c>
      <c r="J52" s="3">
        <v>2017</v>
      </c>
      <c r="K52" s="3" t="s">
        <v>67</v>
      </c>
      <c r="L52" s="3">
        <v>4</v>
      </c>
      <c r="M52" s="3">
        <v>4</v>
      </c>
      <c r="N52" s="3">
        <v>5</v>
      </c>
      <c r="O52" s="3">
        <v>5</v>
      </c>
      <c r="P52" s="3">
        <v>4</v>
      </c>
      <c r="Q52" s="3">
        <v>3</v>
      </c>
      <c r="R52" s="3">
        <f t="shared" si="4"/>
        <v>25</v>
      </c>
      <c r="S52" s="3" t="str">
        <f t="shared" si="5"/>
        <v>NO</v>
      </c>
      <c r="T52" s="3" t="s">
        <v>183</v>
      </c>
      <c r="U52" s="3" t="s">
        <v>296</v>
      </c>
      <c r="V52" s="3" t="s">
        <v>48</v>
      </c>
      <c r="W52" s="3" t="s">
        <v>47</v>
      </c>
      <c r="X52" s="3" t="s">
        <v>47</v>
      </c>
      <c r="Y52" s="3"/>
    </row>
    <row r="53" spans="2:25" ht="30" thickTop="1" thickBot="1" x14ac:dyDescent="0.45">
      <c r="B53" s="65" t="s">
        <v>297</v>
      </c>
      <c r="C53" s="4" t="s">
        <v>46</v>
      </c>
      <c r="D53" s="26" t="s">
        <v>64</v>
      </c>
      <c r="E53" s="1" t="s">
        <v>47</v>
      </c>
      <c r="F53" s="26" t="s">
        <v>64</v>
      </c>
      <c r="G53" s="1" t="s">
        <v>0</v>
      </c>
      <c r="H53" s="9" t="s">
        <v>298</v>
      </c>
      <c r="I53" s="4" t="s">
        <v>237</v>
      </c>
      <c r="J53" s="47" t="s">
        <v>299</v>
      </c>
      <c r="K53" s="4" t="s">
        <v>67</v>
      </c>
      <c r="L53" s="4">
        <v>5</v>
      </c>
      <c r="M53" s="4">
        <v>5</v>
      </c>
      <c r="N53" s="4">
        <v>5</v>
      </c>
      <c r="O53" s="4">
        <v>5</v>
      </c>
      <c r="P53" s="4">
        <v>4</v>
      </c>
      <c r="Q53" s="4">
        <v>5</v>
      </c>
      <c r="R53" s="4">
        <f t="shared" si="4"/>
        <v>29</v>
      </c>
      <c r="S53" s="4" t="str">
        <f t="shared" si="5"/>
        <v>NO</v>
      </c>
      <c r="T53" s="4" t="s">
        <v>93</v>
      </c>
      <c r="U53" s="1" t="s">
        <v>300</v>
      </c>
      <c r="V53" s="4" t="s">
        <v>48</v>
      </c>
      <c r="W53" s="4" t="s">
        <v>47</v>
      </c>
      <c r="X53" s="4" t="s">
        <v>47</v>
      </c>
      <c r="Y53" s="4"/>
    </row>
    <row r="54" spans="2:25" ht="72.599999999999994" thickBot="1" x14ac:dyDescent="0.45">
      <c r="B54" s="66" t="s">
        <v>301</v>
      </c>
      <c r="C54" s="3" t="s">
        <v>46</v>
      </c>
      <c r="D54" s="27" t="s">
        <v>64</v>
      </c>
      <c r="E54" s="3" t="s">
        <v>47</v>
      </c>
      <c r="F54" s="27" t="s">
        <v>64</v>
      </c>
      <c r="G54" s="3" t="s">
        <v>193</v>
      </c>
      <c r="H54" s="8" t="s">
        <v>302</v>
      </c>
      <c r="I54" s="3" t="s">
        <v>303</v>
      </c>
      <c r="J54" s="3" t="s">
        <v>304</v>
      </c>
      <c r="K54" s="3" t="s">
        <v>81</v>
      </c>
      <c r="L54" s="3">
        <v>1</v>
      </c>
      <c r="M54" s="3">
        <v>2</v>
      </c>
      <c r="N54" s="3">
        <v>2</v>
      </c>
      <c r="O54" s="3">
        <v>4</v>
      </c>
      <c r="P54" s="3">
        <v>3</v>
      </c>
      <c r="Q54" s="3">
        <v>2</v>
      </c>
      <c r="R54" s="3">
        <f t="shared" si="4"/>
        <v>14</v>
      </c>
      <c r="S54" s="3" t="str">
        <f t="shared" si="5"/>
        <v>NO</v>
      </c>
      <c r="T54" s="3" t="s">
        <v>52</v>
      </c>
      <c r="U54" s="3" t="s">
        <v>305</v>
      </c>
      <c r="V54" s="3" t="s">
        <v>64</v>
      </c>
      <c r="W54" s="3" t="s">
        <v>47</v>
      </c>
      <c r="X54" s="3"/>
      <c r="Y54" s="3"/>
    </row>
    <row r="55" spans="2:25" ht="18" thickTop="1" thickBot="1" x14ac:dyDescent="0.45">
      <c r="B55" s="65" t="s">
        <v>306</v>
      </c>
      <c r="C55" s="4" t="s">
        <v>46</v>
      </c>
      <c r="D55" s="26" t="s">
        <v>64</v>
      </c>
      <c r="E55" s="1" t="s">
        <v>47</v>
      </c>
      <c r="F55" s="26" t="s">
        <v>64</v>
      </c>
      <c r="G55" s="1" t="s">
        <v>193</v>
      </c>
      <c r="H55" s="9" t="s">
        <v>307</v>
      </c>
      <c r="I55" s="4" t="s">
        <v>308</v>
      </c>
      <c r="J55" s="47">
        <v>2018</v>
      </c>
      <c r="K55" s="4" t="s">
        <v>81</v>
      </c>
      <c r="L55" s="4">
        <v>4</v>
      </c>
      <c r="M55" s="4">
        <v>4</v>
      </c>
      <c r="N55" s="4">
        <v>2</v>
      </c>
      <c r="O55" s="4">
        <v>4</v>
      </c>
      <c r="P55" s="4">
        <v>4</v>
      </c>
      <c r="Q55" s="4">
        <v>4</v>
      </c>
      <c r="R55" s="4">
        <f t="shared" si="4"/>
        <v>22</v>
      </c>
      <c r="S55" s="4" t="str">
        <f t="shared" si="5"/>
        <v>NO</v>
      </c>
      <c r="T55" s="3" t="s">
        <v>183</v>
      </c>
      <c r="U55" s="1" t="s">
        <v>309</v>
      </c>
      <c r="V55" s="4" t="s">
        <v>64</v>
      </c>
      <c r="W55" s="4"/>
      <c r="X55" s="35" t="s">
        <v>310</v>
      </c>
      <c r="Y55" s="4" t="s">
        <v>277</v>
      </c>
    </row>
    <row r="56" spans="2:25" ht="29.4" thickBot="1" x14ac:dyDescent="0.45">
      <c r="B56" s="66" t="s">
        <v>311</v>
      </c>
      <c r="C56" s="3" t="s">
        <v>46</v>
      </c>
      <c r="D56" s="27" t="s">
        <v>64</v>
      </c>
      <c r="E56" s="3" t="s">
        <v>47</v>
      </c>
      <c r="F56" s="27" t="s">
        <v>64</v>
      </c>
      <c r="G56" s="3" t="s">
        <v>193</v>
      </c>
      <c r="H56" s="8" t="s">
        <v>312</v>
      </c>
      <c r="I56" s="3" t="s">
        <v>313</v>
      </c>
      <c r="J56" s="3" t="s">
        <v>211</v>
      </c>
      <c r="K56" s="3" t="s">
        <v>51</v>
      </c>
      <c r="L56" s="3">
        <v>4</v>
      </c>
      <c r="M56" s="3">
        <v>3</v>
      </c>
      <c r="N56" s="3">
        <v>4</v>
      </c>
      <c r="O56" s="3">
        <v>4</v>
      </c>
      <c r="P56" s="3">
        <v>4</v>
      </c>
      <c r="Q56" s="3">
        <v>3</v>
      </c>
      <c r="R56" s="3">
        <f t="shared" ref="R56" si="6">SUM(L56:Q56)</f>
        <v>22</v>
      </c>
      <c r="S56" s="3" t="str">
        <f t="shared" ref="S56" si="7">IF((COUNTIF(L56:Q56,0)&gt;0),"YES","NO")</f>
        <v>NO</v>
      </c>
      <c r="T56" s="3" t="s">
        <v>183</v>
      </c>
      <c r="U56" s="3" t="s">
        <v>314</v>
      </c>
      <c r="V56" s="3" t="s">
        <v>48</v>
      </c>
      <c r="W56" s="3" t="s">
        <v>47</v>
      </c>
      <c r="X56" s="3" t="s">
        <v>47</v>
      </c>
      <c r="Y56" s="3"/>
    </row>
    <row r="57" spans="2:25" x14ac:dyDescent="0.4">
      <c r="B57" s="57"/>
      <c r="C57" s="57"/>
      <c r="D57" s="57"/>
      <c r="F57" s="57"/>
      <c r="G57" s="57"/>
      <c r="H57" s="57" t="s">
        <v>315</v>
      </c>
      <c r="I57" s="57"/>
      <c r="J57" s="48"/>
      <c r="K57" s="57"/>
      <c r="L57" s="57"/>
      <c r="M57" s="57"/>
      <c r="N57" s="57"/>
      <c r="O57" s="57"/>
      <c r="P57" s="57"/>
      <c r="Q57" s="57"/>
      <c r="R57" s="57"/>
      <c r="S57" s="57"/>
      <c r="T57" s="57"/>
      <c r="U57" s="57"/>
      <c r="V57" s="57"/>
      <c r="W57" s="57"/>
      <c r="X57" s="57"/>
      <c r="Y57" s="57"/>
    </row>
    <row r="58" spans="2:25" x14ac:dyDescent="0.4">
      <c r="B58" s="57"/>
      <c r="C58" s="57"/>
      <c r="D58" s="57"/>
      <c r="F58" s="57"/>
      <c r="G58" s="57"/>
      <c r="H58" s="57" t="s">
        <v>316</v>
      </c>
      <c r="I58" s="57"/>
      <c r="J58" s="48"/>
      <c r="K58" s="57"/>
      <c r="L58" s="57"/>
      <c r="M58" s="57"/>
      <c r="N58" s="57"/>
      <c r="O58" s="57"/>
      <c r="P58" s="57"/>
      <c r="Q58" s="57"/>
      <c r="R58" s="57"/>
      <c r="S58" s="57"/>
      <c r="T58" s="57"/>
      <c r="U58" s="57"/>
      <c r="V58" s="57"/>
      <c r="W58" s="57"/>
      <c r="X58" s="57"/>
      <c r="Y58" s="57"/>
    </row>
    <row r="59" spans="2:25" x14ac:dyDescent="0.4">
      <c r="B59" s="57"/>
      <c r="C59" s="57"/>
      <c r="D59" s="57"/>
      <c r="F59" s="57"/>
      <c r="G59" s="57"/>
      <c r="H59" s="57" t="s">
        <v>317</v>
      </c>
      <c r="I59" s="57"/>
      <c r="J59" s="48"/>
      <c r="K59" s="57"/>
      <c r="L59" s="57"/>
      <c r="M59" s="57"/>
      <c r="N59" s="57"/>
      <c r="O59" s="57"/>
      <c r="P59" s="57"/>
      <c r="Q59" s="57"/>
      <c r="R59" s="57"/>
      <c r="S59" s="57"/>
      <c r="T59" s="57"/>
      <c r="U59" s="57"/>
      <c r="V59" s="57"/>
      <c r="W59" s="57"/>
      <c r="X59" s="57"/>
      <c r="Y59" s="57"/>
    </row>
    <row r="60" spans="2:25" x14ac:dyDescent="0.4">
      <c r="B60" s="57"/>
      <c r="C60" s="57"/>
      <c r="D60" s="57"/>
      <c r="F60" s="57"/>
      <c r="G60" s="57"/>
      <c r="H60" s="57" t="s">
        <v>318</v>
      </c>
      <c r="I60" s="57"/>
      <c r="J60" s="48"/>
      <c r="K60" s="57"/>
      <c r="L60" s="57"/>
      <c r="M60" s="57"/>
      <c r="N60" s="57"/>
      <c r="O60" s="57"/>
      <c r="P60" s="57"/>
      <c r="Q60" s="57"/>
      <c r="R60" s="57"/>
      <c r="S60" s="57"/>
      <c r="T60" s="57"/>
      <c r="U60" s="57"/>
      <c r="V60" s="57"/>
      <c r="W60" s="57"/>
      <c r="X60" s="57"/>
      <c r="Y60" s="57"/>
    </row>
    <row r="61" spans="2:25" x14ac:dyDescent="0.4">
      <c r="B61" s="57"/>
      <c r="C61" s="57"/>
      <c r="D61" s="57"/>
      <c r="F61" s="57"/>
      <c r="G61" s="57"/>
      <c r="H61" s="57"/>
      <c r="I61" s="57"/>
      <c r="J61" s="48"/>
      <c r="K61" s="57"/>
      <c r="L61" s="57"/>
      <c r="M61" s="57"/>
      <c r="N61" s="57"/>
      <c r="O61" s="57"/>
      <c r="P61" s="57"/>
      <c r="Q61" s="57"/>
      <c r="R61" s="57"/>
      <c r="S61" s="57"/>
      <c r="T61" s="57"/>
      <c r="U61" s="57"/>
      <c r="V61" s="57"/>
      <c r="W61" s="57"/>
      <c r="X61" s="57"/>
      <c r="Y61" s="57"/>
    </row>
    <row r="62" spans="2:25" x14ac:dyDescent="0.4">
      <c r="B62" s="57"/>
      <c r="C62" s="57"/>
      <c r="D62" s="57"/>
      <c r="F62" s="57"/>
      <c r="G62" s="57"/>
      <c r="H62" s="57"/>
      <c r="I62" s="57"/>
      <c r="J62" s="48"/>
      <c r="K62" s="57"/>
      <c r="L62" s="57"/>
      <c r="M62" s="57"/>
      <c r="N62" s="57"/>
      <c r="O62" s="57"/>
      <c r="P62" s="57"/>
      <c r="Q62" s="57"/>
      <c r="R62" s="57"/>
      <c r="S62" s="57"/>
      <c r="T62" s="57"/>
      <c r="U62" s="57"/>
      <c r="V62" s="57"/>
      <c r="W62" s="57"/>
      <c r="X62" s="57"/>
      <c r="Y62" s="57"/>
    </row>
    <row r="63" spans="2:25" x14ac:dyDescent="0.4">
      <c r="B63" s="57"/>
      <c r="C63" s="57"/>
      <c r="D63" s="57"/>
      <c r="F63" s="57"/>
      <c r="G63" s="57"/>
      <c r="H63" s="57"/>
      <c r="I63" s="57"/>
      <c r="J63" s="48"/>
      <c r="K63" s="57"/>
      <c r="L63" s="57"/>
      <c r="M63" s="57"/>
      <c r="N63" s="57"/>
      <c r="O63" s="57"/>
      <c r="P63" s="57"/>
      <c r="Q63" s="57"/>
      <c r="R63" s="57"/>
      <c r="S63" s="57"/>
      <c r="T63" s="57"/>
      <c r="U63" s="57"/>
      <c r="V63" s="57"/>
      <c r="W63" s="57"/>
      <c r="X63" s="57"/>
      <c r="Y63" s="57"/>
    </row>
    <row r="64" spans="2:25" x14ac:dyDescent="0.4">
      <c r="B64" s="57"/>
      <c r="C64" s="57"/>
      <c r="D64" s="57"/>
      <c r="F64" s="57"/>
      <c r="G64" s="57"/>
      <c r="H64" s="57"/>
      <c r="I64" s="57"/>
      <c r="J64" s="48"/>
      <c r="K64" s="57"/>
      <c r="L64" s="57"/>
      <c r="M64" s="57"/>
      <c r="N64" s="57"/>
      <c r="O64" s="57"/>
      <c r="P64" s="57"/>
      <c r="Q64" s="57"/>
      <c r="R64" s="57"/>
      <c r="S64" s="57"/>
      <c r="T64" s="57"/>
      <c r="U64" s="57"/>
      <c r="V64" s="57"/>
      <c r="W64" s="57"/>
      <c r="X64" s="57"/>
      <c r="Y64" s="57"/>
    </row>
    <row r="65" spans="10:10" x14ac:dyDescent="0.4">
      <c r="J65" s="48"/>
    </row>
    <row r="66" spans="10:10" x14ac:dyDescent="0.4">
      <c r="J66" s="48"/>
    </row>
    <row r="67" spans="10:10" x14ac:dyDescent="0.4">
      <c r="J67" s="48"/>
    </row>
    <row r="68" spans="10:10" x14ac:dyDescent="0.4">
      <c r="J68" s="48"/>
    </row>
    <row r="69" spans="10:10" x14ac:dyDescent="0.4">
      <c r="J69" s="48"/>
    </row>
    <row r="70" spans="10:10" x14ac:dyDescent="0.4">
      <c r="J70" s="48"/>
    </row>
    <row r="71" spans="10:10" x14ac:dyDescent="0.4">
      <c r="J71" s="48"/>
    </row>
    <row r="72" spans="10:10" x14ac:dyDescent="0.4">
      <c r="J72" s="48"/>
    </row>
    <row r="73" spans="10:10" x14ac:dyDescent="0.4">
      <c r="J73" s="48"/>
    </row>
    <row r="74" spans="10:10" x14ac:dyDescent="0.4">
      <c r="J74" s="48"/>
    </row>
    <row r="75" spans="10:10" x14ac:dyDescent="0.4">
      <c r="J75" s="48"/>
    </row>
    <row r="76" spans="10:10" x14ac:dyDescent="0.4">
      <c r="J76" s="48"/>
    </row>
    <row r="77" spans="10:10" x14ac:dyDescent="0.4">
      <c r="J77" s="48"/>
    </row>
    <row r="78" spans="10:10" x14ac:dyDescent="0.4">
      <c r="J78" s="48"/>
    </row>
    <row r="79" spans="10:10" x14ac:dyDescent="0.4">
      <c r="J79" s="48"/>
    </row>
    <row r="80" spans="10:10" x14ac:dyDescent="0.4">
      <c r="J80" s="48"/>
    </row>
    <row r="81" spans="10:10" x14ac:dyDescent="0.4">
      <c r="J81" s="48"/>
    </row>
    <row r="82" spans="10:10" x14ac:dyDescent="0.4">
      <c r="J82" s="48"/>
    </row>
    <row r="83" spans="10:10" x14ac:dyDescent="0.4">
      <c r="J83" s="48"/>
    </row>
    <row r="84" spans="10:10" x14ac:dyDescent="0.4">
      <c r="J84" s="48"/>
    </row>
    <row r="85" spans="10:10" x14ac:dyDescent="0.4">
      <c r="J85" s="48"/>
    </row>
    <row r="86" spans="10:10" x14ac:dyDescent="0.4">
      <c r="J86" s="48"/>
    </row>
    <row r="87" spans="10:10" x14ac:dyDescent="0.4">
      <c r="J87" s="48"/>
    </row>
    <row r="88" spans="10:10" x14ac:dyDescent="0.4">
      <c r="J88" s="48"/>
    </row>
    <row r="89" spans="10:10" x14ac:dyDescent="0.4">
      <c r="J89" s="48"/>
    </row>
    <row r="90" spans="10:10" x14ac:dyDescent="0.4">
      <c r="J90" s="48"/>
    </row>
    <row r="91" spans="10:10" x14ac:dyDescent="0.4">
      <c r="J91" s="48"/>
    </row>
    <row r="92" spans="10:10" x14ac:dyDescent="0.4">
      <c r="J92" s="48"/>
    </row>
    <row r="93" spans="10:10" x14ac:dyDescent="0.4">
      <c r="J93" s="48"/>
    </row>
    <row r="94" spans="10:10" x14ac:dyDescent="0.4">
      <c r="J94" s="48"/>
    </row>
    <row r="95" spans="10:10" x14ac:dyDescent="0.4">
      <c r="J95" s="48"/>
    </row>
    <row r="96" spans="10:10" x14ac:dyDescent="0.4">
      <c r="J96" s="48"/>
    </row>
    <row r="97" spans="10:10" x14ac:dyDescent="0.4">
      <c r="J97" s="48"/>
    </row>
    <row r="98" spans="10:10" x14ac:dyDescent="0.4">
      <c r="J98" s="48"/>
    </row>
    <row r="99" spans="10:10" x14ac:dyDescent="0.4">
      <c r="J99" s="48"/>
    </row>
    <row r="100" spans="10:10" x14ac:dyDescent="0.4">
      <c r="J100" s="48"/>
    </row>
    <row r="101" spans="10:10" x14ac:dyDescent="0.4">
      <c r="J101" s="48"/>
    </row>
    <row r="102" spans="10:10" x14ac:dyDescent="0.4">
      <c r="J102" s="48"/>
    </row>
    <row r="103" spans="10:10" x14ac:dyDescent="0.4">
      <c r="J103" s="48"/>
    </row>
    <row r="104" spans="10:10" x14ac:dyDescent="0.4">
      <c r="J104" s="48"/>
    </row>
    <row r="105" spans="10:10" x14ac:dyDescent="0.4">
      <c r="J105" s="48"/>
    </row>
    <row r="106" spans="10:10" x14ac:dyDescent="0.4">
      <c r="J106" s="48"/>
    </row>
    <row r="107" spans="10:10" x14ac:dyDescent="0.4">
      <c r="J107" s="48"/>
    </row>
    <row r="108" spans="10:10" x14ac:dyDescent="0.4">
      <c r="J108" s="48"/>
    </row>
    <row r="109" spans="10:10" x14ac:dyDescent="0.4">
      <c r="J109" s="48"/>
    </row>
    <row r="110" spans="10:10" x14ac:dyDescent="0.4">
      <c r="J110" s="48"/>
    </row>
    <row r="111" spans="10:10" x14ac:dyDescent="0.4">
      <c r="J111" s="48"/>
    </row>
    <row r="112" spans="10:10" x14ac:dyDescent="0.4">
      <c r="J112" s="48"/>
    </row>
    <row r="113" spans="10:10" x14ac:dyDescent="0.4">
      <c r="J113" s="48"/>
    </row>
    <row r="114" spans="10:10" x14ac:dyDescent="0.4">
      <c r="J114" s="48"/>
    </row>
    <row r="115" spans="10:10" x14ac:dyDescent="0.4">
      <c r="J115" s="48"/>
    </row>
    <row r="116" spans="10:10" x14ac:dyDescent="0.4">
      <c r="J116" s="48"/>
    </row>
    <row r="117" spans="10:10" x14ac:dyDescent="0.4">
      <c r="J117" s="48"/>
    </row>
    <row r="118" spans="10:10" x14ac:dyDescent="0.4">
      <c r="J118" s="48"/>
    </row>
    <row r="119" spans="10:10" x14ac:dyDescent="0.4">
      <c r="J119" s="48"/>
    </row>
  </sheetData>
  <autoFilter ref="B5:Y60" xr:uid="{9819E432-4C7F-46A6-B821-E21C8D159644}"/>
  <mergeCells count="1">
    <mergeCell ref="L4:Q4"/>
  </mergeCells>
  <conditionalFormatting sqref="T6:T29 T31:T38">
    <cfRule type="cellIs" dxfId="399" priority="82" operator="equal">
      <formula>"Core"</formula>
    </cfRule>
    <cfRule type="containsText" dxfId="398" priority="83" operator="containsText" text="Required">
      <formula>NOT(ISERROR(SEARCH("Required",T6)))</formula>
    </cfRule>
    <cfRule type="containsText" dxfId="397" priority="84" operator="containsText" text="Not for use">
      <formula>NOT(ISERROR(SEARCH("Not for use",T6)))</formula>
    </cfRule>
    <cfRule type="containsText" dxfId="396" priority="85" operator="containsText" text="Nice to have">
      <formula>NOT(ISERROR(SEARCH("Nice to have",T6)))</formula>
    </cfRule>
  </conditionalFormatting>
  <conditionalFormatting sqref="W6:W25 W27:W29 W31:W38 U34:V38 X6:X40 V6:V56 U32:V32 B6:S56 X42:X56">
    <cfRule type="expression" dxfId="395" priority="64">
      <formula>IF($F6="No","TRUE",)</formula>
    </cfRule>
  </conditionalFormatting>
  <conditionalFormatting sqref="U6:V29">
    <cfRule type="expression" dxfId="394" priority="62">
      <formula>IF($F6="No","TRUE",)</formula>
    </cfRule>
  </conditionalFormatting>
  <conditionalFormatting sqref="W26">
    <cfRule type="expression" dxfId="393" priority="29">
      <formula>IF($F26="No","TRUE",)</formula>
    </cfRule>
  </conditionalFormatting>
  <conditionalFormatting sqref="T30">
    <cfRule type="cellIs" dxfId="392" priority="25" operator="equal">
      <formula>"Core"</formula>
    </cfRule>
    <cfRule type="containsText" dxfId="391" priority="26" operator="containsText" text="Required">
      <formula>NOT(ISERROR(SEARCH("Required",T30)))</formula>
    </cfRule>
    <cfRule type="containsText" dxfId="390" priority="27" operator="containsText" text="Not for use">
      <formula>NOT(ISERROR(SEARCH("Not for use",T30)))</formula>
    </cfRule>
    <cfRule type="containsText" dxfId="389" priority="28" operator="containsText" text="Nice to have">
      <formula>NOT(ISERROR(SEARCH("Nice to have",T30)))</formula>
    </cfRule>
  </conditionalFormatting>
  <conditionalFormatting sqref="U30:V30">
    <cfRule type="expression" dxfId="388" priority="23">
      <formula>IF($F30="No","TRUE",)</formula>
    </cfRule>
  </conditionalFormatting>
  <conditionalFormatting sqref="W30">
    <cfRule type="expression" dxfId="387" priority="22">
      <formula>IF($F30="No","TRUE",)</formula>
    </cfRule>
  </conditionalFormatting>
  <conditionalFormatting sqref="U33:V33">
    <cfRule type="expression" dxfId="386" priority="21">
      <formula>IF($F33="No","TRUE",)</formula>
    </cfRule>
  </conditionalFormatting>
  <conditionalFormatting sqref="U39:W40 U41:V41 U42:W54">
    <cfRule type="expression" dxfId="385" priority="10">
      <formula>IF($F39="No","TRUE",)</formula>
    </cfRule>
  </conditionalFormatting>
  <conditionalFormatting sqref="T39:T56">
    <cfRule type="cellIs" dxfId="384" priority="11" operator="equal">
      <formula>"Core"</formula>
    </cfRule>
    <cfRule type="containsText" dxfId="383" priority="13" operator="containsText" text="Not for use">
      <formula>NOT(ISERROR(SEARCH("Not for use",T39)))</formula>
    </cfRule>
    <cfRule type="containsText" dxfId="382" priority="14" operator="containsText" text="Nice to have">
      <formula>NOT(ISERROR(SEARCH("Nice to have",T39)))</formula>
    </cfRule>
  </conditionalFormatting>
  <conditionalFormatting sqref="U55:W56">
    <cfRule type="expression" dxfId="381" priority="5">
      <formula>IF($F55="No","TRUE",)</formula>
    </cfRule>
  </conditionalFormatting>
  <conditionalFormatting sqref="U31:V31">
    <cfRule type="expression" dxfId="380" priority="4">
      <formula>IF($F31="No","TRUE",)</formula>
    </cfRule>
  </conditionalFormatting>
  <conditionalFormatting sqref="Y6:Y56">
    <cfRule type="expression" dxfId="379" priority="3">
      <formula>IF($F6="No","TRUE",)</formula>
    </cfRule>
  </conditionalFormatting>
  <conditionalFormatting sqref="T6:T56">
    <cfRule type="containsText" dxfId="378" priority="12" operator="containsText" text="Highly desirable">
      <formula>NOT(ISERROR(SEARCH("Highly desirable",T6)))</formula>
    </cfRule>
  </conditionalFormatting>
  <conditionalFormatting sqref="W41:X41">
    <cfRule type="expression" dxfId="377" priority="2">
      <formula>IF($F41="No","TRUE",)</formula>
    </cfRule>
  </conditionalFormatting>
  <conditionalFormatting sqref="W47">
    <cfRule type="expression" dxfId="376" priority="1">
      <formula>IF($F47="No","TRUE",)</formula>
    </cfRule>
  </conditionalFormatting>
  <hyperlinks>
    <hyperlink ref="H6" r:id="rId1" display="https://discover.data.vic.gov.au/dataset?tags=WorkSafe" xr:uid="{65071823-B2B3-447B-8F56-255E3BC2E6B2}"/>
    <hyperlink ref="H7" r:id="rId2" display="https://www.ndis.gov.au/about-us/publications/quarterly-reports" xr:uid="{20971560-7A45-4D55-903A-00B61A78E91D}"/>
    <hyperlink ref="H8" r:id="rId3" xr:uid="{34763DEE-949F-4675-98D0-1004AAC481E4}"/>
    <hyperlink ref="H9" r:id="rId4" xr:uid="{4B463BF3-0338-4FD9-9BDD-FC7E90BE4B50}"/>
    <hyperlink ref="H10" r:id="rId5" display="https://www.nds.org.au/policy/australian-disability-workforce-report-second-edition-highlights-workforce-risks1" xr:uid="{94CA22F2-17B0-4CEA-97BC-84F1BC93C370}"/>
    <hyperlink ref="H11" r:id="rId6" display="https://www.gen-agedcaredata.gov.au/Resources/Reports-and-publications/2017/March/The-aged-care-workforce,-2016" xr:uid="{7C9241E3-2CD0-463B-BDCF-B220B6713613}"/>
    <hyperlink ref="H12" r:id="rId7" display="https://www.ncver.edu.au/research-and-statistics/vocstats" xr:uid="{440E8293-8A30-47F8-8999-AD68FF0DCB6B}"/>
    <hyperlink ref="H13" r:id="rId8" display="https://www.acnc.gov.au/" xr:uid="{FFAB7490-A079-49DF-8605-7D012BD3F8A2}"/>
    <hyperlink ref="H14" r:id="rId9" display="https://discover.data.vic.gov.au/dataset/dhhs-annual-report-2016-17-workforce-data-and-oh-s" xr:uid="{8A83E13D-633C-48D0-A038-16D312B47FC0}"/>
    <hyperlink ref="H15" r:id="rId10" display="https://www.vic.gov.au/sites/default/files/2019-03/NDIS-Longitudinal-Workforce-Research-Study-Report-2018.PDF" xr:uid="{0C5C0B79-7B40-4ADE-BD7B-02A477F7767B}"/>
    <hyperlink ref="H16" r:id="rId11" display="https://www.aihw.gov.au/reports/mental-health-services/mental-health-services-in-australia/report-contents/mental-health-workforce" xr:uid="{D28DE2CD-CEB8-4F8B-939A-6BB5ABB7B681}"/>
    <hyperlink ref="H17" r:id="rId12" display="https://discover.data.vic.gov.au/dataset/dhhs-annual-report-2017-18-workforce-data-and-oh-s" xr:uid="{6D0B49FE-EAA3-46A7-ABBC-91EEB2F33192}"/>
    <hyperlink ref="H18" r:id="rId13" display="https://agedcare.health.gov.au/sites/default/files/documents/09_2018/aged_care_engagement_and_enablement_-_industry_survey_results_-_may_2018.pdf" xr:uid="{121FA860-E063-4845-A6C0-5BA5466809A7}"/>
    <hyperlink ref="H19" r:id="rId14" display="https://agedcare.health.gov.au/sites/default/files/documents/09_2018/retention_and_utilisation_of_the_aged_care_workforce_uni.of_adelaide_-_20.4.18.pdf" xr:uid="{7E3381DA-9696-4C10-B8C4-79AA313B6A66}"/>
    <hyperlink ref="H20" r:id="rId15" display="https://www.aihw.gov.au/about-our-data/our-data-collections/national-health-workforce-dataset" xr:uid="{A3B943C1-C257-4E4B-8F00-45B12893383D}"/>
    <hyperlink ref="H21" r:id="rId16" display="https://www.education.gov.au/2016-early-childhood-education-and-care-national-workforce-census" xr:uid="{218A33DF-A17D-463A-847D-8FF644DF1865}"/>
    <hyperlink ref="H22" r:id="rId17" display="https://cscce.berkeley.edu/early-childhood-workforce-2018-index/" xr:uid="{C03B8938-84B6-4D5F-8A66-CAE3A8852A32}"/>
    <hyperlink ref="H23" r:id="rId18" display="https://www2.health.vic.gov.au/primary-and-community-health/community-health/community-health-program/community-health-data-reporting" xr:uid="{B8B6A4A4-B092-4531-8F12-0B658AF1B2FE}"/>
    <hyperlink ref="H24" r:id="rId19" display="C:\Users\e77331\Downloads\Social Work Workforce Report.pdf" xr:uid="{6F2498B6-BAF9-4EBE-A75E-B658256BD7BB}"/>
    <hyperlink ref="H25" r:id="rId20" display="https://nationalindustryinsights.aisc.net.au/industries/community-services" xr:uid="{9F0DC673-B7F1-47C0-8625-2BDF2347047B}"/>
    <hyperlink ref="H26" r:id="rId21" display="https://data.wgea.gov.au/" xr:uid="{C6123582-E476-4AA0-A041-A159BE15F238}"/>
    <hyperlink ref="H27" r:id="rId22" display="https://www.dhhs.vic.gov.au/sites/default/files/documents/201904/Family_Services_Workforce_Survey_report_WEB_0.pdf" xr:uid="{21D85E3D-B1E2-432F-8090-88792CDBF06C}"/>
    <hyperlink ref="H29" r:id="rId23" xr:uid="{30964ADB-5F73-43EB-A3C5-F624E5C5BD42}"/>
    <hyperlink ref="X20" r:id="rId24" display="Health Workforce Data" xr:uid="{FAF398AD-8864-44BB-AA31-E824E6051FB3}"/>
    <hyperlink ref="X32" r:id="rId25" xr:uid="{4B157D68-943D-4C54-8956-E319B9CF1E08}"/>
    <hyperlink ref="H32" r:id="rId26" xr:uid="{0E5BA1A1-FA56-431B-8316-FBD2DE441EEB}"/>
    <hyperlink ref="H37" r:id="rId27" xr:uid="{F3A1A4E5-6EF7-4D20-AE54-FDAE369A35DA}"/>
    <hyperlink ref="H44" r:id="rId28" xr:uid="{2EA2D7B2-E245-4DE2-9FD9-97FEE1FF21BE}"/>
    <hyperlink ref="H45" r:id="rId29" xr:uid="{0DC340A8-B0B4-451E-BBB0-08F81C360350}"/>
    <hyperlink ref="X23" r:id="rId30" xr:uid="{69965F39-667A-41F8-A5B5-12C75732B043}"/>
    <hyperlink ref="X24" r:id="rId31" xr:uid="{6690BCDB-1538-4A2F-B30B-74436BE7033B}"/>
    <hyperlink ref="H28" r:id="rId32" xr:uid="{38DE7C7C-1F3C-48A6-B321-6823AEF854E0}"/>
    <hyperlink ref="H30" r:id="rId33" xr:uid="{14A84C0F-C4AE-4178-9DED-098EC425866C}"/>
    <hyperlink ref="H43" r:id="rId34" xr:uid="{0758719D-1AC9-40BA-B24D-056F30731ACB}"/>
    <hyperlink ref="H46" r:id="rId35" xr:uid="{BFBDB1CB-26B3-4B25-9329-E0F1378BBA9B}"/>
    <hyperlink ref="H34" r:id="rId36" xr:uid="{FCEAC703-2D36-440A-AA32-B4F68C83C289}"/>
    <hyperlink ref="H41" r:id="rId37" xr:uid="{B7E8B443-F46D-4D31-B67B-5C1305DFDE46}"/>
    <hyperlink ref="H49" r:id="rId38" xr:uid="{FB772EB5-8818-492C-AD4F-0C39786B4D86}"/>
    <hyperlink ref="H50" r:id="rId39" xr:uid="{694DA3A1-C7A4-43B5-90E6-438755863F00}"/>
    <hyperlink ref="H51" r:id="rId40" xr:uid="{730CFE6B-290E-4DE8-B631-6C88ACE4BB74}"/>
    <hyperlink ref="H52" r:id="rId41" xr:uid="{3E0FD190-2581-4FF9-B2A1-A875510C96A8}"/>
    <hyperlink ref="H53" r:id="rId42" xr:uid="{495A1B30-4462-49CD-BEC3-65746803F05F}"/>
    <hyperlink ref="H54" r:id="rId43" xr:uid="{14FE646F-D2D8-4052-A0DD-6413B3460ACC}"/>
    <hyperlink ref="H38" r:id="rId44" display="ACNC Charity and Not for Profit statement data" xr:uid="{CDC4B2E4-61B3-4BBD-AA83-E58425E1C22F}"/>
    <hyperlink ref="H35" r:id="rId45" xr:uid="{6EBA630C-00D4-494C-A954-3269AD06ABA7}"/>
    <hyperlink ref="H42" r:id="rId46" xr:uid="{3B39A6B0-675E-45DE-BEC0-9C13A13BC123}"/>
    <hyperlink ref="H40" r:id="rId47" xr:uid="{1BECA4FF-AF97-4175-8593-576A08FEFBDC}"/>
    <hyperlink ref="H55" r:id="rId48" xr:uid="{FFE6CF42-1C5C-450D-AE80-8B05B02EA7A2}"/>
    <hyperlink ref="X55" r:id="rId49" xr:uid="{2FFBE968-941F-45FB-9E8B-C11CCAA4CE4F}"/>
  </hyperlinks>
  <pageMargins left="0.7" right="0.7" top="0.75" bottom="0.75" header="0.3" footer="0.3"/>
  <pageSetup paperSize="9" orientation="portrait" r:id="rId50"/>
  <ignoredErrors>
    <ignoredError sqref="B6 B7:B28" numberStoredAsText="1"/>
  </ignoredErrors>
  <extLst>
    <ext xmlns:x14="http://schemas.microsoft.com/office/spreadsheetml/2009/9/main" uri="{CCE6A557-97BC-4b89-ADB6-D9C93CAAB3DF}">
      <x14:dataValidations xmlns:xm="http://schemas.microsoft.com/office/excel/2006/main" count="1">
        <x14:dataValidation type="list" allowBlank="1" showInputMessage="1" showErrorMessage="1" xr:uid="{219D5BC5-541F-4897-BF50-A11C279BAD1F}">
          <x14:formula1>
            <xm:f>'Legend and Ref'!$J$6:$J$10</xm:f>
          </x14:formula1>
          <xm:sqref>T6:T56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7AF62-8B5C-4151-B834-451FE8B419A9}">
  <sheetPr>
    <tabColor rgb="FF92D050"/>
  </sheetPr>
  <dimension ref="B1:AK39"/>
  <sheetViews>
    <sheetView showGridLines="0" zoomScale="71" zoomScaleNormal="71" workbookViewId="0">
      <pane xSplit="3" ySplit="6" topLeftCell="D8" activePane="bottomRight" state="frozen"/>
      <selection pane="topRight" activeCell="D1" sqref="D1"/>
      <selection pane="bottomLeft" activeCell="A7" sqref="A7"/>
      <selection pane="bottomRight" activeCell="C16" sqref="C16"/>
    </sheetView>
  </sheetViews>
  <sheetFormatPr defaultRowHeight="16.8" x14ac:dyDescent="0.4"/>
  <cols>
    <col min="1" max="1" width="3.8984375" customWidth="1"/>
    <col min="2" max="2" width="23.5" bestFit="1" customWidth="1"/>
    <col min="3" max="3" width="54.69921875" customWidth="1"/>
    <col min="4" max="10" width="19.69921875" customWidth="1"/>
    <col min="11" max="12" width="18.5" customWidth="1"/>
    <col min="13" max="36" width="18.3984375" customWidth="1"/>
    <col min="37" max="37" width="31.8984375" customWidth="1"/>
  </cols>
  <sheetData>
    <row r="1" spans="2:37" x14ac:dyDescent="0.4">
      <c r="B1" s="14" t="s">
        <v>0</v>
      </c>
      <c r="C1" s="14"/>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row>
    <row r="2" spans="2:37" x14ac:dyDescent="0.4">
      <c r="B2" s="14" t="s">
        <v>1</v>
      </c>
      <c r="C2" s="14"/>
      <c r="D2" s="57"/>
      <c r="E2" s="57"/>
      <c r="F2" s="57"/>
      <c r="G2" s="57"/>
      <c r="H2" s="57"/>
      <c r="I2" s="57"/>
      <c r="J2" s="57"/>
      <c r="K2" s="57"/>
      <c r="L2" s="57"/>
      <c r="M2" s="57"/>
      <c r="N2" s="57"/>
      <c r="O2" s="57"/>
      <c r="P2" s="57"/>
      <c r="Q2" s="57"/>
      <c r="R2" s="57"/>
      <c r="S2" s="57"/>
      <c r="T2" s="57"/>
      <c r="U2" s="57"/>
      <c r="V2" s="57"/>
      <c r="W2" s="57"/>
      <c r="X2" s="57"/>
      <c r="Y2" s="57"/>
      <c r="Z2" s="57"/>
      <c r="AA2" s="57"/>
      <c r="AB2" s="57"/>
      <c r="AC2" s="57"/>
      <c r="AD2" s="57"/>
      <c r="AE2" s="57"/>
      <c r="AF2" s="57"/>
      <c r="AG2" s="57"/>
      <c r="AH2" s="57"/>
      <c r="AI2" s="57"/>
      <c r="AJ2" s="57"/>
      <c r="AK2" s="57"/>
    </row>
    <row r="3" spans="2:37" ht="17.399999999999999" thickBot="1" x14ac:dyDescent="0.45">
      <c r="B3" s="14" t="s">
        <v>319</v>
      </c>
      <c r="C3" s="14"/>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7"/>
      <c r="AK3" s="57"/>
    </row>
    <row r="4" spans="2:37" ht="17.25" customHeight="1" thickBot="1" x14ac:dyDescent="0.45">
      <c r="B4" s="14"/>
      <c r="C4" s="14"/>
      <c r="D4" s="78" t="s">
        <v>320</v>
      </c>
      <c r="E4" s="78"/>
      <c r="F4" s="78"/>
      <c r="G4" s="78"/>
      <c r="H4" s="78"/>
      <c r="I4" s="78"/>
      <c r="J4" s="69" t="s">
        <v>321</v>
      </c>
      <c r="K4" s="70"/>
      <c r="L4" s="70"/>
      <c r="M4" s="70"/>
      <c r="N4" s="70"/>
      <c r="O4" s="70"/>
      <c r="P4" s="70"/>
      <c r="Q4" s="70"/>
      <c r="R4" s="70"/>
      <c r="S4" s="70"/>
      <c r="T4" s="70"/>
      <c r="U4" s="70"/>
      <c r="V4" s="70"/>
      <c r="W4" s="70"/>
      <c r="X4" s="70"/>
      <c r="Y4" s="70"/>
      <c r="Z4" s="70"/>
      <c r="AA4" s="70"/>
      <c r="AB4" s="70"/>
      <c r="AC4" s="70"/>
      <c r="AD4" s="70"/>
      <c r="AE4" s="70"/>
      <c r="AF4" s="70"/>
      <c r="AG4" s="70"/>
      <c r="AH4" s="70"/>
      <c r="AI4" s="70"/>
      <c r="AJ4" s="70"/>
      <c r="AK4" s="70"/>
    </row>
    <row r="5" spans="2:37" ht="21" customHeight="1" thickBot="1" x14ac:dyDescent="0.45">
      <c r="B5" s="57"/>
      <c r="C5" s="57"/>
      <c r="D5" s="79" t="s">
        <v>322</v>
      </c>
      <c r="E5" s="80"/>
      <c r="F5" s="83"/>
      <c r="G5" s="79" t="s">
        <v>323</v>
      </c>
      <c r="H5" s="80"/>
      <c r="I5" s="80"/>
      <c r="J5" s="88" t="s">
        <v>71</v>
      </c>
      <c r="K5" s="80"/>
      <c r="L5" s="83"/>
      <c r="M5" s="79" t="s">
        <v>115</v>
      </c>
      <c r="N5" s="80"/>
      <c r="O5" s="80"/>
      <c r="P5" s="79" t="s">
        <v>85</v>
      </c>
      <c r="Q5" s="80"/>
      <c r="R5" s="80"/>
      <c r="S5" s="79" t="s">
        <v>56</v>
      </c>
      <c r="T5" s="80"/>
      <c r="U5" s="80"/>
      <c r="V5" s="79" t="s">
        <v>324</v>
      </c>
      <c r="W5" s="80"/>
      <c r="X5" s="80"/>
      <c r="Y5" s="79" t="s">
        <v>325</v>
      </c>
      <c r="Z5" s="80"/>
      <c r="AA5" s="80"/>
      <c r="AB5" s="79" t="s">
        <v>326</v>
      </c>
      <c r="AC5" s="80"/>
      <c r="AD5" s="80"/>
      <c r="AE5" s="79" t="s">
        <v>327</v>
      </c>
      <c r="AF5" s="80"/>
      <c r="AG5" s="80"/>
      <c r="AH5" s="79" t="s">
        <v>328</v>
      </c>
      <c r="AI5" s="80"/>
      <c r="AJ5" s="90"/>
      <c r="AK5" s="61" t="s">
        <v>329</v>
      </c>
    </row>
    <row r="6" spans="2:37" ht="21" customHeight="1" thickTop="1" thickBot="1" x14ac:dyDescent="0.45">
      <c r="B6" s="57"/>
      <c r="C6" s="57"/>
      <c r="D6" s="40" t="s">
        <v>330</v>
      </c>
      <c r="E6" s="40" t="s">
        <v>28</v>
      </c>
      <c r="F6" s="40" t="s">
        <v>331</v>
      </c>
      <c r="G6" s="40" t="s">
        <v>330</v>
      </c>
      <c r="H6" s="40" t="s">
        <v>28</v>
      </c>
      <c r="I6" s="40" t="s">
        <v>331</v>
      </c>
      <c r="J6" s="42" t="s">
        <v>330</v>
      </c>
      <c r="K6" s="40" t="s">
        <v>28</v>
      </c>
      <c r="L6" s="40" t="s">
        <v>331</v>
      </c>
      <c r="M6" s="40" t="s">
        <v>330</v>
      </c>
      <c r="N6" s="40" t="s">
        <v>28</v>
      </c>
      <c r="O6" s="40" t="s">
        <v>331</v>
      </c>
      <c r="P6" s="40" t="s">
        <v>330</v>
      </c>
      <c r="Q6" s="40" t="s">
        <v>28</v>
      </c>
      <c r="R6" s="40" t="s">
        <v>331</v>
      </c>
      <c r="S6" s="40" t="s">
        <v>330</v>
      </c>
      <c r="T6" s="40" t="s">
        <v>28</v>
      </c>
      <c r="U6" s="40" t="s">
        <v>331</v>
      </c>
      <c r="V6" s="40" t="s">
        <v>330</v>
      </c>
      <c r="W6" s="40" t="s">
        <v>28</v>
      </c>
      <c r="X6" s="40" t="s">
        <v>331</v>
      </c>
      <c r="Y6" s="40" t="s">
        <v>330</v>
      </c>
      <c r="Z6" s="40" t="s">
        <v>28</v>
      </c>
      <c r="AA6" s="40" t="s">
        <v>331</v>
      </c>
      <c r="AB6" s="40" t="s">
        <v>330</v>
      </c>
      <c r="AC6" s="40" t="s">
        <v>28</v>
      </c>
      <c r="AD6" s="40" t="s">
        <v>331</v>
      </c>
      <c r="AE6" s="40" t="s">
        <v>330</v>
      </c>
      <c r="AF6" s="40" t="s">
        <v>28</v>
      </c>
      <c r="AG6" s="40" t="s">
        <v>331</v>
      </c>
      <c r="AH6" s="40" t="s">
        <v>330</v>
      </c>
      <c r="AI6" s="40" t="s">
        <v>28</v>
      </c>
      <c r="AJ6" s="43" t="s">
        <v>331</v>
      </c>
      <c r="AK6" s="40"/>
    </row>
    <row r="7" spans="2:37" ht="18" thickTop="1" thickBot="1" x14ac:dyDescent="0.45">
      <c r="B7" s="74" t="s">
        <v>332</v>
      </c>
      <c r="C7" s="19" t="s">
        <v>333</v>
      </c>
      <c r="D7" s="37" t="s">
        <v>334</v>
      </c>
      <c r="E7" s="37" t="s">
        <v>334</v>
      </c>
      <c r="F7" s="37" t="s">
        <v>335</v>
      </c>
      <c r="G7" s="37" t="s">
        <v>334</v>
      </c>
      <c r="H7" s="37" t="s">
        <v>334</v>
      </c>
      <c r="I7" s="39" t="s">
        <v>334</v>
      </c>
      <c r="J7" s="44" t="s">
        <v>334</v>
      </c>
      <c r="K7" s="41" t="s">
        <v>336</v>
      </c>
      <c r="L7" s="41" t="s">
        <v>336</v>
      </c>
      <c r="M7" s="41" t="s">
        <v>334</v>
      </c>
      <c r="N7" s="41" t="s">
        <v>334</v>
      </c>
      <c r="O7" s="37" t="s">
        <v>334</v>
      </c>
      <c r="P7" s="41" t="s">
        <v>334</v>
      </c>
      <c r="Q7" s="41" t="s">
        <v>336</v>
      </c>
      <c r="R7" s="37" t="s">
        <v>334</v>
      </c>
      <c r="S7" s="41" t="s">
        <v>335</v>
      </c>
      <c r="T7" s="37" t="s">
        <v>336</v>
      </c>
      <c r="U7" s="41" t="s">
        <v>335</v>
      </c>
      <c r="V7" s="41"/>
      <c r="W7" s="41"/>
      <c r="X7" s="41"/>
      <c r="Y7" s="41" t="s">
        <v>334</v>
      </c>
      <c r="Z7" s="41" t="s">
        <v>336</v>
      </c>
      <c r="AA7" s="41" t="s">
        <v>336</v>
      </c>
      <c r="AB7" s="41" t="s">
        <v>335</v>
      </c>
      <c r="AC7" s="41" t="s">
        <v>336</v>
      </c>
      <c r="AD7" s="41" t="s">
        <v>335</v>
      </c>
      <c r="AE7" s="41"/>
      <c r="AF7" s="41"/>
      <c r="AG7" s="41"/>
      <c r="AH7" s="41"/>
      <c r="AI7" s="41"/>
      <c r="AJ7" s="50"/>
      <c r="AK7" s="41"/>
    </row>
    <row r="8" spans="2:37" ht="18" thickTop="1" thickBot="1" x14ac:dyDescent="0.45">
      <c r="B8" s="75"/>
      <c r="C8" s="19" t="s">
        <v>337</v>
      </c>
      <c r="D8" s="37"/>
      <c r="E8" s="37"/>
      <c r="F8" s="37"/>
      <c r="G8" s="37" t="s">
        <v>334</v>
      </c>
      <c r="H8" s="37" t="s">
        <v>334</v>
      </c>
      <c r="I8" s="39" t="s">
        <v>334</v>
      </c>
      <c r="J8" s="45" t="s">
        <v>334</v>
      </c>
      <c r="K8" s="37" t="s">
        <v>336</v>
      </c>
      <c r="L8" s="37" t="s">
        <v>336</v>
      </c>
      <c r="M8" s="37" t="s">
        <v>334</v>
      </c>
      <c r="N8" s="37" t="s">
        <v>336</v>
      </c>
      <c r="O8" s="37" t="s">
        <v>336</v>
      </c>
      <c r="P8" s="37" t="s">
        <v>334</v>
      </c>
      <c r="Q8" s="37" t="s">
        <v>336</v>
      </c>
      <c r="R8" s="37" t="s">
        <v>334</v>
      </c>
      <c r="S8" s="37" t="s">
        <v>334</v>
      </c>
      <c r="T8" s="37" t="s">
        <v>335</v>
      </c>
      <c r="U8" s="41" t="s">
        <v>335</v>
      </c>
      <c r="V8" s="37"/>
      <c r="W8" s="37"/>
      <c r="X8" s="37"/>
      <c r="Y8" s="37"/>
      <c r="Z8" s="37"/>
      <c r="AA8" s="37"/>
      <c r="AB8" s="37" t="s">
        <v>334</v>
      </c>
      <c r="AC8" s="37" t="s">
        <v>336</v>
      </c>
      <c r="AD8" s="37" t="s">
        <v>335</v>
      </c>
      <c r="AE8" s="37"/>
      <c r="AF8" s="37"/>
      <c r="AG8" s="37"/>
      <c r="AH8" s="37"/>
      <c r="AI8" s="37"/>
      <c r="AJ8" s="46"/>
      <c r="AK8" s="37"/>
    </row>
    <row r="9" spans="2:37" ht="18" thickTop="1" thickBot="1" x14ac:dyDescent="0.45">
      <c r="B9" s="76"/>
      <c r="C9" s="19" t="s">
        <v>338</v>
      </c>
      <c r="D9" s="37"/>
      <c r="E9" s="37"/>
      <c r="F9" s="37"/>
      <c r="G9" s="37" t="s">
        <v>334</v>
      </c>
      <c r="H9" s="37" t="s">
        <v>334</v>
      </c>
      <c r="I9" s="39" t="s">
        <v>334</v>
      </c>
      <c r="J9" s="45" t="s">
        <v>334</v>
      </c>
      <c r="K9" s="37" t="s">
        <v>336</v>
      </c>
      <c r="L9" s="37" t="s">
        <v>336</v>
      </c>
      <c r="M9" s="37" t="s">
        <v>334</v>
      </c>
      <c r="N9" s="37" t="s">
        <v>336</v>
      </c>
      <c r="O9" s="37" t="s">
        <v>336</v>
      </c>
      <c r="P9" s="37" t="s">
        <v>334</v>
      </c>
      <c r="Q9" s="37" t="s">
        <v>336</v>
      </c>
      <c r="R9" s="37" t="s">
        <v>334</v>
      </c>
      <c r="S9" s="37" t="s">
        <v>334</v>
      </c>
      <c r="T9" s="37" t="s">
        <v>335</v>
      </c>
      <c r="U9" s="41" t="s">
        <v>335</v>
      </c>
      <c r="V9" s="37"/>
      <c r="W9" s="37"/>
      <c r="X9" s="37"/>
      <c r="Y9" s="37"/>
      <c r="Z9" s="37"/>
      <c r="AA9" s="37"/>
      <c r="AB9" s="37" t="s">
        <v>334</v>
      </c>
      <c r="AC9" s="37" t="s">
        <v>336</v>
      </c>
      <c r="AD9" s="37" t="s">
        <v>335</v>
      </c>
      <c r="AE9" s="37"/>
      <c r="AF9" s="37"/>
      <c r="AG9" s="37"/>
      <c r="AH9" s="37"/>
      <c r="AI9" s="37"/>
      <c r="AJ9" s="46"/>
      <c r="AK9" s="37"/>
    </row>
    <row r="10" spans="2:37" ht="17.399999999999999" thickBot="1" x14ac:dyDescent="0.45">
      <c r="B10" s="74" t="s">
        <v>339</v>
      </c>
      <c r="C10" s="19" t="s">
        <v>340</v>
      </c>
      <c r="D10" s="37" t="s">
        <v>334</v>
      </c>
      <c r="E10" s="37" t="s">
        <v>334</v>
      </c>
      <c r="F10" s="37" t="s">
        <v>335</v>
      </c>
      <c r="G10" s="37" t="s">
        <v>334</v>
      </c>
      <c r="H10" s="37" t="s">
        <v>334</v>
      </c>
      <c r="I10" s="39" t="s">
        <v>334</v>
      </c>
      <c r="J10" s="45" t="s">
        <v>334</v>
      </c>
      <c r="K10" s="37" t="s">
        <v>336</v>
      </c>
      <c r="L10" s="37" t="s">
        <v>336</v>
      </c>
      <c r="M10" s="41" t="s">
        <v>334</v>
      </c>
      <c r="N10" s="41" t="s">
        <v>334</v>
      </c>
      <c r="O10" s="37" t="s">
        <v>334</v>
      </c>
      <c r="P10" s="37" t="s">
        <v>334</v>
      </c>
      <c r="Q10" s="37" t="s">
        <v>336</v>
      </c>
      <c r="R10" s="37" t="s">
        <v>334</v>
      </c>
      <c r="S10" s="37" t="s">
        <v>334</v>
      </c>
      <c r="T10" s="37" t="s">
        <v>335</v>
      </c>
      <c r="U10" s="41" t="s">
        <v>335</v>
      </c>
      <c r="V10" s="37"/>
      <c r="W10" s="37"/>
      <c r="X10" s="37"/>
      <c r="Y10" s="37" t="s">
        <v>335</v>
      </c>
      <c r="Z10" s="41" t="s">
        <v>336</v>
      </c>
      <c r="AA10" s="41" t="s">
        <v>336</v>
      </c>
      <c r="AB10" s="37" t="s">
        <v>334</v>
      </c>
      <c r="AC10" s="37" t="s">
        <v>336</v>
      </c>
      <c r="AD10" s="37" t="s">
        <v>335</v>
      </c>
      <c r="AE10" s="37"/>
      <c r="AF10" s="37"/>
      <c r="AG10" s="37"/>
      <c r="AH10" s="37"/>
      <c r="AI10" s="37"/>
      <c r="AJ10" s="46"/>
      <c r="AK10" s="37"/>
    </row>
    <row r="11" spans="2:37" ht="18" thickTop="1" thickBot="1" x14ac:dyDescent="0.45">
      <c r="B11" s="75"/>
      <c r="C11" s="19" t="s">
        <v>341</v>
      </c>
      <c r="D11" s="37" t="s">
        <v>334</v>
      </c>
      <c r="E11" s="37" t="s">
        <v>334</v>
      </c>
      <c r="F11" s="37" t="s">
        <v>335</v>
      </c>
      <c r="G11" s="37" t="s">
        <v>334</v>
      </c>
      <c r="H11" s="37" t="s">
        <v>334</v>
      </c>
      <c r="I11" s="39" t="s">
        <v>334</v>
      </c>
      <c r="J11" s="45" t="s">
        <v>334</v>
      </c>
      <c r="K11" s="37" t="s">
        <v>336</v>
      </c>
      <c r="L11" s="37" t="s">
        <v>336</v>
      </c>
      <c r="M11" s="41" t="s">
        <v>334</v>
      </c>
      <c r="N11" s="41" t="s">
        <v>334</v>
      </c>
      <c r="O11" s="37" t="s">
        <v>334</v>
      </c>
      <c r="P11" s="37" t="s">
        <v>334</v>
      </c>
      <c r="Q11" s="37" t="s">
        <v>336</v>
      </c>
      <c r="R11" s="37" t="s">
        <v>334</v>
      </c>
      <c r="S11" s="37" t="s">
        <v>334</v>
      </c>
      <c r="T11" s="37" t="s">
        <v>335</v>
      </c>
      <c r="U11" s="41" t="s">
        <v>335</v>
      </c>
      <c r="V11" s="37"/>
      <c r="W11" s="37"/>
      <c r="X11" s="37"/>
      <c r="Y11" s="37"/>
      <c r="Z11" s="37"/>
      <c r="AA11" s="37"/>
      <c r="AB11" s="37"/>
      <c r="AC11" s="37"/>
      <c r="AD11" s="37"/>
      <c r="AE11" s="37"/>
      <c r="AF11" s="37"/>
      <c r="AG11" s="37"/>
      <c r="AH11" s="37"/>
      <c r="AI11" s="37"/>
      <c r="AJ11" s="46"/>
      <c r="AK11" s="37"/>
    </row>
    <row r="12" spans="2:37" ht="18" thickTop="1" thickBot="1" x14ac:dyDescent="0.45">
      <c r="B12" s="75"/>
      <c r="C12" s="19" t="s">
        <v>342</v>
      </c>
      <c r="D12" s="37" t="s">
        <v>334</v>
      </c>
      <c r="E12" s="37" t="s">
        <v>334</v>
      </c>
      <c r="F12" s="37" t="s">
        <v>335</v>
      </c>
      <c r="G12" s="37" t="s">
        <v>334</v>
      </c>
      <c r="H12" s="37" t="s">
        <v>334</v>
      </c>
      <c r="I12" s="39" t="s">
        <v>334</v>
      </c>
      <c r="J12" s="45"/>
      <c r="K12" s="37"/>
      <c r="L12" s="37"/>
      <c r="M12" s="37"/>
      <c r="N12" s="37"/>
      <c r="O12" s="37"/>
      <c r="P12" s="37" t="s">
        <v>334</v>
      </c>
      <c r="Q12" s="37" t="s">
        <v>336</v>
      </c>
      <c r="R12" s="37" t="s">
        <v>334</v>
      </c>
      <c r="S12" s="37"/>
      <c r="T12" s="37"/>
      <c r="U12" s="37"/>
      <c r="V12" s="37"/>
      <c r="W12" s="37"/>
      <c r="X12" s="37"/>
      <c r="Y12" s="37"/>
      <c r="Z12" s="37"/>
      <c r="AA12" s="37"/>
      <c r="AB12" s="37"/>
      <c r="AC12" s="37"/>
      <c r="AD12" s="37"/>
      <c r="AE12" s="37"/>
      <c r="AF12" s="37"/>
      <c r="AG12" s="37"/>
      <c r="AH12" s="37"/>
      <c r="AI12" s="37"/>
      <c r="AJ12" s="46"/>
      <c r="AK12" s="37"/>
    </row>
    <row r="13" spans="2:37" ht="18" thickTop="1" thickBot="1" x14ac:dyDescent="0.45">
      <c r="B13" s="75"/>
      <c r="C13" s="19" t="s">
        <v>343</v>
      </c>
      <c r="D13" s="37" t="s">
        <v>334</v>
      </c>
      <c r="E13" s="37" t="s">
        <v>334</v>
      </c>
      <c r="F13" s="37" t="s">
        <v>335</v>
      </c>
      <c r="G13" s="37" t="s">
        <v>334</v>
      </c>
      <c r="H13" s="37" t="s">
        <v>334</v>
      </c>
      <c r="I13" s="39" t="s">
        <v>334</v>
      </c>
      <c r="J13" s="45" t="s">
        <v>334</v>
      </c>
      <c r="K13" s="37" t="s">
        <v>336</v>
      </c>
      <c r="L13" s="37" t="s">
        <v>336</v>
      </c>
      <c r="M13" s="37" t="s">
        <v>334</v>
      </c>
      <c r="N13" s="37" t="s">
        <v>336</v>
      </c>
      <c r="O13" s="37" t="s">
        <v>336</v>
      </c>
      <c r="P13" s="37" t="s">
        <v>334</v>
      </c>
      <c r="Q13" s="37" t="s">
        <v>336</v>
      </c>
      <c r="R13" s="37" t="s">
        <v>334</v>
      </c>
      <c r="S13" s="37"/>
      <c r="T13" s="37"/>
      <c r="U13" s="41"/>
      <c r="V13" s="37" t="s">
        <v>334</v>
      </c>
      <c r="W13" s="37" t="s">
        <v>334</v>
      </c>
      <c r="X13" s="37" t="s">
        <v>334</v>
      </c>
      <c r="Y13" s="37" t="s">
        <v>334</v>
      </c>
      <c r="Z13" s="37" t="s">
        <v>336</v>
      </c>
      <c r="AA13" s="37" t="s">
        <v>336</v>
      </c>
      <c r="AB13" s="37" t="s">
        <v>334</v>
      </c>
      <c r="AC13" s="37" t="s">
        <v>336</v>
      </c>
      <c r="AD13" s="37" t="s">
        <v>335</v>
      </c>
      <c r="AE13" s="37"/>
      <c r="AF13" s="37"/>
      <c r="AG13" s="37"/>
      <c r="AH13" s="37"/>
      <c r="AI13" s="37"/>
      <c r="AJ13" s="46"/>
      <c r="AK13" s="37"/>
    </row>
    <row r="14" spans="2:37" ht="18" thickTop="1" thickBot="1" x14ac:dyDescent="0.45">
      <c r="B14" s="75"/>
      <c r="C14" s="19" t="s">
        <v>344</v>
      </c>
      <c r="D14" s="37"/>
      <c r="E14" s="37"/>
      <c r="F14" s="37"/>
      <c r="G14" s="37" t="s">
        <v>334</v>
      </c>
      <c r="H14" s="37" t="s">
        <v>334</v>
      </c>
      <c r="I14" s="39" t="s">
        <v>334</v>
      </c>
      <c r="J14" s="45"/>
      <c r="K14" s="37"/>
      <c r="L14" s="37"/>
      <c r="M14" s="37" t="s">
        <v>334</v>
      </c>
      <c r="N14" s="37" t="s">
        <v>334</v>
      </c>
      <c r="O14" s="37" t="s">
        <v>334</v>
      </c>
      <c r="P14" s="37" t="s">
        <v>336</v>
      </c>
      <c r="Q14" s="37" t="s">
        <v>336</v>
      </c>
      <c r="R14" s="37" t="s">
        <v>334</v>
      </c>
      <c r="S14" s="37" t="s">
        <v>334</v>
      </c>
      <c r="T14" s="37" t="s">
        <v>336</v>
      </c>
      <c r="U14" s="41" t="s">
        <v>335</v>
      </c>
      <c r="V14" s="37"/>
      <c r="W14" s="37"/>
      <c r="X14" s="37"/>
      <c r="Y14" s="37" t="s">
        <v>336</v>
      </c>
      <c r="Z14" s="37" t="s">
        <v>336</v>
      </c>
      <c r="AA14" s="37" t="s">
        <v>336</v>
      </c>
      <c r="AB14" s="37" t="s">
        <v>334</v>
      </c>
      <c r="AC14" s="37" t="s">
        <v>336</v>
      </c>
      <c r="AD14" s="37" t="s">
        <v>335</v>
      </c>
      <c r="AE14" s="37"/>
      <c r="AF14" s="37"/>
      <c r="AG14" s="37"/>
      <c r="AH14" s="37"/>
      <c r="AI14" s="37"/>
      <c r="AJ14" s="46"/>
      <c r="AK14" s="37"/>
    </row>
    <row r="15" spans="2:37" ht="18" thickTop="1" thickBot="1" x14ac:dyDescent="0.45">
      <c r="B15" s="75"/>
      <c r="C15" s="19" t="s">
        <v>345</v>
      </c>
      <c r="D15" s="37"/>
      <c r="E15" s="37"/>
      <c r="F15" s="37"/>
      <c r="G15" s="37" t="s">
        <v>346</v>
      </c>
      <c r="H15" s="37" t="s">
        <v>346</v>
      </c>
      <c r="I15" s="37" t="s">
        <v>346</v>
      </c>
      <c r="J15" s="45"/>
      <c r="K15" s="37"/>
      <c r="L15" s="37"/>
      <c r="M15" s="37"/>
      <c r="N15" s="37"/>
      <c r="O15" s="37"/>
      <c r="P15" s="37"/>
      <c r="Q15" s="37"/>
      <c r="R15" s="37"/>
      <c r="S15" s="37"/>
      <c r="T15" s="37"/>
      <c r="U15" s="41"/>
      <c r="V15" s="41"/>
      <c r="W15" s="37"/>
      <c r="X15" s="37"/>
      <c r="Y15" s="37"/>
      <c r="Z15" s="37"/>
      <c r="AA15" s="37"/>
      <c r="AB15" s="41"/>
      <c r="AC15" s="37"/>
      <c r="AD15" s="37"/>
      <c r="AE15" s="37"/>
      <c r="AF15" s="37"/>
      <c r="AG15" s="37"/>
      <c r="AH15" s="37"/>
      <c r="AI15" s="37"/>
      <c r="AJ15" s="46"/>
      <c r="AK15" s="37"/>
    </row>
    <row r="16" spans="2:37" ht="18" thickTop="1" thickBot="1" x14ac:dyDescent="0.45">
      <c r="B16" s="75"/>
      <c r="C16" s="19" t="s">
        <v>347</v>
      </c>
      <c r="D16" s="37"/>
      <c r="E16" s="37"/>
      <c r="F16" s="37"/>
      <c r="G16" s="37" t="s">
        <v>336</v>
      </c>
      <c r="H16" s="37" t="s">
        <v>336</v>
      </c>
      <c r="I16" s="39" t="s">
        <v>335</v>
      </c>
      <c r="J16" s="45"/>
      <c r="K16" s="37"/>
      <c r="L16" s="37"/>
      <c r="M16" s="37"/>
      <c r="N16" s="37"/>
      <c r="O16" s="37"/>
      <c r="P16" s="37"/>
      <c r="Q16" s="37"/>
      <c r="R16" s="37"/>
      <c r="S16" s="37"/>
      <c r="T16" s="37"/>
      <c r="U16" s="41"/>
      <c r="V16" s="41"/>
      <c r="W16" s="37"/>
      <c r="X16" s="37"/>
      <c r="Y16" s="37"/>
      <c r="Z16" s="37"/>
      <c r="AA16" s="37"/>
      <c r="AB16" s="41"/>
      <c r="AC16" s="37"/>
      <c r="AD16" s="37"/>
      <c r="AE16" s="37"/>
      <c r="AF16" s="37"/>
      <c r="AG16" s="37"/>
      <c r="AH16" s="37"/>
      <c r="AI16" s="37"/>
      <c r="AJ16" s="46"/>
      <c r="AK16" s="37"/>
    </row>
    <row r="17" spans="2:37" ht="18" thickTop="1" thickBot="1" x14ac:dyDescent="0.45">
      <c r="B17" s="75"/>
      <c r="C17" s="19" t="s">
        <v>348</v>
      </c>
      <c r="D17" s="37" t="s">
        <v>334</v>
      </c>
      <c r="E17" s="37" t="s">
        <v>334</v>
      </c>
      <c r="F17" s="37" t="s">
        <v>335</v>
      </c>
      <c r="G17" s="37" t="s">
        <v>334</v>
      </c>
      <c r="H17" s="37" t="s">
        <v>334</v>
      </c>
      <c r="I17" s="39" t="s">
        <v>334</v>
      </c>
      <c r="J17" s="45" t="s">
        <v>334</v>
      </c>
      <c r="K17" s="37" t="s">
        <v>336</v>
      </c>
      <c r="L17" s="37" t="s">
        <v>336</v>
      </c>
      <c r="M17" s="37" t="s">
        <v>336</v>
      </c>
      <c r="N17" s="37" t="s">
        <v>334</v>
      </c>
      <c r="O17" s="37" t="s">
        <v>334</v>
      </c>
      <c r="P17" s="37" t="s">
        <v>334</v>
      </c>
      <c r="Q17" s="37" t="s">
        <v>336</v>
      </c>
      <c r="R17" s="37" t="s">
        <v>334</v>
      </c>
      <c r="S17" s="37" t="s">
        <v>334</v>
      </c>
      <c r="T17" s="37" t="s">
        <v>336</v>
      </c>
      <c r="U17" s="41" t="s">
        <v>335</v>
      </c>
      <c r="V17" s="41" t="s">
        <v>335</v>
      </c>
      <c r="W17" s="37" t="s">
        <v>334</v>
      </c>
      <c r="X17" s="37" t="s">
        <v>334</v>
      </c>
      <c r="Y17" s="37" t="s">
        <v>335</v>
      </c>
      <c r="Z17" s="37" t="s">
        <v>336</v>
      </c>
      <c r="AA17" s="37" t="s">
        <v>336</v>
      </c>
      <c r="AB17" s="41"/>
      <c r="AC17" s="37"/>
      <c r="AD17" s="37"/>
      <c r="AE17" s="37"/>
      <c r="AF17" s="37"/>
      <c r="AG17" s="37"/>
      <c r="AH17" s="37"/>
      <c r="AI17" s="37"/>
      <c r="AJ17" s="46"/>
      <c r="AK17" s="37"/>
    </row>
    <row r="18" spans="2:37" ht="18" thickTop="1" thickBot="1" x14ac:dyDescent="0.45">
      <c r="B18" s="75"/>
      <c r="C18" s="19" t="s">
        <v>349</v>
      </c>
      <c r="D18" s="37" t="s">
        <v>335</v>
      </c>
      <c r="E18" s="37" t="s">
        <v>335</v>
      </c>
      <c r="F18" s="37" t="s">
        <v>335</v>
      </c>
      <c r="G18" s="37" t="s">
        <v>334</v>
      </c>
      <c r="H18" s="37" t="s">
        <v>334</v>
      </c>
      <c r="I18" s="39" t="s">
        <v>334</v>
      </c>
      <c r="J18" s="45" t="s">
        <v>334</v>
      </c>
      <c r="K18" s="37" t="s">
        <v>336</v>
      </c>
      <c r="L18" s="37" t="s">
        <v>336</v>
      </c>
      <c r="M18" s="37"/>
      <c r="N18" s="37"/>
      <c r="O18" s="37"/>
      <c r="P18" s="37" t="s">
        <v>334</v>
      </c>
      <c r="Q18" s="37" t="s">
        <v>336</v>
      </c>
      <c r="R18" s="37" t="s">
        <v>334</v>
      </c>
      <c r="S18" s="37"/>
      <c r="T18" s="37"/>
      <c r="U18" s="37"/>
      <c r="V18" s="37"/>
      <c r="W18" s="37"/>
      <c r="X18" s="37"/>
      <c r="Y18" s="37"/>
      <c r="Z18" s="37"/>
      <c r="AA18" s="37"/>
      <c r="AB18" s="37"/>
      <c r="AC18" s="37"/>
      <c r="AD18" s="37"/>
      <c r="AE18" s="37"/>
      <c r="AF18" s="37"/>
      <c r="AG18" s="37"/>
      <c r="AH18" s="37"/>
      <c r="AI18" s="37"/>
      <c r="AJ18" s="46"/>
      <c r="AK18" s="37"/>
    </row>
    <row r="19" spans="2:37" ht="18" thickTop="1" thickBot="1" x14ac:dyDescent="0.45">
      <c r="B19" s="76"/>
      <c r="C19" s="19" t="s">
        <v>350</v>
      </c>
      <c r="D19" s="37" t="s">
        <v>335</v>
      </c>
      <c r="E19" s="37" t="s">
        <v>335</v>
      </c>
      <c r="F19" s="37" t="s">
        <v>335</v>
      </c>
      <c r="G19" s="37" t="s">
        <v>334</v>
      </c>
      <c r="H19" s="37" t="s">
        <v>334</v>
      </c>
      <c r="I19" s="39" t="s">
        <v>334</v>
      </c>
      <c r="J19" s="45"/>
      <c r="K19" s="37"/>
      <c r="L19" s="37"/>
      <c r="M19" s="37"/>
      <c r="N19" s="37"/>
      <c r="O19" s="37"/>
      <c r="P19" s="37" t="s">
        <v>336</v>
      </c>
      <c r="Q19" s="37" t="s">
        <v>336</v>
      </c>
      <c r="R19" s="37" t="s">
        <v>334</v>
      </c>
      <c r="S19" s="37"/>
      <c r="T19" s="37"/>
      <c r="U19" s="37"/>
      <c r="V19" s="37"/>
      <c r="W19" s="37"/>
      <c r="X19" s="37"/>
      <c r="Y19" s="37"/>
      <c r="Z19" s="37"/>
      <c r="AA19" s="37"/>
      <c r="AB19" s="37"/>
      <c r="AC19" s="37"/>
      <c r="AD19" s="37"/>
      <c r="AE19" s="37"/>
      <c r="AF19" s="37"/>
      <c r="AG19" s="37"/>
      <c r="AH19" s="37"/>
      <c r="AI19" s="37"/>
      <c r="AJ19" s="46"/>
      <c r="AK19" s="37"/>
    </row>
    <row r="20" spans="2:37" ht="17.399999999999999" thickBot="1" x14ac:dyDescent="0.45">
      <c r="B20" s="74" t="s">
        <v>351</v>
      </c>
      <c r="C20" s="19" t="s">
        <v>352</v>
      </c>
      <c r="D20" s="37" t="s">
        <v>334</v>
      </c>
      <c r="E20" s="37" t="s">
        <v>334</v>
      </c>
      <c r="F20" s="37" t="s">
        <v>335</v>
      </c>
      <c r="G20" s="37" t="s">
        <v>334</v>
      </c>
      <c r="H20" s="37" t="s">
        <v>334</v>
      </c>
      <c r="I20" s="39" t="s">
        <v>334</v>
      </c>
      <c r="J20" s="45"/>
      <c r="K20" s="37"/>
      <c r="L20" s="37"/>
      <c r="M20" s="41" t="s">
        <v>334</v>
      </c>
      <c r="N20" s="41" t="s">
        <v>334</v>
      </c>
      <c r="O20" s="37" t="s">
        <v>334</v>
      </c>
      <c r="P20" s="37" t="s">
        <v>334</v>
      </c>
      <c r="Q20" s="37" t="s">
        <v>336</v>
      </c>
      <c r="R20" s="37" t="s">
        <v>334</v>
      </c>
      <c r="S20" s="37"/>
      <c r="T20" s="37"/>
      <c r="U20" s="37"/>
      <c r="V20" s="37"/>
      <c r="W20" s="37"/>
      <c r="X20" s="37"/>
      <c r="Y20" s="37"/>
      <c r="Z20" s="37"/>
      <c r="AA20" s="37"/>
      <c r="AB20" s="37"/>
      <c r="AC20" s="37"/>
      <c r="AD20" s="37"/>
      <c r="AE20" s="37"/>
      <c r="AF20" s="37"/>
      <c r="AG20" s="37"/>
      <c r="AH20" s="37"/>
      <c r="AI20" s="37"/>
      <c r="AJ20" s="46"/>
      <c r="AK20" s="37"/>
    </row>
    <row r="21" spans="2:37" ht="18" thickTop="1" thickBot="1" x14ac:dyDescent="0.45">
      <c r="B21" s="76"/>
      <c r="C21" s="19" t="s">
        <v>353</v>
      </c>
      <c r="D21" s="37" t="s">
        <v>334</v>
      </c>
      <c r="E21" s="37" t="s">
        <v>334</v>
      </c>
      <c r="F21" s="37" t="s">
        <v>335</v>
      </c>
      <c r="G21" s="37" t="s">
        <v>334</v>
      </c>
      <c r="H21" s="37" t="s">
        <v>334</v>
      </c>
      <c r="I21" s="39" t="s">
        <v>334</v>
      </c>
      <c r="J21" s="45"/>
      <c r="K21" s="37"/>
      <c r="L21" s="37"/>
      <c r="M21" s="41" t="s">
        <v>334</v>
      </c>
      <c r="N21" s="41" t="s">
        <v>334</v>
      </c>
      <c r="O21" s="37" t="s">
        <v>334</v>
      </c>
      <c r="P21" s="37" t="s">
        <v>334</v>
      </c>
      <c r="Q21" s="37" t="s">
        <v>336</v>
      </c>
      <c r="R21" s="37" t="s">
        <v>334</v>
      </c>
      <c r="S21" s="37"/>
      <c r="T21" s="37"/>
      <c r="U21" s="37"/>
      <c r="V21" s="37"/>
      <c r="W21" s="37"/>
      <c r="X21" s="37"/>
      <c r="Y21" s="37"/>
      <c r="Z21" s="37"/>
      <c r="AA21" s="37"/>
      <c r="AB21" s="37"/>
      <c r="AC21" s="37"/>
      <c r="AD21" s="37"/>
      <c r="AE21" s="37"/>
      <c r="AF21" s="37"/>
      <c r="AG21" s="37"/>
      <c r="AH21" s="37"/>
      <c r="AI21" s="37"/>
      <c r="AJ21" s="46"/>
      <c r="AK21" s="37"/>
    </row>
    <row r="22" spans="2:37" ht="18" thickTop="1" thickBot="1" x14ac:dyDescent="0.45">
      <c r="B22" s="71" t="s">
        <v>354</v>
      </c>
      <c r="C22" s="19" t="s">
        <v>355</v>
      </c>
      <c r="D22" s="37"/>
      <c r="E22" s="37"/>
      <c r="F22" s="37"/>
      <c r="G22" s="37" t="s">
        <v>334</v>
      </c>
      <c r="H22" s="37" t="s">
        <v>336</v>
      </c>
      <c r="I22" s="37" t="s">
        <v>336</v>
      </c>
      <c r="J22" s="45"/>
      <c r="K22" s="37"/>
      <c r="L22" s="37"/>
      <c r="M22" s="37"/>
      <c r="N22" s="37"/>
      <c r="O22" s="37"/>
      <c r="P22" s="37" t="s">
        <v>335</v>
      </c>
      <c r="Q22" s="37" t="s">
        <v>336</v>
      </c>
      <c r="R22" s="37" t="s">
        <v>334</v>
      </c>
      <c r="S22" s="37"/>
      <c r="T22" s="37"/>
      <c r="U22" s="37"/>
      <c r="V22" s="37"/>
      <c r="W22" s="37"/>
      <c r="X22" s="37"/>
      <c r="Y22" s="37"/>
      <c r="Z22" s="37"/>
      <c r="AA22" s="37"/>
      <c r="AB22" s="37" t="s">
        <v>334</v>
      </c>
      <c r="AC22" s="37" t="s">
        <v>336</v>
      </c>
      <c r="AD22" s="37" t="s">
        <v>335</v>
      </c>
      <c r="AE22" s="37"/>
      <c r="AF22" s="37"/>
      <c r="AG22" s="37"/>
      <c r="AH22" s="37"/>
      <c r="AI22" s="37"/>
      <c r="AJ22" s="46"/>
      <c r="AK22" s="37"/>
    </row>
    <row r="23" spans="2:37" ht="18" thickTop="1" thickBot="1" x14ac:dyDescent="0.45">
      <c r="B23" s="73"/>
      <c r="C23" s="19" t="s">
        <v>356</v>
      </c>
      <c r="D23" s="37"/>
      <c r="E23" s="37"/>
      <c r="F23" s="37"/>
      <c r="G23" s="37" t="s">
        <v>334</v>
      </c>
      <c r="H23" s="37" t="s">
        <v>336</v>
      </c>
      <c r="I23" s="37" t="s">
        <v>336</v>
      </c>
      <c r="J23" s="45"/>
      <c r="K23" s="37"/>
      <c r="L23" s="37"/>
      <c r="M23" s="37"/>
      <c r="N23" s="37"/>
      <c r="O23" s="37"/>
      <c r="P23" s="37"/>
      <c r="Q23" s="37"/>
      <c r="R23" s="37"/>
      <c r="S23" s="37"/>
      <c r="T23" s="37"/>
      <c r="U23" s="37"/>
      <c r="V23" s="37"/>
      <c r="W23" s="37"/>
      <c r="X23" s="37"/>
      <c r="Y23" s="37"/>
      <c r="Z23" s="37"/>
      <c r="AA23" s="37"/>
      <c r="AB23" s="37" t="s">
        <v>334</v>
      </c>
      <c r="AC23" s="37" t="s">
        <v>336</v>
      </c>
      <c r="AD23" s="37" t="s">
        <v>335</v>
      </c>
      <c r="AE23" s="37"/>
      <c r="AF23" s="37"/>
      <c r="AG23" s="37"/>
      <c r="AH23" s="37"/>
      <c r="AI23" s="37"/>
      <c r="AJ23" s="46"/>
      <c r="AK23" s="37"/>
    </row>
    <row r="24" spans="2:37" ht="18" thickTop="1" thickBot="1" x14ac:dyDescent="0.45">
      <c r="B24" s="74" t="s">
        <v>357</v>
      </c>
      <c r="C24" s="19" t="s">
        <v>358</v>
      </c>
      <c r="D24" s="37"/>
      <c r="E24" s="37"/>
      <c r="F24" s="37"/>
      <c r="G24" s="37"/>
      <c r="H24" s="37"/>
      <c r="I24" s="39"/>
      <c r="J24" s="45" t="s">
        <v>334</v>
      </c>
      <c r="K24" s="37" t="s">
        <v>336</v>
      </c>
      <c r="L24" s="37" t="s">
        <v>336</v>
      </c>
      <c r="M24" s="37" t="s">
        <v>335</v>
      </c>
      <c r="N24" s="41" t="s">
        <v>336</v>
      </c>
      <c r="O24" s="41" t="s">
        <v>336</v>
      </c>
      <c r="P24" s="37" t="s">
        <v>334</v>
      </c>
      <c r="Q24" s="37" t="s">
        <v>336</v>
      </c>
      <c r="R24" s="37" t="s">
        <v>334</v>
      </c>
      <c r="S24" s="37"/>
      <c r="T24" s="37"/>
      <c r="U24" s="37"/>
      <c r="V24" s="37"/>
      <c r="W24" s="37"/>
      <c r="X24" s="37"/>
      <c r="Y24" s="37"/>
      <c r="Z24" s="37"/>
      <c r="AA24" s="37"/>
      <c r="AB24" s="37"/>
      <c r="AC24" s="37"/>
      <c r="AD24" s="37"/>
      <c r="AE24" s="37"/>
      <c r="AF24" s="37"/>
      <c r="AG24" s="37"/>
      <c r="AH24" s="37"/>
      <c r="AI24" s="37"/>
      <c r="AJ24" s="46"/>
      <c r="AK24" s="37"/>
    </row>
    <row r="25" spans="2:37" ht="18" thickTop="1" thickBot="1" x14ac:dyDescent="0.45">
      <c r="B25" s="75"/>
      <c r="C25" s="19" t="s">
        <v>359</v>
      </c>
      <c r="D25" s="37"/>
      <c r="E25" s="37"/>
      <c r="F25" s="37"/>
      <c r="G25" s="37"/>
      <c r="H25" s="37"/>
      <c r="I25" s="39"/>
      <c r="J25" s="45" t="s">
        <v>334</v>
      </c>
      <c r="K25" s="37" t="s">
        <v>336</v>
      </c>
      <c r="L25" s="37" t="s">
        <v>336</v>
      </c>
      <c r="M25" s="37"/>
      <c r="N25" s="37"/>
      <c r="O25" s="37"/>
      <c r="P25" s="37" t="s">
        <v>334</v>
      </c>
      <c r="Q25" s="37" t="s">
        <v>336</v>
      </c>
      <c r="R25" s="37" t="s">
        <v>334</v>
      </c>
      <c r="S25" s="37"/>
      <c r="T25" s="37"/>
      <c r="U25" s="37"/>
      <c r="V25" s="37"/>
      <c r="W25" s="37"/>
      <c r="X25" s="37"/>
      <c r="Y25" s="37"/>
      <c r="Z25" s="37"/>
      <c r="AA25" s="37"/>
      <c r="AB25" s="37"/>
      <c r="AC25" s="37"/>
      <c r="AD25" s="37"/>
      <c r="AE25" s="37"/>
      <c r="AF25" s="37"/>
      <c r="AG25" s="37"/>
      <c r="AH25" s="37"/>
      <c r="AI25" s="37"/>
      <c r="AJ25" s="46"/>
      <c r="AK25" s="37"/>
    </row>
    <row r="26" spans="2:37" ht="18" thickTop="1" thickBot="1" x14ac:dyDescent="0.45">
      <c r="B26" s="76"/>
      <c r="C26" s="19" t="s">
        <v>360</v>
      </c>
      <c r="D26" s="37"/>
      <c r="E26" s="37"/>
      <c r="F26" s="37"/>
      <c r="G26" s="37"/>
      <c r="H26" s="37"/>
      <c r="I26" s="39"/>
      <c r="J26" s="45" t="s">
        <v>334</v>
      </c>
      <c r="K26" s="37" t="s">
        <v>336</v>
      </c>
      <c r="L26" s="37" t="s">
        <v>336</v>
      </c>
      <c r="M26" s="37" t="s">
        <v>334</v>
      </c>
      <c r="N26" s="41" t="s">
        <v>336</v>
      </c>
      <c r="O26" s="41" t="s">
        <v>336</v>
      </c>
      <c r="P26" s="37" t="s">
        <v>334</v>
      </c>
      <c r="Q26" s="37" t="s">
        <v>336</v>
      </c>
      <c r="R26" s="37" t="s">
        <v>334</v>
      </c>
      <c r="S26" s="37"/>
      <c r="T26" s="37"/>
      <c r="U26" s="37"/>
      <c r="V26" s="37"/>
      <c r="W26" s="37"/>
      <c r="X26" s="37"/>
      <c r="Y26" s="37"/>
      <c r="Z26" s="37"/>
      <c r="AA26" s="37"/>
      <c r="AB26" s="37"/>
      <c r="AC26" s="37"/>
      <c r="AD26" s="37"/>
      <c r="AE26" s="37"/>
      <c r="AF26" s="37"/>
      <c r="AG26" s="37"/>
      <c r="AH26" s="37"/>
      <c r="AI26" s="37"/>
      <c r="AJ26" s="46"/>
      <c r="AK26" s="37"/>
    </row>
    <row r="27" spans="2:37" ht="17.399999999999999" thickBot="1" x14ac:dyDescent="0.45">
      <c r="B27" s="77" t="s">
        <v>361</v>
      </c>
      <c r="C27" s="19" t="s">
        <v>362</v>
      </c>
      <c r="D27" s="37" t="s">
        <v>335</v>
      </c>
      <c r="E27" s="37" t="s">
        <v>335</v>
      </c>
      <c r="F27" s="37" t="s">
        <v>335</v>
      </c>
      <c r="G27" s="37" t="s">
        <v>334</v>
      </c>
      <c r="H27" s="37" t="s">
        <v>334</v>
      </c>
      <c r="I27" s="39" t="s">
        <v>334</v>
      </c>
      <c r="J27" s="45"/>
      <c r="K27" s="37"/>
      <c r="L27" s="37"/>
      <c r="M27" s="37" t="s">
        <v>334</v>
      </c>
      <c r="N27" s="41" t="s">
        <v>336</v>
      </c>
      <c r="O27" s="41" t="s">
        <v>336</v>
      </c>
      <c r="P27" s="37" t="s">
        <v>334</v>
      </c>
      <c r="Q27" s="37" t="s">
        <v>336</v>
      </c>
      <c r="R27" s="37" t="s">
        <v>334</v>
      </c>
      <c r="S27" s="37"/>
      <c r="T27" s="37"/>
      <c r="U27" s="37"/>
      <c r="V27" s="37"/>
      <c r="W27" s="37"/>
      <c r="X27" s="37"/>
      <c r="Y27" s="37"/>
      <c r="Z27" s="37"/>
      <c r="AA27" s="37"/>
      <c r="AB27" s="37"/>
      <c r="AC27" s="37"/>
      <c r="AD27" s="37"/>
      <c r="AE27" s="37"/>
      <c r="AF27" s="37"/>
      <c r="AG27" s="37"/>
      <c r="AH27" s="37"/>
      <c r="AI27" s="37"/>
      <c r="AJ27" s="46"/>
      <c r="AK27" s="37"/>
    </row>
    <row r="28" spans="2:37" ht="18" thickTop="1" thickBot="1" x14ac:dyDescent="0.45">
      <c r="B28" s="72"/>
      <c r="C28" s="19" t="s">
        <v>363</v>
      </c>
      <c r="D28" s="37" t="s">
        <v>335</v>
      </c>
      <c r="E28" s="37" t="s">
        <v>335</v>
      </c>
      <c r="F28" s="37" t="s">
        <v>335</v>
      </c>
      <c r="G28" s="37" t="s">
        <v>334</v>
      </c>
      <c r="H28" s="37" t="s">
        <v>334</v>
      </c>
      <c r="I28" s="39" t="s">
        <v>334</v>
      </c>
      <c r="J28" s="45"/>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46"/>
      <c r="AK28" s="37"/>
    </row>
    <row r="29" spans="2:37" ht="18" thickTop="1" thickBot="1" x14ac:dyDescent="0.45">
      <c r="B29" s="72"/>
      <c r="C29" s="19" t="s">
        <v>364</v>
      </c>
      <c r="D29" s="37"/>
      <c r="E29" s="37"/>
      <c r="F29" s="37"/>
      <c r="G29" s="37" t="s">
        <v>346</v>
      </c>
      <c r="H29" s="37" t="s">
        <v>346</v>
      </c>
      <c r="I29" s="39" t="s">
        <v>346</v>
      </c>
      <c r="J29" s="45"/>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46"/>
      <c r="AK29" s="37"/>
    </row>
    <row r="30" spans="2:37" ht="18" thickTop="1" thickBot="1" x14ac:dyDescent="0.45">
      <c r="B30" s="73"/>
      <c r="C30" s="19" t="s">
        <v>365</v>
      </c>
      <c r="D30" s="37"/>
      <c r="E30" s="37"/>
      <c r="F30" s="37"/>
      <c r="G30" s="37" t="s">
        <v>346</v>
      </c>
      <c r="H30" s="37" t="s">
        <v>346</v>
      </c>
      <c r="I30" s="39" t="s">
        <v>346</v>
      </c>
      <c r="J30" s="45"/>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46"/>
      <c r="AK30" s="37"/>
    </row>
    <row r="31" spans="2:37" ht="18" thickTop="1" thickBot="1" x14ac:dyDescent="0.45">
      <c r="B31" s="71" t="s">
        <v>366</v>
      </c>
      <c r="C31" s="19" t="s">
        <v>367</v>
      </c>
      <c r="D31" s="37" t="s">
        <v>334</v>
      </c>
      <c r="E31" s="37" t="s">
        <v>334</v>
      </c>
      <c r="F31" s="37" t="s">
        <v>335</v>
      </c>
      <c r="G31" s="37" t="s">
        <v>334</v>
      </c>
      <c r="H31" s="37" t="s">
        <v>334</v>
      </c>
      <c r="I31" s="39" t="s">
        <v>334</v>
      </c>
      <c r="J31" s="45"/>
      <c r="K31" s="37"/>
      <c r="L31" s="37"/>
      <c r="M31" s="37"/>
      <c r="N31" s="37"/>
      <c r="O31" s="37"/>
      <c r="P31" s="37" t="s">
        <v>334</v>
      </c>
      <c r="Q31" s="37" t="s">
        <v>336</v>
      </c>
      <c r="R31" s="37" t="s">
        <v>334</v>
      </c>
      <c r="S31" s="37"/>
      <c r="T31" s="37"/>
      <c r="U31" s="37"/>
      <c r="V31" s="37"/>
      <c r="W31" s="37"/>
      <c r="X31" s="37"/>
      <c r="Y31" s="37"/>
      <c r="Z31" s="37"/>
      <c r="AA31" s="37"/>
      <c r="AB31" s="37" t="s">
        <v>334</v>
      </c>
      <c r="AC31" s="37" t="s">
        <v>336</v>
      </c>
      <c r="AD31" s="37" t="s">
        <v>335</v>
      </c>
      <c r="AE31" s="37"/>
      <c r="AF31" s="37"/>
      <c r="AG31" s="37"/>
      <c r="AH31" s="37"/>
      <c r="AI31" s="37"/>
      <c r="AJ31" s="46"/>
      <c r="AK31" s="37"/>
    </row>
    <row r="32" spans="2:37" ht="18" thickTop="1" thickBot="1" x14ac:dyDescent="0.45">
      <c r="B32" s="72"/>
      <c r="C32" s="19" t="s">
        <v>368</v>
      </c>
      <c r="D32" s="37"/>
      <c r="E32" s="37"/>
      <c r="F32" s="37"/>
      <c r="G32" s="37" t="s">
        <v>346</v>
      </c>
      <c r="H32" s="37" t="s">
        <v>346</v>
      </c>
      <c r="I32" s="37" t="s">
        <v>346</v>
      </c>
      <c r="J32" s="45"/>
      <c r="K32" s="37"/>
      <c r="L32" s="37"/>
      <c r="M32" s="37" t="s">
        <v>336</v>
      </c>
      <c r="N32" s="37" t="s">
        <v>336</v>
      </c>
      <c r="O32" s="37" t="s">
        <v>336</v>
      </c>
      <c r="P32" s="37"/>
      <c r="Q32" s="37"/>
      <c r="R32" s="37"/>
      <c r="S32" s="37"/>
      <c r="T32" s="37"/>
      <c r="U32" s="37"/>
      <c r="V32" s="37"/>
      <c r="W32" s="37"/>
      <c r="X32" s="37"/>
      <c r="Y32" s="37" t="s">
        <v>335</v>
      </c>
      <c r="Z32" s="37" t="s">
        <v>336</v>
      </c>
      <c r="AA32" s="37" t="s">
        <v>336</v>
      </c>
      <c r="AB32" s="37" t="s">
        <v>335</v>
      </c>
      <c r="AC32" s="37" t="s">
        <v>336</v>
      </c>
      <c r="AD32" s="37" t="s">
        <v>335</v>
      </c>
      <c r="AE32" s="37"/>
      <c r="AF32" s="37"/>
      <c r="AG32" s="37"/>
      <c r="AH32" s="37"/>
      <c r="AI32" s="37"/>
      <c r="AJ32" s="46"/>
      <c r="AK32" s="37"/>
    </row>
    <row r="33" spans="2:37" ht="18" thickTop="1" thickBot="1" x14ac:dyDescent="0.45">
      <c r="B33" s="72"/>
      <c r="C33" s="19" t="s">
        <v>369</v>
      </c>
      <c r="D33" s="37"/>
      <c r="E33" s="37"/>
      <c r="F33" s="37"/>
      <c r="G33" s="37" t="s">
        <v>346</v>
      </c>
      <c r="H33" s="37" t="s">
        <v>346</v>
      </c>
      <c r="I33" s="37" t="s">
        <v>346</v>
      </c>
      <c r="J33" s="45"/>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46"/>
      <c r="AK33" s="37"/>
    </row>
    <row r="34" spans="2:37" ht="18" thickTop="1" thickBot="1" x14ac:dyDescent="0.45">
      <c r="B34" s="72"/>
      <c r="C34" s="19" t="s">
        <v>370</v>
      </c>
      <c r="D34" s="37"/>
      <c r="E34" s="37"/>
      <c r="F34" s="37"/>
      <c r="G34" s="37" t="s">
        <v>346</v>
      </c>
      <c r="H34" s="37" t="s">
        <v>346</v>
      </c>
      <c r="I34" s="37" t="s">
        <v>346</v>
      </c>
      <c r="J34" s="45" t="s">
        <v>335</v>
      </c>
      <c r="K34" s="37" t="s">
        <v>336</v>
      </c>
      <c r="L34" s="37" t="s">
        <v>336</v>
      </c>
      <c r="M34" s="37" t="s">
        <v>335</v>
      </c>
      <c r="N34" s="41" t="s">
        <v>336</v>
      </c>
      <c r="O34" s="41" t="s">
        <v>336</v>
      </c>
      <c r="P34" s="37"/>
      <c r="Q34" s="37"/>
      <c r="R34" s="37"/>
      <c r="S34" s="37" t="s">
        <v>334</v>
      </c>
      <c r="T34" s="37" t="s">
        <v>335</v>
      </c>
      <c r="U34" s="41" t="s">
        <v>335</v>
      </c>
      <c r="V34" s="37" t="s">
        <v>335</v>
      </c>
      <c r="W34" s="37" t="s">
        <v>334</v>
      </c>
      <c r="X34" s="37" t="s">
        <v>334</v>
      </c>
      <c r="Y34" s="37" t="s">
        <v>334</v>
      </c>
      <c r="Z34" s="37" t="s">
        <v>336</v>
      </c>
      <c r="AA34" s="37" t="s">
        <v>336</v>
      </c>
      <c r="AB34" s="37" t="s">
        <v>334</v>
      </c>
      <c r="AC34" s="37" t="s">
        <v>336</v>
      </c>
      <c r="AD34" s="37" t="s">
        <v>335</v>
      </c>
      <c r="AE34" s="37"/>
      <c r="AF34" s="37"/>
      <c r="AG34" s="37"/>
      <c r="AH34" s="37"/>
      <c r="AI34" s="37"/>
      <c r="AJ34" s="46"/>
      <c r="AK34" s="37"/>
    </row>
    <row r="35" spans="2:37" ht="18" thickTop="1" thickBot="1" x14ac:dyDescent="0.45">
      <c r="B35" s="73"/>
      <c r="C35" s="19" t="s">
        <v>371</v>
      </c>
      <c r="D35" s="37"/>
      <c r="E35" s="37"/>
      <c r="F35" s="37"/>
      <c r="G35" s="37" t="s">
        <v>334</v>
      </c>
      <c r="H35" s="37" t="s">
        <v>336</v>
      </c>
      <c r="I35" s="37" t="s">
        <v>336</v>
      </c>
      <c r="J35" s="45"/>
      <c r="K35" s="37"/>
      <c r="L35" s="37"/>
      <c r="M35" s="37" t="s">
        <v>335</v>
      </c>
      <c r="N35" s="41" t="s">
        <v>336</v>
      </c>
      <c r="O35" s="41" t="s">
        <v>336</v>
      </c>
      <c r="P35" s="37" t="s">
        <v>335</v>
      </c>
      <c r="Q35" s="37" t="s">
        <v>336</v>
      </c>
      <c r="R35" s="37" t="s">
        <v>334</v>
      </c>
      <c r="S35" s="37"/>
      <c r="T35" s="37"/>
      <c r="U35" s="37"/>
      <c r="V35" s="37"/>
      <c r="W35" s="37"/>
      <c r="X35" s="37"/>
      <c r="Y35" s="37" t="s">
        <v>335</v>
      </c>
      <c r="Z35" s="37" t="s">
        <v>336</v>
      </c>
      <c r="AA35" s="37" t="s">
        <v>336</v>
      </c>
      <c r="AB35" s="37" t="s">
        <v>334</v>
      </c>
      <c r="AC35" s="37" t="s">
        <v>336</v>
      </c>
      <c r="AD35" s="37" t="s">
        <v>335</v>
      </c>
      <c r="AE35" s="37"/>
      <c r="AF35" s="37"/>
      <c r="AG35" s="37"/>
      <c r="AH35" s="37"/>
      <c r="AI35" s="37"/>
      <c r="AJ35" s="46"/>
      <c r="AK35" s="37"/>
    </row>
    <row r="36" spans="2:37" ht="18" thickTop="1" thickBot="1" x14ac:dyDescent="0.45">
      <c r="B36" s="71" t="s">
        <v>372</v>
      </c>
      <c r="C36" s="19" t="s">
        <v>373</v>
      </c>
      <c r="D36" s="37" t="s">
        <v>334</v>
      </c>
      <c r="E36" s="37" t="s">
        <v>334</v>
      </c>
      <c r="F36" s="37" t="s">
        <v>335</v>
      </c>
      <c r="G36" s="37" t="s">
        <v>334</v>
      </c>
      <c r="H36" s="37" t="s">
        <v>334</v>
      </c>
      <c r="I36" s="39" t="s">
        <v>334</v>
      </c>
      <c r="J36" s="45"/>
      <c r="K36" s="37"/>
      <c r="L36" s="37"/>
      <c r="M36" s="37" t="s">
        <v>335</v>
      </c>
      <c r="N36" s="41" t="s">
        <v>336</v>
      </c>
      <c r="O36" s="41" t="s">
        <v>336</v>
      </c>
      <c r="P36" s="37" t="s">
        <v>334</v>
      </c>
      <c r="Q36" s="37" t="s">
        <v>336</v>
      </c>
      <c r="R36" s="37" t="s">
        <v>334</v>
      </c>
      <c r="S36" s="37"/>
      <c r="T36" s="37"/>
      <c r="U36" s="37"/>
      <c r="V36" s="37"/>
      <c r="W36" s="37"/>
      <c r="X36" s="37"/>
      <c r="Y36" s="37"/>
      <c r="Z36" s="37"/>
      <c r="AA36" s="37"/>
      <c r="AB36" s="37" t="s">
        <v>334</v>
      </c>
      <c r="AC36" s="37" t="s">
        <v>336</v>
      </c>
      <c r="AD36" s="37" t="s">
        <v>335</v>
      </c>
      <c r="AE36" s="37"/>
      <c r="AF36" s="37"/>
      <c r="AG36" s="37"/>
      <c r="AH36" s="37"/>
      <c r="AI36" s="37"/>
      <c r="AJ36" s="46"/>
      <c r="AK36" s="37"/>
    </row>
    <row r="37" spans="2:37" ht="18" thickTop="1" thickBot="1" x14ac:dyDescent="0.45">
      <c r="B37" s="73"/>
      <c r="C37" s="19" t="s">
        <v>374</v>
      </c>
      <c r="D37" s="37" t="s">
        <v>334</v>
      </c>
      <c r="E37" s="37" t="s">
        <v>334</v>
      </c>
      <c r="F37" s="37" t="s">
        <v>335</v>
      </c>
      <c r="G37" s="37" t="s">
        <v>334</v>
      </c>
      <c r="H37" s="37" t="s">
        <v>334</v>
      </c>
      <c r="I37" s="39" t="s">
        <v>334</v>
      </c>
      <c r="J37" s="45" t="s">
        <v>335</v>
      </c>
      <c r="K37" s="37" t="s">
        <v>336</v>
      </c>
      <c r="L37" s="37" t="s">
        <v>336</v>
      </c>
      <c r="M37" s="37" t="s">
        <v>334</v>
      </c>
      <c r="N37" s="37" t="s">
        <v>334</v>
      </c>
      <c r="O37" s="37" t="s">
        <v>334</v>
      </c>
      <c r="P37" s="37" t="s">
        <v>334</v>
      </c>
      <c r="Q37" s="37" t="s">
        <v>336</v>
      </c>
      <c r="R37" s="37" t="s">
        <v>334</v>
      </c>
      <c r="S37" s="37" t="s">
        <v>334</v>
      </c>
      <c r="T37" s="37" t="s">
        <v>335</v>
      </c>
      <c r="U37" s="41" t="s">
        <v>335</v>
      </c>
      <c r="V37" s="37" t="s">
        <v>334</v>
      </c>
      <c r="W37" s="37" t="s">
        <v>334</v>
      </c>
      <c r="X37" s="37" t="s">
        <v>334</v>
      </c>
      <c r="Y37" s="37" t="s">
        <v>334</v>
      </c>
      <c r="Z37" s="37" t="s">
        <v>336</v>
      </c>
      <c r="AA37" s="37" t="s">
        <v>336</v>
      </c>
      <c r="AB37" s="37"/>
      <c r="AC37" s="37"/>
      <c r="AD37" s="37"/>
      <c r="AE37" s="37"/>
      <c r="AF37" s="37"/>
      <c r="AG37" s="37"/>
      <c r="AH37" s="37"/>
      <c r="AI37" s="37"/>
      <c r="AJ37" s="46"/>
      <c r="AK37" s="37"/>
    </row>
    <row r="38" spans="2:37" ht="18" thickTop="1" thickBot="1" x14ac:dyDescent="0.45">
      <c r="B38" s="60" t="s">
        <v>375</v>
      </c>
      <c r="C38" s="19" t="s">
        <v>376</v>
      </c>
      <c r="D38" s="41"/>
      <c r="E38" s="41"/>
      <c r="F38" s="41"/>
      <c r="G38" s="37" t="s">
        <v>346</v>
      </c>
      <c r="H38" s="37" t="s">
        <v>346</v>
      </c>
      <c r="I38" s="37" t="s">
        <v>346</v>
      </c>
      <c r="J38" s="44"/>
      <c r="K38" s="41"/>
      <c r="L38" s="41"/>
      <c r="M38" s="41" t="s">
        <v>334</v>
      </c>
      <c r="N38" s="41" t="s">
        <v>336</v>
      </c>
      <c r="O38" s="41" t="s">
        <v>336</v>
      </c>
      <c r="P38" s="37" t="s">
        <v>334</v>
      </c>
      <c r="Q38" s="37" t="s">
        <v>336</v>
      </c>
      <c r="R38" s="37" t="s">
        <v>334</v>
      </c>
      <c r="S38" s="37" t="s">
        <v>334</v>
      </c>
      <c r="T38" s="37" t="s">
        <v>336</v>
      </c>
      <c r="U38" s="41" t="s">
        <v>335</v>
      </c>
      <c r="V38" s="41"/>
      <c r="W38" s="41"/>
      <c r="X38" s="41"/>
      <c r="Y38" s="41" t="s">
        <v>334</v>
      </c>
      <c r="Z38" s="37" t="s">
        <v>336</v>
      </c>
      <c r="AA38" s="37" t="s">
        <v>336</v>
      </c>
      <c r="AB38" s="41" t="s">
        <v>334</v>
      </c>
      <c r="AC38" s="41" t="s">
        <v>336</v>
      </c>
      <c r="AD38" s="41" t="s">
        <v>335</v>
      </c>
      <c r="AE38" s="41"/>
      <c r="AF38" s="41"/>
      <c r="AG38" s="41"/>
      <c r="AH38" s="41"/>
      <c r="AI38" s="41"/>
      <c r="AJ38" s="50"/>
      <c r="AK38" s="41"/>
    </row>
    <row r="39" spans="2:37" ht="206.25" customHeight="1" thickTop="1" thickBot="1" x14ac:dyDescent="0.45">
      <c r="B39" s="57"/>
      <c r="C39" s="38" t="s">
        <v>377</v>
      </c>
      <c r="D39" s="85" t="s">
        <v>378</v>
      </c>
      <c r="E39" s="86"/>
      <c r="F39" s="86"/>
      <c r="G39" s="85" t="s">
        <v>379</v>
      </c>
      <c r="H39" s="86"/>
      <c r="I39" s="87"/>
      <c r="J39" s="84" t="s">
        <v>380</v>
      </c>
      <c r="K39" s="82"/>
      <c r="L39" s="82"/>
      <c r="M39" s="81" t="s">
        <v>381</v>
      </c>
      <c r="N39" s="82"/>
      <c r="O39" s="82"/>
      <c r="P39" s="81" t="s">
        <v>382</v>
      </c>
      <c r="Q39" s="82"/>
      <c r="R39" s="82"/>
      <c r="S39" s="81" t="s">
        <v>383</v>
      </c>
      <c r="T39" s="82"/>
      <c r="U39" s="82"/>
      <c r="V39" s="89" t="s">
        <v>384</v>
      </c>
      <c r="W39" s="82"/>
      <c r="X39" s="82"/>
      <c r="Y39" s="89" t="s">
        <v>385</v>
      </c>
      <c r="Z39" s="82"/>
      <c r="AA39" s="82"/>
      <c r="AB39" s="89" t="s">
        <v>386</v>
      </c>
      <c r="AC39" s="82"/>
      <c r="AD39" s="82"/>
      <c r="AE39" s="89"/>
      <c r="AF39" s="82"/>
      <c r="AG39" s="82"/>
      <c r="AH39" s="89"/>
      <c r="AI39" s="82"/>
      <c r="AJ39" s="91"/>
      <c r="AK39" s="62"/>
    </row>
  </sheetData>
  <mergeCells count="32">
    <mergeCell ref="S39:U39"/>
    <mergeCell ref="V39:X39"/>
    <mergeCell ref="Y39:AA39"/>
    <mergeCell ref="V5:X5"/>
    <mergeCell ref="S5:U5"/>
    <mergeCell ref="Y5:AA5"/>
    <mergeCell ref="AE39:AG39"/>
    <mergeCell ref="AH5:AJ5"/>
    <mergeCell ref="AH39:AJ39"/>
    <mergeCell ref="AB5:AD5"/>
    <mergeCell ref="AB39:AD39"/>
    <mergeCell ref="M39:O39"/>
    <mergeCell ref="P39:R39"/>
    <mergeCell ref="D5:F5"/>
    <mergeCell ref="J39:L39"/>
    <mergeCell ref="G5:I5"/>
    <mergeCell ref="D39:F39"/>
    <mergeCell ref="G39:I39"/>
    <mergeCell ref="P5:R5"/>
    <mergeCell ref="M5:O5"/>
    <mergeCell ref="J5:L5"/>
    <mergeCell ref="J4:AK4"/>
    <mergeCell ref="B31:B35"/>
    <mergeCell ref="B36:B37"/>
    <mergeCell ref="B7:B9"/>
    <mergeCell ref="B24:B26"/>
    <mergeCell ref="B10:B19"/>
    <mergeCell ref="B20:B21"/>
    <mergeCell ref="B27:B30"/>
    <mergeCell ref="B22:B23"/>
    <mergeCell ref="D4:I4"/>
    <mergeCell ref="AE5:AG5"/>
  </mergeCells>
  <conditionalFormatting sqref="S38 U38 D8 D9:F9 F7 F8:H8 G31:H31 D14:F16 J34:M36 J24:M24 J26:M27 P24:Z24 P26:Z27 P34:Y35 P36:Z36 J37:Y37 J33:Z33 J32:Y32 J13:Y16 J11:Z12 J10:Y10 J28:Z31 J17:Z23 J7:Z9 J25:Z25 D32:F35 D38:O38 D18:F19 D22:H30">
    <cfRule type="containsText" dxfId="375" priority="506" operator="containsText" text="Good">
      <formula>NOT(ISERROR(SEARCH("Good",D7)))</formula>
    </cfRule>
    <cfRule type="containsText" dxfId="374" priority="507" operator="containsText" text="Average">
      <formula>NOT(ISERROR(SEARCH("Average",D7)))</formula>
    </cfRule>
    <cfRule type="containsText" dxfId="373" priority="508" operator="containsText" text="Gap">
      <formula>NOT(ISERROR(SEARCH("Gap",D7)))</formula>
    </cfRule>
    <cfRule type="containsText" dxfId="372" priority="509" operator="containsText" text="Poor">
      <formula>NOT(ISERROR(SEARCH("Poor",D7)))</formula>
    </cfRule>
    <cfRule type="cellIs" priority="511" operator="equal">
      <formula>"Gap"</formula>
    </cfRule>
  </conditionalFormatting>
  <conditionalFormatting sqref="I8 I24:I31">
    <cfRule type="containsText" dxfId="371" priority="496" operator="containsText" text="Good">
      <formula>NOT(ISERROR(SEARCH("Good",I8)))</formula>
    </cfRule>
    <cfRule type="containsText" dxfId="370" priority="497" operator="containsText" text="Average">
      <formula>NOT(ISERROR(SEARCH("Average",I8)))</formula>
    </cfRule>
    <cfRule type="containsText" dxfId="369" priority="498" operator="containsText" text="Gap">
      <formula>NOT(ISERROR(SEARCH("Gap",I8)))</formula>
    </cfRule>
    <cfRule type="containsText" dxfId="368" priority="499" operator="containsText" text="Poor">
      <formula>NOT(ISERROR(SEARCH("Poor",I8)))</formula>
    </cfRule>
    <cfRule type="cellIs" priority="500" operator="equal">
      <formula>"Gap"</formula>
    </cfRule>
  </conditionalFormatting>
  <conditionalFormatting sqref="V38:Y38">
    <cfRule type="containsText" dxfId="367" priority="486" operator="containsText" text="Good">
      <formula>NOT(ISERROR(SEARCH("Good",V38)))</formula>
    </cfRule>
    <cfRule type="containsText" dxfId="366" priority="487" operator="containsText" text="Average">
      <formula>NOT(ISERROR(SEARCH("Average",V38)))</formula>
    </cfRule>
    <cfRule type="containsText" dxfId="365" priority="488" operator="containsText" text="Gap">
      <formula>NOT(ISERROR(SEARCH("Gap",V38)))</formula>
    </cfRule>
    <cfRule type="containsText" dxfId="364" priority="489" operator="containsText" text="Poor">
      <formula>NOT(ISERROR(SEARCH("Poor",V38)))</formula>
    </cfRule>
    <cfRule type="cellIs" priority="490" operator="equal">
      <formula>"Gap"</formula>
    </cfRule>
  </conditionalFormatting>
  <conditionalFormatting sqref="N34:O36">
    <cfRule type="containsText" dxfId="363" priority="341" operator="containsText" text="Good">
      <formula>NOT(ISERROR(SEARCH("Good",N34)))</formula>
    </cfRule>
    <cfRule type="containsText" dxfId="362" priority="342" operator="containsText" text="Average">
      <formula>NOT(ISERROR(SEARCH("Average",N34)))</formula>
    </cfRule>
    <cfRule type="containsText" dxfId="361" priority="343" operator="containsText" text="Gap">
      <formula>NOT(ISERROR(SEARCH("Gap",N34)))</formula>
    </cfRule>
    <cfRule type="containsText" dxfId="360" priority="344" operator="containsText" text="Poor">
      <formula>NOT(ISERROR(SEARCH("Poor",N34)))</formula>
    </cfRule>
    <cfRule type="cellIs" priority="345" operator="equal">
      <formula>"Gap"</formula>
    </cfRule>
  </conditionalFormatting>
  <conditionalFormatting sqref="N24:O24">
    <cfRule type="containsText" dxfId="359" priority="336" operator="containsText" text="Good">
      <formula>NOT(ISERROR(SEARCH("Good",N24)))</formula>
    </cfRule>
    <cfRule type="containsText" dxfId="358" priority="337" operator="containsText" text="Average">
      <formula>NOT(ISERROR(SEARCH("Average",N24)))</formula>
    </cfRule>
    <cfRule type="containsText" dxfId="357" priority="338" operator="containsText" text="Gap">
      <formula>NOT(ISERROR(SEARCH("Gap",N24)))</formula>
    </cfRule>
    <cfRule type="containsText" dxfId="356" priority="339" operator="containsText" text="Poor">
      <formula>NOT(ISERROR(SEARCH("Poor",N24)))</formula>
    </cfRule>
    <cfRule type="cellIs" priority="340" operator="equal">
      <formula>"Gap"</formula>
    </cfRule>
  </conditionalFormatting>
  <conditionalFormatting sqref="P38:R38">
    <cfRule type="containsText" dxfId="355" priority="456" operator="containsText" text="Good">
      <formula>NOT(ISERROR(SEARCH("Good",P38)))</formula>
    </cfRule>
    <cfRule type="containsText" dxfId="354" priority="457" operator="containsText" text="Average">
      <formula>NOT(ISERROR(SEARCH("Average",P38)))</formula>
    </cfRule>
    <cfRule type="containsText" dxfId="353" priority="458" operator="containsText" text="Gap">
      <formula>NOT(ISERROR(SEARCH("Gap",P38)))</formula>
    </cfRule>
    <cfRule type="containsText" dxfId="352" priority="459" operator="containsText" text="Poor">
      <formula>NOT(ISERROR(SEARCH("Poor",P38)))</formula>
    </cfRule>
    <cfRule type="cellIs" priority="460" operator="equal">
      <formula>"Gap"</formula>
    </cfRule>
  </conditionalFormatting>
  <conditionalFormatting sqref="T38">
    <cfRule type="containsText" dxfId="351" priority="451" operator="containsText" text="Good">
      <formula>NOT(ISERROR(SEARCH("Good",T38)))</formula>
    </cfRule>
    <cfRule type="containsText" dxfId="350" priority="452" operator="containsText" text="Average">
      <formula>NOT(ISERROR(SEARCH("Average",T38)))</formula>
    </cfRule>
    <cfRule type="containsText" dxfId="349" priority="453" operator="containsText" text="Gap">
      <formula>NOT(ISERROR(SEARCH("Gap",T38)))</formula>
    </cfRule>
    <cfRule type="containsText" dxfId="348" priority="454" operator="containsText" text="Poor">
      <formula>NOT(ISERROR(SEARCH("Poor",T38)))</formula>
    </cfRule>
    <cfRule type="cellIs" priority="455" operator="equal">
      <formula>"Gap"</formula>
    </cfRule>
  </conditionalFormatting>
  <conditionalFormatting sqref="G7:H7">
    <cfRule type="containsText" dxfId="347" priority="446" operator="containsText" text="Good">
      <formula>NOT(ISERROR(SEARCH("Good",G7)))</formula>
    </cfRule>
    <cfRule type="containsText" dxfId="346" priority="447" operator="containsText" text="Average">
      <formula>NOT(ISERROR(SEARCH("Average",G7)))</formula>
    </cfRule>
    <cfRule type="containsText" dxfId="345" priority="448" operator="containsText" text="Gap">
      <formula>NOT(ISERROR(SEARCH("Gap",G7)))</formula>
    </cfRule>
    <cfRule type="containsText" dxfId="344" priority="449" operator="containsText" text="Poor">
      <formula>NOT(ISERROR(SEARCH("Poor",G7)))</formula>
    </cfRule>
    <cfRule type="cellIs" priority="450" operator="equal">
      <formula>"Gap"</formula>
    </cfRule>
  </conditionalFormatting>
  <conditionalFormatting sqref="I7">
    <cfRule type="containsText" dxfId="343" priority="441" operator="containsText" text="Good">
      <formula>NOT(ISERROR(SEARCH("Good",I7)))</formula>
    </cfRule>
    <cfRule type="containsText" dxfId="342" priority="442" operator="containsText" text="Average">
      <formula>NOT(ISERROR(SEARCH("Average",I7)))</formula>
    </cfRule>
    <cfRule type="containsText" dxfId="341" priority="443" operator="containsText" text="Gap">
      <formula>NOT(ISERROR(SEARCH("Gap",I7)))</formula>
    </cfRule>
    <cfRule type="containsText" dxfId="340" priority="444" operator="containsText" text="Poor">
      <formula>NOT(ISERROR(SEARCH("Poor",I7)))</formula>
    </cfRule>
    <cfRule type="cellIs" priority="445" operator="equal">
      <formula>"Gap"</formula>
    </cfRule>
  </conditionalFormatting>
  <conditionalFormatting sqref="G20:H20">
    <cfRule type="containsText" dxfId="339" priority="436" operator="containsText" text="Good">
      <formula>NOT(ISERROR(SEARCH("Good",G20)))</formula>
    </cfRule>
    <cfRule type="containsText" dxfId="338" priority="437" operator="containsText" text="Average">
      <formula>NOT(ISERROR(SEARCH("Average",G20)))</formula>
    </cfRule>
    <cfRule type="containsText" dxfId="337" priority="438" operator="containsText" text="Gap">
      <formula>NOT(ISERROR(SEARCH("Gap",G20)))</formula>
    </cfRule>
    <cfRule type="containsText" dxfId="336" priority="439" operator="containsText" text="Poor">
      <formula>NOT(ISERROR(SEARCH("Poor",G20)))</formula>
    </cfRule>
    <cfRule type="cellIs" priority="440" operator="equal">
      <formula>"Gap"</formula>
    </cfRule>
  </conditionalFormatting>
  <conditionalFormatting sqref="I20">
    <cfRule type="containsText" dxfId="335" priority="431" operator="containsText" text="Good">
      <formula>NOT(ISERROR(SEARCH("Good",I20)))</formula>
    </cfRule>
    <cfRule type="containsText" dxfId="334" priority="432" operator="containsText" text="Average">
      <formula>NOT(ISERROR(SEARCH("Average",I20)))</formula>
    </cfRule>
    <cfRule type="containsText" dxfId="333" priority="433" operator="containsText" text="Gap">
      <formula>NOT(ISERROR(SEARCH("Gap",I20)))</formula>
    </cfRule>
    <cfRule type="containsText" dxfId="332" priority="434" operator="containsText" text="Poor">
      <formula>NOT(ISERROR(SEARCH("Poor",I20)))</formula>
    </cfRule>
    <cfRule type="cellIs" priority="435" operator="equal">
      <formula>"Gap"</formula>
    </cfRule>
  </conditionalFormatting>
  <conditionalFormatting sqref="G21:H21">
    <cfRule type="containsText" dxfId="331" priority="426" operator="containsText" text="Good">
      <formula>NOT(ISERROR(SEARCH("Good",G21)))</formula>
    </cfRule>
    <cfRule type="containsText" dxfId="330" priority="427" operator="containsText" text="Average">
      <formula>NOT(ISERROR(SEARCH("Average",G21)))</formula>
    </cfRule>
    <cfRule type="containsText" dxfId="329" priority="428" operator="containsText" text="Gap">
      <formula>NOT(ISERROR(SEARCH("Gap",G21)))</formula>
    </cfRule>
    <cfRule type="containsText" dxfId="328" priority="429" operator="containsText" text="Poor">
      <formula>NOT(ISERROR(SEARCH("Poor",G21)))</formula>
    </cfRule>
    <cfRule type="cellIs" priority="430" operator="equal">
      <formula>"Gap"</formula>
    </cfRule>
  </conditionalFormatting>
  <conditionalFormatting sqref="I21">
    <cfRule type="containsText" dxfId="327" priority="421" operator="containsText" text="Good">
      <formula>NOT(ISERROR(SEARCH("Good",I21)))</formula>
    </cfRule>
    <cfRule type="containsText" dxfId="326" priority="422" operator="containsText" text="Average">
      <formula>NOT(ISERROR(SEARCH("Average",I21)))</formula>
    </cfRule>
    <cfRule type="containsText" dxfId="325" priority="423" operator="containsText" text="Gap">
      <formula>NOT(ISERROR(SEARCH("Gap",I21)))</formula>
    </cfRule>
    <cfRule type="containsText" dxfId="324" priority="424" operator="containsText" text="Poor">
      <formula>NOT(ISERROR(SEARCH("Poor",I21)))</formula>
    </cfRule>
    <cfRule type="cellIs" priority="425" operator="equal">
      <formula>"Gap"</formula>
    </cfRule>
  </conditionalFormatting>
  <conditionalFormatting sqref="AA7:AA9 AA17:AA31 AA36 AA33 AA11:AA12">
    <cfRule type="containsText" dxfId="323" priority="416" operator="containsText" text="Good">
      <formula>NOT(ISERROR(SEARCH("Good",AA7)))</formula>
    </cfRule>
    <cfRule type="containsText" dxfId="322" priority="417" operator="containsText" text="Average">
      <formula>NOT(ISERROR(SEARCH("Average",AA7)))</formula>
    </cfRule>
    <cfRule type="containsText" dxfId="321" priority="418" operator="containsText" text="Gap">
      <formula>NOT(ISERROR(SEARCH("Gap",AA7)))</formula>
    </cfRule>
    <cfRule type="containsText" dxfId="320" priority="419" operator="containsText" text="Poor">
      <formula>NOT(ISERROR(SEARCH("Poor",AA7)))</formula>
    </cfRule>
    <cfRule type="cellIs" priority="420" operator="equal">
      <formula>"Gap"</formula>
    </cfRule>
  </conditionalFormatting>
  <conditionalFormatting sqref="Z35">
    <cfRule type="containsText" dxfId="319" priority="386" operator="containsText" text="Good">
      <formula>NOT(ISERROR(SEARCH("Good",Z35)))</formula>
    </cfRule>
    <cfRule type="containsText" dxfId="318" priority="387" operator="containsText" text="Average">
      <formula>NOT(ISERROR(SEARCH("Average",Z35)))</formula>
    </cfRule>
    <cfRule type="containsText" dxfId="317" priority="388" operator="containsText" text="Gap">
      <formula>NOT(ISERROR(SEARCH("Gap",Z35)))</formula>
    </cfRule>
    <cfRule type="containsText" dxfId="316" priority="389" operator="containsText" text="Poor">
      <formula>NOT(ISERROR(SEARCH("Poor",Z35)))</formula>
    </cfRule>
    <cfRule type="cellIs" priority="390" operator="equal">
      <formula>"Gap"</formula>
    </cfRule>
  </conditionalFormatting>
  <conditionalFormatting sqref="Z13:Z16">
    <cfRule type="containsText" dxfId="315" priority="406" operator="containsText" text="Good">
      <formula>NOT(ISERROR(SEARCH("Good",Z13)))</formula>
    </cfRule>
    <cfRule type="containsText" dxfId="314" priority="407" operator="containsText" text="Average">
      <formula>NOT(ISERROR(SEARCH("Average",Z13)))</formula>
    </cfRule>
    <cfRule type="containsText" dxfId="313" priority="408" operator="containsText" text="Gap">
      <formula>NOT(ISERROR(SEARCH("Gap",Z13)))</formula>
    </cfRule>
    <cfRule type="containsText" dxfId="312" priority="409" operator="containsText" text="Poor">
      <formula>NOT(ISERROR(SEARCH("Poor",Z13)))</formula>
    </cfRule>
    <cfRule type="cellIs" priority="410" operator="equal">
      <formula>"Gap"</formula>
    </cfRule>
  </conditionalFormatting>
  <conditionalFormatting sqref="AA13:AA16">
    <cfRule type="containsText" dxfId="311" priority="401" operator="containsText" text="Good">
      <formula>NOT(ISERROR(SEARCH("Good",AA13)))</formula>
    </cfRule>
    <cfRule type="containsText" dxfId="310" priority="402" operator="containsText" text="Average">
      <formula>NOT(ISERROR(SEARCH("Average",AA13)))</formula>
    </cfRule>
    <cfRule type="containsText" dxfId="309" priority="403" operator="containsText" text="Gap">
      <formula>NOT(ISERROR(SEARCH("Gap",AA13)))</formula>
    </cfRule>
    <cfRule type="containsText" dxfId="308" priority="404" operator="containsText" text="Poor">
      <formula>NOT(ISERROR(SEARCH("Poor",AA13)))</formula>
    </cfRule>
    <cfRule type="cellIs" priority="405" operator="equal">
      <formula>"Gap"</formula>
    </cfRule>
  </conditionalFormatting>
  <conditionalFormatting sqref="Z37:Z38">
    <cfRule type="containsText" dxfId="307" priority="396" operator="containsText" text="Good">
      <formula>NOT(ISERROR(SEARCH("Good",Z37)))</formula>
    </cfRule>
    <cfRule type="containsText" dxfId="306" priority="397" operator="containsText" text="Average">
      <formula>NOT(ISERROR(SEARCH("Average",Z37)))</formula>
    </cfRule>
    <cfRule type="containsText" dxfId="305" priority="398" operator="containsText" text="Gap">
      <formula>NOT(ISERROR(SEARCH("Gap",Z37)))</formula>
    </cfRule>
    <cfRule type="containsText" dxfId="304" priority="399" operator="containsText" text="Poor">
      <formula>NOT(ISERROR(SEARCH("Poor",Z37)))</formula>
    </cfRule>
    <cfRule type="cellIs" priority="400" operator="equal">
      <formula>"Gap"</formula>
    </cfRule>
  </conditionalFormatting>
  <conditionalFormatting sqref="AA37:AA38">
    <cfRule type="containsText" dxfId="303" priority="391" operator="containsText" text="Good">
      <formula>NOT(ISERROR(SEARCH("Good",AA37)))</formula>
    </cfRule>
    <cfRule type="containsText" dxfId="302" priority="392" operator="containsText" text="Average">
      <formula>NOT(ISERROR(SEARCH("Average",AA37)))</formula>
    </cfRule>
    <cfRule type="containsText" dxfId="301" priority="393" operator="containsText" text="Gap">
      <formula>NOT(ISERROR(SEARCH("Gap",AA37)))</formula>
    </cfRule>
    <cfRule type="containsText" dxfId="300" priority="394" operator="containsText" text="Poor">
      <formula>NOT(ISERROR(SEARCH("Poor",AA37)))</formula>
    </cfRule>
    <cfRule type="cellIs" priority="395" operator="equal">
      <formula>"Gap"</formula>
    </cfRule>
  </conditionalFormatting>
  <conditionalFormatting sqref="AA35">
    <cfRule type="containsText" dxfId="299" priority="381" operator="containsText" text="Good">
      <formula>NOT(ISERROR(SEARCH("Good",AA35)))</formula>
    </cfRule>
    <cfRule type="containsText" dxfId="298" priority="382" operator="containsText" text="Average">
      <formula>NOT(ISERROR(SEARCH("Average",AA35)))</formula>
    </cfRule>
    <cfRule type="containsText" dxfId="297" priority="383" operator="containsText" text="Gap">
      <formula>NOT(ISERROR(SEARCH("Gap",AA35)))</formula>
    </cfRule>
    <cfRule type="containsText" dxfId="296" priority="384" operator="containsText" text="Poor">
      <formula>NOT(ISERROR(SEARCH("Poor",AA35)))</formula>
    </cfRule>
    <cfRule type="cellIs" priority="385" operator="equal">
      <formula>"Gap"</formula>
    </cfRule>
  </conditionalFormatting>
  <conditionalFormatting sqref="Z32">
    <cfRule type="containsText" dxfId="295" priority="376" operator="containsText" text="Good">
      <formula>NOT(ISERROR(SEARCH("Good",Z32)))</formula>
    </cfRule>
    <cfRule type="containsText" dxfId="294" priority="377" operator="containsText" text="Average">
      <formula>NOT(ISERROR(SEARCH("Average",Z32)))</formula>
    </cfRule>
    <cfRule type="containsText" dxfId="293" priority="378" operator="containsText" text="Gap">
      <formula>NOT(ISERROR(SEARCH("Gap",Z32)))</formula>
    </cfRule>
    <cfRule type="containsText" dxfId="292" priority="379" operator="containsText" text="Poor">
      <formula>NOT(ISERROR(SEARCH("Poor",Z32)))</formula>
    </cfRule>
    <cfRule type="cellIs" priority="380" operator="equal">
      <formula>"Gap"</formula>
    </cfRule>
  </conditionalFormatting>
  <conditionalFormatting sqref="AA32">
    <cfRule type="containsText" dxfId="291" priority="371" operator="containsText" text="Good">
      <formula>NOT(ISERROR(SEARCH("Good",AA32)))</formula>
    </cfRule>
    <cfRule type="containsText" dxfId="290" priority="372" operator="containsText" text="Average">
      <formula>NOT(ISERROR(SEARCH("Average",AA32)))</formula>
    </cfRule>
    <cfRule type="containsText" dxfId="289" priority="373" operator="containsText" text="Gap">
      <formula>NOT(ISERROR(SEARCH("Gap",AA32)))</formula>
    </cfRule>
    <cfRule type="containsText" dxfId="288" priority="374" operator="containsText" text="Poor">
      <formula>NOT(ISERROR(SEARCH("Poor",AA32)))</formula>
    </cfRule>
    <cfRule type="cellIs" priority="375" operator="equal">
      <formula>"Gap"</formula>
    </cfRule>
  </conditionalFormatting>
  <conditionalFormatting sqref="Z34">
    <cfRule type="containsText" dxfId="287" priority="366" operator="containsText" text="Good">
      <formula>NOT(ISERROR(SEARCH("Good",Z34)))</formula>
    </cfRule>
    <cfRule type="containsText" dxfId="286" priority="367" operator="containsText" text="Average">
      <formula>NOT(ISERROR(SEARCH("Average",Z34)))</formula>
    </cfRule>
    <cfRule type="containsText" dxfId="285" priority="368" operator="containsText" text="Gap">
      <formula>NOT(ISERROR(SEARCH("Gap",Z34)))</formula>
    </cfRule>
    <cfRule type="containsText" dxfId="284" priority="369" operator="containsText" text="Poor">
      <formula>NOT(ISERROR(SEARCH("Poor",Z34)))</formula>
    </cfRule>
    <cfRule type="cellIs" priority="370" operator="equal">
      <formula>"Gap"</formula>
    </cfRule>
  </conditionalFormatting>
  <conditionalFormatting sqref="AA34">
    <cfRule type="containsText" dxfId="283" priority="361" operator="containsText" text="Good">
      <formula>NOT(ISERROR(SEARCH("Good",AA34)))</formula>
    </cfRule>
    <cfRule type="containsText" dxfId="282" priority="362" operator="containsText" text="Average">
      <formula>NOT(ISERROR(SEARCH("Average",AA34)))</formula>
    </cfRule>
    <cfRule type="containsText" dxfId="281" priority="363" operator="containsText" text="Gap">
      <formula>NOT(ISERROR(SEARCH("Gap",AA34)))</formula>
    </cfRule>
    <cfRule type="containsText" dxfId="280" priority="364" operator="containsText" text="Poor">
      <formula>NOT(ISERROR(SEARCH("Poor",AA34)))</formula>
    </cfRule>
    <cfRule type="cellIs" priority="365" operator="equal">
      <formula>"Gap"</formula>
    </cfRule>
  </conditionalFormatting>
  <conditionalFormatting sqref="Z10">
    <cfRule type="containsText" dxfId="279" priority="356" operator="containsText" text="Good">
      <formula>NOT(ISERROR(SEARCH("Good",Z10)))</formula>
    </cfRule>
    <cfRule type="containsText" dxfId="278" priority="357" operator="containsText" text="Average">
      <formula>NOT(ISERROR(SEARCH("Average",Z10)))</formula>
    </cfRule>
    <cfRule type="containsText" dxfId="277" priority="358" operator="containsText" text="Gap">
      <formula>NOT(ISERROR(SEARCH("Gap",Z10)))</formula>
    </cfRule>
    <cfRule type="containsText" dxfId="276" priority="359" operator="containsText" text="Poor">
      <formula>NOT(ISERROR(SEARCH("Poor",Z10)))</formula>
    </cfRule>
    <cfRule type="cellIs" priority="360" operator="equal">
      <formula>"Gap"</formula>
    </cfRule>
  </conditionalFormatting>
  <conditionalFormatting sqref="AA10">
    <cfRule type="containsText" dxfId="275" priority="351" operator="containsText" text="Good">
      <formula>NOT(ISERROR(SEARCH("Good",AA10)))</formula>
    </cfRule>
    <cfRule type="containsText" dxfId="274" priority="352" operator="containsText" text="Average">
      <formula>NOT(ISERROR(SEARCH("Average",AA10)))</formula>
    </cfRule>
    <cfRule type="containsText" dxfId="273" priority="353" operator="containsText" text="Gap">
      <formula>NOT(ISERROR(SEARCH("Gap",AA10)))</formula>
    </cfRule>
    <cfRule type="containsText" dxfId="272" priority="354" operator="containsText" text="Poor">
      <formula>NOT(ISERROR(SEARCH("Poor",AA10)))</formula>
    </cfRule>
    <cfRule type="cellIs" priority="355" operator="equal">
      <formula>"Gap"</formula>
    </cfRule>
  </conditionalFormatting>
  <conditionalFormatting sqref="N26:O27">
    <cfRule type="containsText" dxfId="271" priority="346" operator="containsText" text="Good">
      <formula>NOT(ISERROR(SEARCH("Good",N26)))</formula>
    </cfRule>
    <cfRule type="containsText" dxfId="270" priority="347" operator="containsText" text="Average">
      <formula>NOT(ISERROR(SEARCH("Average",N26)))</formula>
    </cfRule>
    <cfRule type="containsText" dxfId="269" priority="348" operator="containsText" text="Gap">
      <formula>NOT(ISERROR(SEARCH("Gap",N26)))</formula>
    </cfRule>
    <cfRule type="containsText" dxfId="268" priority="349" operator="containsText" text="Poor">
      <formula>NOT(ISERROR(SEARCH("Poor",N26)))</formula>
    </cfRule>
    <cfRule type="cellIs" priority="350" operator="equal">
      <formula>"Gap"</formula>
    </cfRule>
  </conditionalFormatting>
  <conditionalFormatting sqref="G9:H9">
    <cfRule type="containsText" dxfId="267" priority="331" operator="containsText" text="Good">
      <formula>NOT(ISERROR(SEARCH("Good",G9)))</formula>
    </cfRule>
    <cfRule type="containsText" dxfId="266" priority="332" operator="containsText" text="Average">
      <formula>NOT(ISERROR(SEARCH("Average",G9)))</formula>
    </cfRule>
    <cfRule type="containsText" dxfId="265" priority="333" operator="containsText" text="Gap">
      <formula>NOT(ISERROR(SEARCH("Gap",G9)))</formula>
    </cfRule>
    <cfRule type="containsText" dxfId="264" priority="334" operator="containsText" text="Poor">
      <formula>NOT(ISERROR(SEARCH("Poor",G9)))</formula>
    </cfRule>
    <cfRule type="cellIs" priority="335" operator="equal">
      <formula>"Gap"</formula>
    </cfRule>
  </conditionalFormatting>
  <conditionalFormatting sqref="I9">
    <cfRule type="containsText" dxfId="263" priority="326" operator="containsText" text="Good">
      <formula>NOT(ISERROR(SEARCH("Good",I9)))</formula>
    </cfRule>
    <cfRule type="containsText" dxfId="262" priority="327" operator="containsText" text="Average">
      <formula>NOT(ISERROR(SEARCH("Average",I9)))</formula>
    </cfRule>
    <cfRule type="containsText" dxfId="261" priority="328" operator="containsText" text="Gap">
      <formula>NOT(ISERROR(SEARCH("Gap",I9)))</formula>
    </cfRule>
    <cfRule type="containsText" dxfId="260" priority="329" operator="containsText" text="Poor">
      <formula>NOT(ISERROR(SEARCH("Poor",I9)))</formula>
    </cfRule>
    <cfRule type="cellIs" priority="330" operator="equal">
      <formula>"Gap"</formula>
    </cfRule>
  </conditionalFormatting>
  <conditionalFormatting sqref="G10:H10">
    <cfRule type="containsText" dxfId="259" priority="321" operator="containsText" text="Good">
      <formula>NOT(ISERROR(SEARCH("Good",G10)))</formula>
    </cfRule>
    <cfRule type="containsText" dxfId="258" priority="322" operator="containsText" text="Average">
      <formula>NOT(ISERROR(SEARCH("Average",G10)))</formula>
    </cfRule>
    <cfRule type="containsText" dxfId="257" priority="323" operator="containsText" text="Gap">
      <formula>NOT(ISERROR(SEARCH("Gap",G10)))</formula>
    </cfRule>
    <cfRule type="containsText" dxfId="256" priority="324" operator="containsText" text="Poor">
      <formula>NOT(ISERROR(SEARCH("Poor",G10)))</formula>
    </cfRule>
    <cfRule type="cellIs" priority="325" operator="equal">
      <formula>"Gap"</formula>
    </cfRule>
  </conditionalFormatting>
  <conditionalFormatting sqref="I10">
    <cfRule type="containsText" dxfId="255" priority="316" operator="containsText" text="Good">
      <formula>NOT(ISERROR(SEARCH("Good",I10)))</formula>
    </cfRule>
    <cfRule type="containsText" dxfId="254" priority="317" operator="containsText" text="Average">
      <formula>NOT(ISERROR(SEARCH("Average",I10)))</formula>
    </cfRule>
    <cfRule type="containsText" dxfId="253" priority="318" operator="containsText" text="Gap">
      <formula>NOT(ISERROR(SEARCH("Gap",I10)))</formula>
    </cfRule>
    <cfRule type="containsText" dxfId="252" priority="319" operator="containsText" text="Poor">
      <formula>NOT(ISERROR(SEARCH("Poor",I10)))</formula>
    </cfRule>
    <cfRule type="cellIs" priority="320" operator="equal">
      <formula>"Gap"</formula>
    </cfRule>
  </conditionalFormatting>
  <conditionalFormatting sqref="G11:H11">
    <cfRule type="containsText" dxfId="251" priority="311" operator="containsText" text="Good">
      <formula>NOT(ISERROR(SEARCH("Good",G11)))</formula>
    </cfRule>
    <cfRule type="containsText" dxfId="250" priority="312" operator="containsText" text="Average">
      <formula>NOT(ISERROR(SEARCH("Average",G11)))</formula>
    </cfRule>
    <cfRule type="containsText" dxfId="249" priority="313" operator="containsText" text="Gap">
      <formula>NOT(ISERROR(SEARCH("Gap",G11)))</formula>
    </cfRule>
    <cfRule type="containsText" dxfId="248" priority="314" operator="containsText" text="Poor">
      <formula>NOT(ISERROR(SEARCH("Poor",G11)))</formula>
    </cfRule>
    <cfRule type="cellIs" priority="315" operator="equal">
      <formula>"Gap"</formula>
    </cfRule>
  </conditionalFormatting>
  <conditionalFormatting sqref="I11">
    <cfRule type="containsText" dxfId="247" priority="306" operator="containsText" text="Good">
      <formula>NOT(ISERROR(SEARCH("Good",I11)))</formula>
    </cfRule>
    <cfRule type="containsText" dxfId="246" priority="307" operator="containsText" text="Average">
      <formula>NOT(ISERROR(SEARCH("Average",I11)))</formula>
    </cfRule>
    <cfRule type="containsText" dxfId="245" priority="308" operator="containsText" text="Gap">
      <formula>NOT(ISERROR(SEARCH("Gap",I11)))</formula>
    </cfRule>
    <cfRule type="containsText" dxfId="244" priority="309" operator="containsText" text="Poor">
      <formula>NOT(ISERROR(SEARCH("Poor",I11)))</formula>
    </cfRule>
    <cfRule type="cellIs" priority="310" operator="equal">
      <formula>"Gap"</formula>
    </cfRule>
  </conditionalFormatting>
  <conditionalFormatting sqref="G12:H12">
    <cfRule type="containsText" dxfId="243" priority="301" operator="containsText" text="Good">
      <formula>NOT(ISERROR(SEARCH("Good",G12)))</formula>
    </cfRule>
    <cfRule type="containsText" dxfId="242" priority="302" operator="containsText" text="Average">
      <formula>NOT(ISERROR(SEARCH("Average",G12)))</formula>
    </cfRule>
    <cfRule type="containsText" dxfId="241" priority="303" operator="containsText" text="Gap">
      <formula>NOT(ISERROR(SEARCH("Gap",G12)))</formula>
    </cfRule>
    <cfRule type="containsText" dxfId="240" priority="304" operator="containsText" text="Poor">
      <formula>NOT(ISERROR(SEARCH("Poor",G12)))</formula>
    </cfRule>
    <cfRule type="cellIs" priority="305" operator="equal">
      <formula>"Gap"</formula>
    </cfRule>
  </conditionalFormatting>
  <conditionalFormatting sqref="I12">
    <cfRule type="containsText" dxfId="239" priority="296" operator="containsText" text="Good">
      <formula>NOT(ISERROR(SEARCH("Good",I12)))</formula>
    </cfRule>
    <cfRule type="containsText" dxfId="238" priority="297" operator="containsText" text="Average">
      <formula>NOT(ISERROR(SEARCH("Average",I12)))</formula>
    </cfRule>
    <cfRule type="containsText" dxfId="237" priority="298" operator="containsText" text="Gap">
      <formula>NOT(ISERROR(SEARCH("Gap",I12)))</formula>
    </cfRule>
    <cfRule type="containsText" dxfId="236" priority="299" operator="containsText" text="Poor">
      <formula>NOT(ISERROR(SEARCH("Poor",I12)))</formula>
    </cfRule>
    <cfRule type="cellIs" priority="300" operator="equal">
      <formula>"Gap"</formula>
    </cfRule>
  </conditionalFormatting>
  <conditionalFormatting sqref="G13:H13">
    <cfRule type="containsText" dxfId="235" priority="291" operator="containsText" text="Good">
      <formula>NOT(ISERROR(SEARCH("Good",G13)))</formula>
    </cfRule>
    <cfRule type="containsText" dxfId="234" priority="292" operator="containsText" text="Average">
      <formula>NOT(ISERROR(SEARCH("Average",G13)))</formula>
    </cfRule>
    <cfRule type="containsText" dxfId="233" priority="293" operator="containsText" text="Gap">
      <formula>NOT(ISERROR(SEARCH("Gap",G13)))</formula>
    </cfRule>
    <cfRule type="containsText" dxfId="232" priority="294" operator="containsText" text="Poor">
      <formula>NOT(ISERROR(SEARCH("Poor",G13)))</formula>
    </cfRule>
    <cfRule type="cellIs" priority="295" operator="equal">
      <formula>"Gap"</formula>
    </cfRule>
  </conditionalFormatting>
  <conditionalFormatting sqref="I13">
    <cfRule type="containsText" dxfId="231" priority="286" operator="containsText" text="Good">
      <formula>NOT(ISERROR(SEARCH("Good",I13)))</formula>
    </cfRule>
    <cfRule type="containsText" dxfId="230" priority="287" operator="containsText" text="Average">
      <formula>NOT(ISERROR(SEARCH("Average",I13)))</formula>
    </cfRule>
    <cfRule type="containsText" dxfId="229" priority="288" operator="containsText" text="Gap">
      <formula>NOT(ISERROR(SEARCH("Gap",I13)))</formula>
    </cfRule>
    <cfRule type="containsText" dxfId="228" priority="289" operator="containsText" text="Poor">
      <formula>NOT(ISERROR(SEARCH("Poor",I13)))</formula>
    </cfRule>
    <cfRule type="cellIs" priority="290" operator="equal">
      <formula>"Gap"</formula>
    </cfRule>
  </conditionalFormatting>
  <conditionalFormatting sqref="G14:H14 G16:H16">
    <cfRule type="containsText" dxfId="227" priority="281" operator="containsText" text="Good">
      <formula>NOT(ISERROR(SEARCH("Good",G14)))</formula>
    </cfRule>
    <cfRule type="containsText" dxfId="226" priority="282" operator="containsText" text="Average">
      <formula>NOT(ISERROR(SEARCH("Average",G14)))</formula>
    </cfRule>
    <cfRule type="containsText" dxfId="225" priority="283" operator="containsText" text="Gap">
      <formula>NOT(ISERROR(SEARCH("Gap",G14)))</formula>
    </cfRule>
    <cfRule type="containsText" dxfId="224" priority="284" operator="containsText" text="Poor">
      <formula>NOT(ISERROR(SEARCH("Poor",G14)))</formula>
    </cfRule>
    <cfRule type="cellIs" priority="285" operator="equal">
      <formula>"Gap"</formula>
    </cfRule>
  </conditionalFormatting>
  <conditionalFormatting sqref="I14 I16">
    <cfRule type="containsText" dxfId="223" priority="276" operator="containsText" text="Good">
      <formula>NOT(ISERROR(SEARCH("Good",I14)))</formula>
    </cfRule>
    <cfRule type="containsText" dxfId="222" priority="277" operator="containsText" text="Average">
      <formula>NOT(ISERROR(SEARCH("Average",I14)))</formula>
    </cfRule>
    <cfRule type="containsText" dxfId="221" priority="278" operator="containsText" text="Gap">
      <formula>NOT(ISERROR(SEARCH("Gap",I14)))</formula>
    </cfRule>
    <cfRule type="containsText" dxfId="220" priority="279" operator="containsText" text="Poor">
      <formula>NOT(ISERROR(SEARCH("Poor",I14)))</formula>
    </cfRule>
    <cfRule type="cellIs" priority="280" operator="equal">
      <formula>"Gap"</formula>
    </cfRule>
  </conditionalFormatting>
  <conditionalFormatting sqref="G17:H17">
    <cfRule type="containsText" dxfId="219" priority="271" operator="containsText" text="Good">
      <formula>NOT(ISERROR(SEARCH("Good",G17)))</formula>
    </cfRule>
    <cfRule type="containsText" dxfId="218" priority="272" operator="containsText" text="Average">
      <formula>NOT(ISERROR(SEARCH("Average",G17)))</formula>
    </cfRule>
    <cfRule type="containsText" dxfId="217" priority="273" operator="containsText" text="Gap">
      <formula>NOT(ISERROR(SEARCH("Gap",G17)))</formula>
    </cfRule>
    <cfRule type="containsText" dxfId="216" priority="274" operator="containsText" text="Poor">
      <formula>NOT(ISERROR(SEARCH("Poor",G17)))</formula>
    </cfRule>
    <cfRule type="cellIs" priority="275" operator="equal">
      <formula>"Gap"</formula>
    </cfRule>
  </conditionalFormatting>
  <conditionalFormatting sqref="I17">
    <cfRule type="containsText" dxfId="215" priority="266" operator="containsText" text="Good">
      <formula>NOT(ISERROR(SEARCH("Good",I17)))</formula>
    </cfRule>
    <cfRule type="containsText" dxfId="214" priority="267" operator="containsText" text="Average">
      <formula>NOT(ISERROR(SEARCH("Average",I17)))</formula>
    </cfRule>
    <cfRule type="containsText" dxfId="213" priority="268" operator="containsText" text="Gap">
      <formula>NOT(ISERROR(SEARCH("Gap",I17)))</formula>
    </cfRule>
    <cfRule type="containsText" dxfId="212" priority="269" operator="containsText" text="Poor">
      <formula>NOT(ISERROR(SEARCH("Poor",I17)))</formula>
    </cfRule>
    <cfRule type="cellIs" priority="270" operator="equal">
      <formula>"Gap"</formula>
    </cfRule>
  </conditionalFormatting>
  <conditionalFormatting sqref="G18:H18">
    <cfRule type="containsText" dxfId="211" priority="261" operator="containsText" text="Good">
      <formula>NOT(ISERROR(SEARCH("Good",G18)))</formula>
    </cfRule>
    <cfRule type="containsText" dxfId="210" priority="262" operator="containsText" text="Average">
      <formula>NOT(ISERROR(SEARCH("Average",G18)))</formula>
    </cfRule>
    <cfRule type="containsText" dxfId="209" priority="263" operator="containsText" text="Gap">
      <formula>NOT(ISERROR(SEARCH("Gap",G18)))</formula>
    </cfRule>
    <cfRule type="containsText" dxfId="208" priority="264" operator="containsText" text="Poor">
      <formula>NOT(ISERROR(SEARCH("Poor",G18)))</formula>
    </cfRule>
    <cfRule type="cellIs" priority="265" operator="equal">
      <formula>"Gap"</formula>
    </cfRule>
  </conditionalFormatting>
  <conditionalFormatting sqref="I18">
    <cfRule type="containsText" dxfId="207" priority="256" operator="containsText" text="Good">
      <formula>NOT(ISERROR(SEARCH("Good",I18)))</formula>
    </cfRule>
    <cfRule type="containsText" dxfId="206" priority="257" operator="containsText" text="Average">
      <formula>NOT(ISERROR(SEARCH("Average",I18)))</formula>
    </cfRule>
    <cfRule type="containsText" dxfId="205" priority="258" operator="containsText" text="Gap">
      <formula>NOT(ISERROR(SEARCH("Gap",I18)))</formula>
    </cfRule>
    <cfRule type="containsText" dxfId="204" priority="259" operator="containsText" text="Poor">
      <formula>NOT(ISERROR(SEARCH("Poor",I18)))</formula>
    </cfRule>
    <cfRule type="cellIs" priority="260" operator="equal">
      <formula>"Gap"</formula>
    </cfRule>
  </conditionalFormatting>
  <conditionalFormatting sqref="G19:H19">
    <cfRule type="containsText" dxfId="203" priority="251" operator="containsText" text="Good">
      <formula>NOT(ISERROR(SEARCH("Good",G19)))</formula>
    </cfRule>
    <cfRule type="containsText" dxfId="202" priority="252" operator="containsText" text="Average">
      <formula>NOT(ISERROR(SEARCH("Average",G19)))</formula>
    </cfRule>
    <cfRule type="containsText" dxfId="201" priority="253" operator="containsText" text="Gap">
      <formula>NOT(ISERROR(SEARCH("Gap",G19)))</formula>
    </cfRule>
    <cfRule type="containsText" dxfId="200" priority="254" operator="containsText" text="Poor">
      <formula>NOT(ISERROR(SEARCH("Poor",G19)))</formula>
    </cfRule>
    <cfRule type="cellIs" priority="255" operator="equal">
      <formula>"Gap"</formula>
    </cfRule>
  </conditionalFormatting>
  <conditionalFormatting sqref="I19">
    <cfRule type="containsText" dxfId="199" priority="246" operator="containsText" text="Good">
      <formula>NOT(ISERROR(SEARCH("Good",I19)))</formula>
    </cfRule>
    <cfRule type="containsText" dxfId="198" priority="247" operator="containsText" text="Average">
      <formula>NOT(ISERROR(SEARCH("Average",I19)))</formula>
    </cfRule>
    <cfRule type="containsText" dxfId="197" priority="248" operator="containsText" text="Gap">
      <formula>NOT(ISERROR(SEARCH("Gap",I19)))</formula>
    </cfRule>
    <cfRule type="containsText" dxfId="196" priority="249" operator="containsText" text="Poor">
      <formula>NOT(ISERROR(SEARCH("Poor",I19)))</formula>
    </cfRule>
    <cfRule type="cellIs" priority="250" operator="equal">
      <formula>"Gap"</formula>
    </cfRule>
  </conditionalFormatting>
  <conditionalFormatting sqref="G37:H37">
    <cfRule type="containsText" dxfId="195" priority="241" operator="containsText" text="Good">
      <formula>NOT(ISERROR(SEARCH("Good",G37)))</formula>
    </cfRule>
    <cfRule type="containsText" dxfId="194" priority="242" operator="containsText" text="Average">
      <formula>NOT(ISERROR(SEARCH("Average",G37)))</formula>
    </cfRule>
    <cfRule type="containsText" dxfId="193" priority="243" operator="containsText" text="Gap">
      <formula>NOT(ISERROR(SEARCH("Gap",G37)))</formula>
    </cfRule>
    <cfRule type="containsText" dxfId="192" priority="244" operator="containsText" text="Poor">
      <formula>NOT(ISERROR(SEARCH("Poor",G37)))</formula>
    </cfRule>
    <cfRule type="cellIs" priority="245" operator="equal">
      <formula>"Gap"</formula>
    </cfRule>
  </conditionalFormatting>
  <conditionalFormatting sqref="I37">
    <cfRule type="containsText" dxfId="191" priority="236" operator="containsText" text="Good">
      <formula>NOT(ISERROR(SEARCH("Good",I37)))</formula>
    </cfRule>
    <cfRule type="containsText" dxfId="190" priority="237" operator="containsText" text="Average">
      <formula>NOT(ISERROR(SEARCH("Average",I37)))</formula>
    </cfRule>
    <cfRule type="containsText" dxfId="189" priority="238" operator="containsText" text="Gap">
      <formula>NOT(ISERROR(SEARCH("Gap",I37)))</formula>
    </cfRule>
    <cfRule type="containsText" dxfId="188" priority="239" operator="containsText" text="Poor">
      <formula>NOT(ISERROR(SEARCH("Poor",I37)))</formula>
    </cfRule>
    <cfRule type="cellIs" priority="240" operator="equal">
      <formula>"Gap"</formula>
    </cfRule>
  </conditionalFormatting>
  <conditionalFormatting sqref="G36:H36">
    <cfRule type="containsText" dxfId="187" priority="231" operator="containsText" text="Good">
      <formula>NOT(ISERROR(SEARCH("Good",G36)))</formula>
    </cfRule>
    <cfRule type="containsText" dxfId="186" priority="232" operator="containsText" text="Average">
      <formula>NOT(ISERROR(SEARCH("Average",G36)))</formula>
    </cfRule>
    <cfRule type="containsText" dxfId="185" priority="233" operator="containsText" text="Gap">
      <formula>NOT(ISERROR(SEARCH("Gap",G36)))</formula>
    </cfRule>
    <cfRule type="containsText" dxfId="184" priority="234" operator="containsText" text="Poor">
      <formula>NOT(ISERROR(SEARCH("Poor",G36)))</formula>
    </cfRule>
    <cfRule type="cellIs" priority="235" operator="equal">
      <formula>"Gap"</formula>
    </cfRule>
  </conditionalFormatting>
  <conditionalFormatting sqref="I36">
    <cfRule type="containsText" dxfId="183" priority="226" operator="containsText" text="Good">
      <formula>NOT(ISERROR(SEARCH("Good",I36)))</formula>
    </cfRule>
    <cfRule type="containsText" dxfId="182" priority="227" operator="containsText" text="Average">
      <formula>NOT(ISERROR(SEARCH("Average",I36)))</formula>
    </cfRule>
    <cfRule type="containsText" dxfId="181" priority="228" operator="containsText" text="Gap">
      <formula>NOT(ISERROR(SEARCH("Gap",I36)))</formula>
    </cfRule>
    <cfRule type="containsText" dxfId="180" priority="229" operator="containsText" text="Poor">
      <formula>NOT(ISERROR(SEARCH("Poor",I36)))</formula>
    </cfRule>
    <cfRule type="cellIs" priority="230" operator="equal">
      <formula>"Gap"</formula>
    </cfRule>
  </conditionalFormatting>
  <conditionalFormatting sqref="E7">
    <cfRule type="containsText" dxfId="179" priority="221" operator="containsText" text="Good">
      <formula>NOT(ISERROR(SEARCH("Good",E7)))</formula>
    </cfRule>
    <cfRule type="containsText" dxfId="178" priority="222" operator="containsText" text="Average">
      <formula>NOT(ISERROR(SEARCH("Average",E7)))</formula>
    </cfRule>
    <cfRule type="containsText" dxfId="177" priority="223" operator="containsText" text="Gap">
      <formula>NOT(ISERROR(SEARCH("Gap",E7)))</formula>
    </cfRule>
    <cfRule type="containsText" dxfId="176" priority="224" operator="containsText" text="Poor">
      <formula>NOT(ISERROR(SEARCH("Poor",E7)))</formula>
    </cfRule>
    <cfRule type="cellIs" priority="225" operator="equal">
      <formula>"Gap"</formula>
    </cfRule>
  </conditionalFormatting>
  <conditionalFormatting sqref="E8">
    <cfRule type="containsText" dxfId="175" priority="216" operator="containsText" text="Good">
      <formula>NOT(ISERROR(SEARCH("Good",E8)))</formula>
    </cfRule>
    <cfRule type="containsText" dxfId="174" priority="217" operator="containsText" text="Average">
      <formula>NOT(ISERROR(SEARCH("Average",E8)))</formula>
    </cfRule>
    <cfRule type="containsText" dxfId="173" priority="218" operator="containsText" text="Gap">
      <formula>NOT(ISERROR(SEARCH("Gap",E8)))</formula>
    </cfRule>
    <cfRule type="containsText" dxfId="172" priority="219" operator="containsText" text="Poor">
      <formula>NOT(ISERROR(SEARCH("Poor",E8)))</formula>
    </cfRule>
    <cfRule type="cellIs" priority="220" operator="equal">
      <formula>"Gap"</formula>
    </cfRule>
  </conditionalFormatting>
  <conditionalFormatting sqref="D7">
    <cfRule type="containsText" dxfId="171" priority="211" operator="containsText" text="Good">
      <formula>NOT(ISERROR(SEARCH("Good",D7)))</formula>
    </cfRule>
    <cfRule type="containsText" dxfId="170" priority="212" operator="containsText" text="Average">
      <formula>NOT(ISERROR(SEARCH("Average",D7)))</formula>
    </cfRule>
    <cfRule type="containsText" dxfId="169" priority="213" operator="containsText" text="Gap">
      <formula>NOT(ISERROR(SEARCH("Gap",D7)))</formula>
    </cfRule>
    <cfRule type="containsText" dxfId="168" priority="214" operator="containsText" text="Poor">
      <formula>NOT(ISERROR(SEARCH("Poor",D7)))</formula>
    </cfRule>
    <cfRule type="cellIs" priority="215" operator="equal">
      <formula>"Gap"</formula>
    </cfRule>
  </conditionalFormatting>
  <conditionalFormatting sqref="F20">
    <cfRule type="containsText" dxfId="167" priority="206" operator="containsText" text="Good">
      <formula>NOT(ISERROR(SEARCH("Good",F20)))</formula>
    </cfRule>
    <cfRule type="containsText" dxfId="166" priority="207" operator="containsText" text="Average">
      <formula>NOT(ISERROR(SEARCH("Average",F20)))</formula>
    </cfRule>
    <cfRule type="containsText" dxfId="165" priority="208" operator="containsText" text="Gap">
      <formula>NOT(ISERROR(SEARCH("Gap",F20)))</formula>
    </cfRule>
    <cfRule type="containsText" dxfId="164" priority="209" operator="containsText" text="Poor">
      <formula>NOT(ISERROR(SEARCH("Poor",F20)))</formula>
    </cfRule>
    <cfRule type="cellIs" priority="210" operator="equal">
      <formula>"Gap"</formula>
    </cfRule>
  </conditionalFormatting>
  <conditionalFormatting sqref="E20">
    <cfRule type="containsText" dxfId="163" priority="201" operator="containsText" text="Good">
      <formula>NOT(ISERROR(SEARCH("Good",E20)))</formula>
    </cfRule>
    <cfRule type="containsText" dxfId="162" priority="202" operator="containsText" text="Average">
      <formula>NOT(ISERROR(SEARCH("Average",E20)))</formula>
    </cfRule>
    <cfRule type="containsText" dxfId="161" priority="203" operator="containsText" text="Gap">
      <formula>NOT(ISERROR(SEARCH("Gap",E20)))</formula>
    </cfRule>
    <cfRule type="containsText" dxfId="160" priority="204" operator="containsText" text="Poor">
      <formula>NOT(ISERROR(SEARCH("Poor",E20)))</formula>
    </cfRule>
    <cfRule type="cellIs" priority="205" operator="equal">
      <formula>"Gap"</formula>
    </cfRule>
  </conditionalFormatting>
  <conditionalFormatting sqref="D20">
    <cfRule type="containsText" dxfId="159" priority="196" operator="containsText" text="Good">
      <formula>NOT(ISERROR(SEARCH("Good",D20)))</formula>
    </cfRule>
    <cfRule type="containsText" dxfId="158" priority="197" operator="containsText" text="Average">
      <formula>NOT(ISERROR(SEARCH("Average",D20)))</formula>
    </cfRule>
    <cfRule type="containsText" dxfId="157" priority="198" operator="containsText" text="Gap">
      <formula>NOT(ISERROR(SEARCH("Gap",D20)))</formula>
    </cfRule>
    <cfRule type="containsText" dxfId="156" priority="199" operator="containsText" text="Poor">
      <formula>NOT(ISERROR(SEARCH("Poor",D20)))</formula>
    </cfRule>
    <cfRule type="cellIs" priority="200" operator="equal">
      <formula>"Gap"</formula>
    </cfRule>
  </conditionalFormatting>
  <conditionalFormatting sqref="F21">
    <cfRule type="containsText" dxfId="155" priority="191" operator="containsText" text="Good">
      <formula>NOT(ISERROR(SEARCH("Good",F21)))</formula>
    </cfRule>
    <cfRule type="containsText" dxfId="154" priority="192" operator="containsText" text="Average">
      <formula>NOT(ISERROR(SEARCH("Average",F21)))</formula>
    </cfRule>
    <cfRule type="containsText" dxfId="153" priority="193" operator="containsText" text="Gap">
      <formula>NOT(ISERROR(SEARCH("Gap",F21)))</formula>
    </cfRule>
    <cfRule type="containsText" dxfId="152" priority="194" operator="containsText" text="Poor">
      <formula>NOT(ISERROR(SEARCH("Poor",F21)))</formula>
    </cfRule>
    <cfRule type="cellIs" priority="195" operator="equal">
      <formula>"Gap"</formula>
    </cfRule>
  </conditionalFormatting>
  <conditionalFormatting sqref="E21">
    <cfRule type="containsText" dxfId="151" priority="186" operator="containsText" text="Good">
      <formula>NOT(ISERROR(SEARCH("Good",E21)))</formula>
    </cfRule>
    <cfRule type="containsText" dxfId="150" priority="187" operator="containsText" text="Average">
      <formula>NOT(ISERROR(SEARCH("Average",E21)))</formula>
    </cfRule>
    <cfRule type="containsText" dxfId="149" priority="188" operator="containsText" text="Gap">
      <formula>NOT(ISERROR(SEARCH("Gap",E21)))</formula>
    </cfRule>
    <cfRule type="containsText" dxfId="148" priority="189" operator="containsText" text="Poor">
      <formula>NOT(ISERROR(SEARCH("Poor",E21)))</formula>
    </cfRule>
    <cfRule type="cellIs" priority="190" operator="equal">
      <formula>"Gap"</formula>
    </cfRule>
  </conditionalFormatting>
  <conditionalFormatting sqref="D21">
    <cfRule type="containsText" dxfId="147" priority="181" operator="containsText" text="Good">
      <formula>NOT(ISERROR(SEARCH("Good",D21)))</formula>
    </cfRule>
    <cfRule type="containsText" dxfId="146" priority="182" operator="containsText" text="Average">
      <formula>NOT(ISERROR(SEARCH("Average",D21)))</formula>
    </cfRule>
    <cfRule type="containsText" dxfId="145" priority="183" operator="containsText" text="Gap">
      <formula>NOT(ISERROR(SEARCH("Gap",D21)))</formula>
    </cfRule>
    <cfRule type="containsText" dxfId="144" priority="184" operator="containsText" text="Poor">
      <formula>NOT(ISERROR(SEARCH("Poor",D21)))</formula>
    </cfRule>
    <cfRule type="cellIs" priority="185" operator="equal">
      <formula>"Gap"</formula>
    </cfRule>
  </conditionalFormatting>
  <conditionalFormatting sqref="F31">
    <cfRule type="containsText" dxfId="143" priority="176" operator="containsText" text="Good">
      <formula>NOT(ISERROR(SEARCH("Good",F31)))</formula>
    </cfRule>
    <cfRule type="containsText" dxfId="142" priority="177" operator="containsText" text="Average">
      <formula>NOT(ISERROR(SEARCH("Average",F31)))</formula>
    </cfRule>
    <cfRule type="containsText" dxfId="141" priority="178" operator="containsText" text="Gap">
      <formula>NOT(ISERROR(SEARCH("Gap",F31)))</formula>
    </cfRule>
    <cfRule type="containsText" dxfId="140" priority="179" operator="containsText" text="Poor">
      <formula>NOT(ISERROR(SEARCH("Poor",F31)))</formula>
    </cfRule>
    <cfRule type="cellIs" priority="180" operator="equal">
      <formula>"Gap"</formula>
    </cfRule>
  </conditionalFormatting>
  <conditionalFormatting sqref="E31">
    <cfRule type="containsText" dxfId="139" priority="171" operator="containsText" text="Good">
      <formula>NOT(ISERROR(SEARCH("Good",E31)))</formula>
    </cfRule>
    <cfRule type="containsText" dxfId="138" priority="172" operator="containsText" text="Average">
      <formula>NOT(ISERROR(SEARCH("Average",E31)))</formula>
    </cfRule>
    <cfRule type="containsText" dxfId="137" priority="173" operator="containsText" text="Gap">
      <formula>NOT(ISERROR(SEARCH("Gap",E31)))</formula>
    </cfRule>
    <cfRule type="containsText" dxfId="136" priority="174" operator="containsText" text="Poor">
      <formula>NOT(ISERROR(SEARCH("Poor",E31)))</formula>
    </cfRule>
    <cfRule type="cellIs" priority="175" operator="equal">
      <formula>"Gap"</formula>
    </cfRule>
  </conditionalFormatting>
  <conditionalFormatting sqref="D31">
    <cfRule type="containsText" dxfId="135" priority="166" operator="containsText" text="Good">
      <formula>NOT(ISERROR(SEARCH("Good",D31)))</formula>
    </cfRule>
    <cfRule type="containsText" dxfId="134" priority="167" operator="containsText" text="Average">
      <formula>NOT(ISERROR(SEARCH("Average",D31)))</formula>
    </cfRule>
    <cfRule type="containsText" dxfId="133" priority="168" operator="containsText" text="Gap">
      <formula>NOT(ISERROR(SEARCH("Gap",D31)))</formula>
    </cfRule>
    <cfRule type="containsText" dxfId="132" priority="169" operator="containsText" text="Poor">
      <formula>NOT(ISERROR(SEARCH("Poor",D31)))</formula>
    </cfRule>
    <cfRule type="cellIs" priority="170" operator="equal">
      <formula>"Gap"</formula>
    </cfRule>
  </conditionalFormatting>
  <conditionalFormatting sqref="F10">
    <cfRule type="containsText" dxfId="131" priority="161" operator="containsText" text="Good">
      <formula>NOT(ISERROR(SEARCH("Good",F10)))</formula>
    </cfRule>
    <cfRule type="containsText" dxfId="130" priority="162" operator="containsText" text="Average">
      <formula>NOT(ISERROR(SEARCH("Average",F10)))</formula>
    </cfRule>
    <cfRule type="containsText" dxfId="129" priority="163" operator="containsText" text="Gap">
      <formula>NOT(ISERROR(SEARCH("Gap",F10)))</formula>
    </cfRule>
    <cfRule type="containsText" dxfId="128" priority="164" operator="containsText" text="Poor">
      <formula>NOT(ISERROR(SEARCH("Poor",F10)))</formula>
    </cfRule>
    <cfRule type="cellIs" priority="165" operator="equal">
      <formula>"Gap"</formula>
    </cfRule>
  </conditionalFormatting>
  <conditionalFormatting sqref="E10">
    <cfRule type="containsText" dxfId="127" priority="156" operator="containsText" text="Good">
      <formula>NOT(ISERROR(SEARCH("Good",E10)))</formula>
    </cfRule>
    <cfRule type="containsText" dxfId="126" priority="157" operator="containsText" text="Average">
      <formula>NOT(ISERROR(SEARCH("Average",E10)))</formula>
    </cfRule>
    <cfRule type="containsText" dxfId="125" priority="158" operator="containsText" text="Gap">
      <formula>NOT(ISERROR(SEARCH("Gap",E10)))</formula>
    </cfRule>
    <cfRule type="containsText" dxfId="124" priority="159" operator="containsText" text="Poor">
      <formula>NOT(ISERROR(SEARCH("Poor",E10)))</formula>
    </cfRule>
    <cfRule type="cellIs" priority="160" operator="equal">
      <formula>"Gap"</formula>
    </cfRule>
  </conditionalFormatting>
  <conditionalFormatting sqref="D10">
    <cfRule type="containsText" dxfId="123" priority="151" operator="containsText" text="Good">
      <formula>NOT(ISERROR(SEARCH("Good",D10)))</formula>
    </cfRule>
    <cfRule type="containsText" dxfId="122" priority="152" operator="containsText" text="Average">
      <formula>NOT(ISERROR(SEARCH("Average",D10)))</formula>
    </cfRule>
    <cfRule type="containsText" dxfId="121" priority="153" operator="containsText" text="Gap">
      <formula>NOT(ISERROR(SEARCH("Gap",D10)))</formula>
    </cfRule>
    <cfRule type="containsText" dxfId="120" priority="154" operator="containsText" text="Poor">
      <formula>NOT(ISERROR(SEARCH("Poor",D10)))</formula>
    </cfRule>
    <cfRule type="cellIs" priority="155" operator="equal">
      <formula>"Gap"</formula>
    </cfRule>
  </conditionalFormatting>
  <conditionalFormatting sqref="F11">
    <cfRule type="containsText" dxfId="119" priority="146" operator="containsText" text="Good">
      <formula>NOT(ISERROR(SEARCH("Good",F11)))</formula>
    </cfRule>
    <cfRule type="containsText" dxfId="118" priority="147" operator="containsText" text="Average">
      <formula>NOT(ISERROR(SEARCH("Average",F11)))</formula>
    </cfRule>
    <cfRule type="containsText" dxfId="117" priority="148" operator="containsText" text="Gap">
      <formula>NOT(ISERROR(SEARCH("Gap",F11)))</formula>
    </cfRule>
    <cfRule type="containsText" dxfId="116" priority="149" operator="containsText" text="Poor">
      <formula>NOT(ISERROR(SEARCH("Poor",F11)))</formula>
    </cfRule>
    <cfRule type="cellIs" priority="150" operator="equal">
      <formula>"Gap"</formula>
    </cfRule>
  </conditionalFormatting>
  <conditionalFormatting sqref="E11">
    <cfRule type="containsText" dxfId="115" priority="141" operator="containsText" text="Good">
      <formula>NOT(ISERROR(SEARCH("Good",E11)))</formula>
    </cfRule>
    <cfRule type="containsText" dxfId="114" priority="142" operator="containsText" text="Average">
      <formula>NOT(ISERROR(SEARCH("Average",E11)))</formula>
    </cfRule>
    <cfRule type="containsText" dxfId="113" priority="143" operator="containsText" text="Gap">
      <formula>NOT(ISERROR(SEARCH("Gap",E11)))</formula>
    </cfRule>
    <cfRule type="containsText" dxfId="112" priority="144" operator="containsText" text="Poor">
      <formula>NOT(ISERROR(SEARCH("Poor",E11)))</formula>
    </cfRule>
    <cfRule type="cellIs" priority="145" operator="equal">
      <formula>"Gap"</formula>
    </cfRule>
  </conditionalFormatting>
  <conditionalFormatting sqref="D11">
    <cfRule type="containsText" dxfId="111" priority="136" operator="containsText" text="Good">
      <formula>NOT(ISERROR(SEARCH("Good",D11)))</formula>
    </cfRule>
    <cfRule type="containsText" dxfId="110" priority="137" operator="containsText" text="Average">
      <formula>NOT(ISERROR(SEARCH("Average",D11)))</formula>
    </cfRule>
    <cfRule type="containsText" dxfId="109" priority="138" operator="containsText" text="Gap">
      <formula>NOT(ISERROR(SEARCH("Gap",D11)))</formula>
    </cfRule>
    <cfRule type="containsText" dxfId="108" priority="139" operator="containsText" text="Poor">
      <formula>NOT(ISERROR(SEARCH("Poor",D11)))</formula>
    </cfRule>
    <cfRule type="cellIs" priority="140" operator="equal">
      <formula>"Gap"</formula>
    </cfRule>
  </conditionalFormatting>
  <conditionalFormatting sqref="F12">
    <cfRule type="containsText" dxfId="107" priority="131" operator="containsText" text="Good">
      <formula>NOT(ISERROR(SEARCH("Good",F12)))</formula>
    </cfRule>
    <cfRule type="containsText" dxfId="106" priority="132" operator="containsText" text="Average">
      <formula>NOT(ISERROR(SEARCH("Average",F12)))</formula>
    </cfRule>
    <cfRule type="containsText" dxfId="105" priority="133" operator="containsText" text="Gap">
      <formula>NOT(ISERROR(SEARCH("Gap",F12)))</formula>
    </cfRule>
    <cfRule type="containsText" dxfId="104" priority="134" operator="containsText" text="Poor">
      <formula>NOT(ISERROR(SEARCH("Poor",F12)))</formula>
    </cfRule>
    <cfRule type="cellIs" priority="135" operator="equal">
      <formula>"Gap"</formula>
    </cfRule>
  </conditionalFormatting>
  <conditionalFormatting sqref="E12">
    <cfRule type="containsText" dxfId="103" priority="126" operator="containsText" text="Good">
      <formula>NOT(ISERROR(SEARCH("Good",E12)))</formula>
    </cfRule>
    <cfRule type="containsText" dxfId="102" priority="127" operator="containsText" text="Average">
      <formula>NOT(ISERROR(SEARCH("Average",E12)))</formula>
    </cfRule>
    <cfRule type="containsText" dxfId="101" priority="128" operator="containsText" text="Gap">
      <formula>NOT(ISERROR(SEARCH("Gap",E12)))</formula>
    </cfRule>
    <cfRule type="containsText" dxfId="100" priority="129" operator="containsText" text="Poor">
      <formula>NOT(ISERROR(SEARCH("Poor",E12)))</formula>
    </cfRule>
    <cfRule type="cellIs" priority="130" operator="equal">
      <formula>"Gap"</formula>
    </cfRule>
  </conditionalFormatting>
  <conditionalFormatting sqref="D12">
    <cfRule type="containsText" dxfId="99" priority="121" operator="containsText" text="Good">
      <formula>NOT(ISERROR(SEARCH("Good",D12)))</formula>
    </cfRule>
    <cfRule type="containsText" dxfId="98" priority="122" operator="containsText" text="Average">
      <formula>NOT(ISERROR(SEARCH("Average",D12)))</formula>
    </cfRule>
    <cfRule type="containsText" dxfId="97" priority="123" operator="containsText" text="Gap">
      <formula>NOT(ISERROR(SEARCH("Gap",D12)))</formula>
    </cfRule>
    <cfRule type="containsText" dxfId="96" priority="124" operator="containsText" text="Poor">
      <formula>NOT(ISERROR(SEARCH("Poor",D12)))</formula>
    </cfRule>
    <cfRule type="cellIs" priority="125" operator="equal">
      <formula>"Gap"</formula>
    </cfRule>
  </conditionalFormatting>
  <conditionalFormatting sqref="F13">
    <cfRule type="containsText" dxfId="95" priority="116" operator="containsText" text="Good">
      <formula>NOT(ISERROR(SEARCH("Good",F13)))</formula>
    </cfRule>
    <cfRule type="containsText" dxfId="94" priority="117" operator="containsText" text="Average">
      <formula>NOT(ISERROR(SEARCH("Average",F13)))</formula>
    </cfRule>
    <cfRule type="containsText" dxfId="93" priority="118" operator="containsText" text="Gap">
      <formula>NOT(ISERROR(SEARCH("Gap",F13)))</formula>
    </cfRule>
    <cfRule type="containsText" dxfId="92" priority="119" operator="containsText" text="Poor">
      <formula>NOT(ISERROR(SEARCH("Poor",F13)))</formula>
    </cfRule>
    <cfRule type="cellIs" priority="120" operator="equal">
      <formula>"Gap"</formula>
    </cfRule>
  </conditionalFormatting>
  <conditionalFormatting sqref="E13">
    <cfRule type="containsText" dxfId="91" priority="111" operator="containsText" text="Good">
      <formula>NOT(ISERROR(SEARCH("Good",E13)))</formula>
    </cfRule>
    <cfRule type="containsText" dxfId="90" priority="112" operator="containsText" text="Average">
      <formula>NOT(ISERROR(SEARCH("Average",E13)))</formula>
    </cfRule>
    <cfRule type="containsText" dxfId="89" priority="113" operator="containsText" text="Gap">
      <formula>NOT(ISERROR(SEARCH("Gap",E13)))</formula>
    </cfRule>
    <cfRule type="containsText" dxfId="88" priority="114" operator="containsText" text="Poor">
      <formula>NOT(ISERROR(SEARCH("Poor",E13)))</formula>
    </cfRule>
    <cfRule type="cellIs" priority="115" operator="equal">
      <formula>"Gap"</formula>
    </cfRule>
  </conditionalFormatting>
  <conditionalFormatting sqref="D13">
    <cfRule type="containsText" dxfId="87" priority="106" operator="containsText" text="Good">
      <formula>NOT(ISERROR(SEARCH("Good",D13)))</formula>
    </cfRule>
    <cfRule type="containsText" dxfId="86" priority="107" operator="containsText" text="Average">
      <formula>NOT(ISERROR(SEARCH("Average",D13)))</formula>
    </cfRule>
    <cfRule type="containsText" dxfId="85" priority="108" operator="containsText" text="Gap">
      <formula>NOT(ISERROR(SEARCH("Gap",D13)))</formula>
    </cfRule>
    <cfRule type="containsText" dxfId="84" priority="109" operator="containsText" text="Poor">
      <formula>NOT(ISERROR(SEARCH("Poor",D13)))</formula>
    </cfRule>
    <cfRule type="cellIs" priority="110" operator="equal">
      <formula>"Gap"</formula>
    </cfRule>
  </conditionalFormatting>
  <conditionalFormatting sqref="F17">
    <cfRule type="containsText" dxfId="83" priority="101" operator="containsText" text="Good">
      <formula>NOT(ISERROR(SEARCH("Good",F17)))</formula>
    </cfRule>
    <cfRule type="containsText" dxfId="82" priority="102" operator="containsText" text="Average">
      <formula>NOT(ISERROR(SEARCH("Average",F17)))</formula>
    </cfRule>
    <cfRule type="containsText" dxfId="81" priority="103" operator="containsText" text="Gap">
      <formula>NOT(ISERROR(SEARCH("Gap",F17)))</formula>
    </cfRule>
    <cfRule type="containsText" dxfId="80" priority="104" operator="containsText" text="Poor">
      <formula>NOT(ISERROR(SEARCH("Poor",F17)))</formula>
    </cfRule>
    <cfRule type="cellIs" priority="105" operator="equal">
      <formula>"Gap"</formula>
    </cfRule>
  </conditionalFormatting>
  <conditionalFormatting sqref="E17">
    <cfRule type="containsText" dxfId="79" priority="96" operator="containsText" text="Good">
      <formula>NOT(ISERROR(SEARCH("Good",E17)))</formula>
    </cfRule>
    <cfRule type="containsText" dxfId="78" priority="97" operator="containsText" text="Average">
      <formula>NOT(ISERROR(SEARCH("Average",E17)))</formula>
    </cfRule>
    <cfRule type="containsText" dxfId="77" priority="98" operator="containsText" text="Gap">
      <formula>NOT(ISERROR(SEARCH("Gap",E17)))</formula>
    </cfRule>
    <cfRule type="containsText" dxfId="76" priority="99" operator="containsText" text="Poor">
      <formula>NOT(ISERROR(SEARCH("Poor",E17)))</formula>
    </cfRule>
    <cfRule type="cellIs" priority="100" operator="equal">
      <formula>"Gap"</formula>
    </cfRule>
  </conditionalFormatting>
  <conditionalFormatting sqref="D17">
    <cfRule type="containsText" dxfId="75" priority="91" operator="containsText" text="Good">
      <formula>NOT(ISERROR(SEARCH("Good",D17)))</formula>
    </cfRule>
    <cfRule type="containsText" dxfId="74" priority="92" operator="containsText" text="Average">
      <formula>NOT(ISERROR(SEARCH("Average",D17)))</formula>
    </cfRule>
    <cfRule type="containsText" dxfId="73" priority="93" operator="containsText" text="Gap">
      <formula>NOT(ISERROR(SEARCH("Gap",D17)))</formula>
    </cfRule>
    <cfRule type="containsText" dxfId="72" priority="94" operator="containsText" text="Poor">
      <formula>NOT(ISERROR(SEARCH("Poor",D17)))</formula>
    </cfRule>
    <cfRule type="cellIs" priority="95" operator="equal">
      <formula>"Gap"</formula>
    </cfRule>
  </conditionalFormatting>
  <conditionalFormatting sqref="F36">
    <cfRule type="containsText" dxfId="71" priority="86" operator="containsText" text="Good">
      <formula>NOT(ISERROR(SEARCH("Good",F36)))</formula>
    </cfRule>
    <cfRule type="containsText" dxfId="70" priority="87" operator="containsText" text="Average">
      <formula>NOT(ISERROR(SEARCH("Average",F36)))</formula>
    </cfRule>
    <cfRule type="containsText" dxfId="69" priority="88" operator="containsText" text="Gap">
      <formula>NOT(ISERROR(SEARCH("Gap",F36)))</formula>
    </cfRule>
    <cfRule type="containsText" dxfId="68" priority="89" operator="containsText" text="Poor">
      <formula>NOT(ISERROR(SEARCH("Poor",F36)))</formula>
    </cfRule>
    <cfRule type="cellIs" priority="90" operator="equal">
      <formula>"Gap"</formula>
    </cfRule>
  </conditionalFormatting>
  <conditionalFormatting sqref="E36">
    <cfRule type="containsText" dxfId="67" priority="81" operator="containsText" text="Good">
      <formula>NOT(ISERROR(SEARCH("Good",E36)))</formula>
    </cfRule>
    <cfRule type="containsText" dxfId="66" priority="82" operator="containsText" text="Average">
      <formula>NOT(ISERROR(SEARCH("Average",E36)))</formula>
    </cfRule>
    <cfRule type="containsText" dxfId="65" priority="83" operator="containsText" text="Gap">
      <formula>NOT(ISERROR(SEARCH("Gap",E36)))</formula>
    </cfRule>
    <cfRule type="containsText" dxfId="64" priority="84" operator="containsText" text="Poor">
      <formula>NOT(ISERROR(SEARCH("Poor",E36)))</formula>
    </cfRule>
    <cfRule type="cellIs" priority="85" operator="equal">
      <formula>"Gap"</formula>
    </cfRule>
  </conditionalFormatting>
  <conditionalFormatting sqref="D36">
    <cfRule type="containsText" dxfId="63" priority="76" operator="containsText" text="Good">
      <formula>NOT(ISERROR(SEARCH("Good",D36)))</formula>
    </cfRule>
    <cfRule type="containsText" dxfId="62" priority="77" operator="containsText" text="Average">
      <formula>NOT(ISERROR(SEARCH("Average",D36)))</formula>
    </cfRule>
    <cfRule type="containsText" dxfId="61" priority="78" operator="containsText" text="Gap">
      <formula>NOT(ISERROR(SEARCH("Gap",D36)))</formula>
    </cfRule>
    <cfRule type="containsText" dxfId="60" priority="79" operator="containsText" text="Poor">
      <formula>NOT(ISERROR(SEARCH("Poor",D36)))</formula>
    </cfRule>
    <cfRule type="cellIs" priority="80" operator="equal">
      <formula>"Gap"</formula>
    </cfRule>
  </conditionalFormatting>
  <conditionalFormatting sqref="F37">
    <cfRule type="containsText" dxfId="59" priority="71" operator="containsText" text="Good">
      <formula>NOT(ISERROR(SEARCH("Good",F37)))</formula>
    </cfRule>
    <cfRule type="containsText" dxfId="58" priority="72" operator="containsText" text="Average">
      <formula>NOT(ISERROR(SEARCH("Average",F37)))</formula>
    </cfRule>
    <cfRule type="containsText" dxfId="57" priority="73" operator="containsText" text="Gap">
      <formula>NOT(ISERROR(SEARCH("Gap",F37)))</formula>
    </cfRule>
    <cfRule type="containsText" dxfId="56" priority="74" operator="containsText" text="Poor">
      <formula>NOT(ISERROR(SEARCH("Poor",F37)))</formula>
    </cfRule>
    <cfRule type="cellIs" priority="75" operator="equal">
      <formula>"Gap"</formula>
    </cfRule>
  </conditionalFormatting>
  <conditionalFormatting sqref="E37">
    <cfRule type="containsText" dxfId="55" priority="66" operator="containsText" text="Good">
      <formula>NOT(ISERROR(SEARCH("Good",E37)))</formula>
    </cfRule>
    <cfRule type="containsText" dxfId="54" priority="67" operator="containsText" text="Average">
      <formula>NOT(ISERROR(SEARCH("Average",E37)))</formula>
    </cfRule>
    <cfRule type="containsText" dxfId="53" priority="68" operator="containsText" text="Gap">
      <formula>NOT(ISERROR(SEARCH("Gap",E37)))</formula>
    </cfRule>
    <cfRule type="containsText" dxfId="52" priority="69" operator="containsText" text="Poor">
      <formula>NOT(ISERROR(SEARCH("Poor",E37)))</formula>
    </cfRule>
    <cfRule type="cellIs" priority="70" operator="equal">
      <formula>"Gap"</formula>
    </cfRule>
  </conditionalFormatting>
  <conditionalFormatting sqref="D37">
    <cfRule type="containsText" dxfId="51" priority="61" operator="containsText" text="Good">
      <formula>NOT(ISERROR(SEARCH("Good",D37)))</formula>
    </cfRule>
    <cfRule type="containsText" dxfId="50" priority="62" operator="containsText" text="Average">
      <formula>NOT(ISERROR(SEARCH("Average",D37)))</formula>
    </cfRule>
    <cfRule type="containsText" dxfId="49" priority="63" operator="containsText" text="Gap">
      <formula>NOT(ISERROR(SEARCH("Gap",D37)))</formula>
    </cfRule>
    <cfRule type="containsText" dxfId="48" priority="64" operator="containsText" text="Poor">
      <formula>NOT(ISERROR(SEARCH("Poor",D37)))</formula>
    </cfRule>
    <cfRule type="cellIs" priority="65" operator="equal">
      <formula>"Gap"</formula>
    </cfRule>
  </conditionalFormatting>
  <conditionalFormatting sqref="AE7:AG37">
    <cfRule type="containsText" dxfId="47" priority="56" operator="containsText" text="Good">
      <formula>NOT(ISERROR(SEARCH("Good",AE7)))</formula>
    </cfRule>
    <cfRule type="containsText" dxfId="46" priority="57" operator="containsText" text="Average">
      <formula>NOT(ISERROR(SEARCH("Average",AE7)))</formula>
    </cfRule>
    <cfRule type="containsText" dxfId="45" priority="58" operator="containsText" text="Gap">
      <formula>NOT(ISERROR(SEARCH("Gap",AE7)))</formula>
    </cfRule>
    <cfRule type="containsText" dxfId="44" priority="59" operator="containsText" text="Poor">
      <formula>NOT(ISERROR(SEARCH("Poor",AE7)))</formula>
    </cfRule>
    <cfRule type="cellIs" priority="60" operator="equal">
      <formula>"Gap"</formula>
    </cfRule>
  </conditionalFormatting>
  <conditionalFormatting sqref="AE38:AG38">
    <cfRule type="containsText" dxfId="43" priority="51" operator="containsText" text="Good">
      <formula>NOT(ISERROR(SEARCH("Good",AE38)))</formula>
    </cfRule>
    <cfRule type="containsText" dxfId="42" priority="52" operator="containsText" text="Average">
      <formula>NOT(ISERROR(SEARCH("Average",AE38)))</formula>
    </cfRule>
    <cfRule type="containsText" dxfId="41" priority="53" operator="containsText" text="Gap">
      <formula>NOT(ISERROR(SEARCH("Gap",AE38)))</formula>
    </cfRule>
    <cfRule type="containsText" dxfId="40" priority="54" operator="containsText" text="Poor">
      <formula>NOT(ISERROR(SEARCH("Poor",AE38)))</formula>
    </cfRule>
    <cfRule type="cellIs" priority="55" operator="equal">
      <formula>"Gap"</formula>
    </cfRule>
  </conditionalFormatting>
  <conditionalFormatting sqref="AH7:AJ38">
    <cfRule type="containsText" dxfId="39" priority="46" operator="containsText" text="Good">
      <formula>NOT(ISERROR(SEARCH("Good",AH7)))</formula>
    </cfRule>
    <cfRule type="containsText" dxfId="38" priority="47" operator="containsText" text="Average">
      <formula>NOT(ISERROR(SEARCH("Average",AH7)))</formula>
    </cfRule>
    <cfRule type="containsText" dxfId="37" priority="48" operator="containsText" text="Gap">
      <formula>NOT(ISERROR(SEARCH("Gap",AH7)))</formula>
    </cfRule>
    <cfRule type="containsText" dxfId="36" priority="49" operator="containsText" text="Poor">
      <formula>NOT(ISERROR(SEARCH("Poor",AH7)))</formula>
    </cfRule>
    <cfRule type="cellIs" priority="50" operator="equal">
      <formula>"Gap"</formula>
    </cfRule>
  </conditionalFormatting>
  <conditionalFormatting sqref="AB7:AD37">
    <cfRule type="containsText" dxfId="35" priority="41" operator="containsText" text="Good">
      <formula>NOT(ISERROR(SEARCH("Good",AB7)))</formula>
    </cfRule>
    <cfRule type="containsText" dxfId="34" priority="42" operator="containsText" text="Average">
      <formula>NOT(ISERROR(SEARCH("Average",AB7)))</formula>
    </cfRule>
    <cfRule type="containsText" dxfId="33" priority="43" operator="containsText" text="Gap">
      <formula>NOT(ISERROR(SEARCH("Gap",AB7)))</formula>
    </cfRule>
    <cfRule type="containsText" dxfId="32" priority="44" operator="containsText" text="Poor">
      <formula>NOT(ISERROR(SEARCH("Poor",AB7)))</formula>
    </cfRule>
    <cfRule type="cellIs" priority="45" operator="equal">
      <formula>"Gap"</formula>
    </cfRule>
  </conditionalFormatting>
  <conditionalFormatting sqref="AB38:AD38">
    <cfRule type="containsText" dxfId="31" priority="36" operator="containsText" text="Good">
      <formula>NOT(ISERROR(SEARCH("Good",AB38)))</formula>
    </cfRule>
    <cfRule type="containsText" dxfId="30" priority="37" operator="containsText" text="Average">
      <formula>NOT(ISERROR(SEARCH("Average",AB38)))</formula>
    </cfRule>
    <cfRule type="containsText" dxfId="29" priority="38" operator="containsText" text="Gap">
      <formula>NOT(ISERROR(SEARCH("Gap",AB38)))</formula>
    </cfRule>
    <cfRule type="containsText" dxfId="28" priority="39" operator="containsText" text="Poor">
      <formula>NOT(ISERROR(SEARCH("Poor",AB38)))</formula>
    </cfRule>
    <cfRule type="cellIs" priority="40" operator="equal">
      <formula>"Gap"</formula>
    </cfRule>
  </conditionalFormatting>
  <conditionalFormatting sqref="G15:I15">
    <cfRule type="containsText" dxfId="27" priority="31" operator="containsText" text="Good">
      <formula>NOT(ISERROR(SEARCH("Good",G15)))</formula>
    </cfRule>
    <cfRule type="containsText" dxfId="26" priority="32" operator="containsText" text="Average">
      <formula>NOT(ISERROR(SEARCH("Average",G15)))</formula>
    </cfRule>
    <cfRule type="containsText" dxfId="25" priority="33" operator="containsText" text="Gap">
      <formula>NOT(ISERROR(SEARCH("Gap",G15)))</formula>
    </cfRule>
    <cfRule type="containsText" dxfId="24" priority="34" operator="containsText" text="Poor">
      <formula>NOT(ISERROR(SEARCH("Poor",G15)))</formula>
    </cfRule>
    <cfRule type="cellIs" priority="35" operator="equal">
      <formula>"Gap"</formula>
    </cfRule>
  </conditionalFormatting>
  <conditionalFormatting sqref="I22:I23">
    <cfRule type="containsText" dxfId="23" priority="26" operator="containsText" text="Good">
      <formula>NOT(ISERROR(SEARCH("Good",I22)))</formula>
    </cfRule>
    <cfRule type="containsText" dxfId="22" priority="27" operator="containsText" text="Average">
      <formula>NOT(ISERROR(SEARCH("Average",I22)))</formula>
    </cfRule>
    <cfRule type="containsText" dxfId="21" priority="28" operator="containsText" text="Gap">
      <formula>NOT(ISERROR(SEARCH("Gap",I22)))</formula>
    </cfRule>
    <cfRule type="containsText" dxfId="20" priority="29" operator="containsText" text="Poor">
      <formula>NOT(ISERROR(SEARCH("Poor",I22)))</formula>
    </cfRule>
    <cfRule type="cellIs" priority="30" operator="equal">
      <formula>"Gap"</formula>
    </cfRule>
  </conditionalFormatting>
  <conditionalFormatting sqref="G35">
    <cfRule type="containsText" dxfId="19" priority="21" operator="containsText" text="Good">
      <formula>NOT(ISERROR(SEARCH("Good",G35)))</formula>
    </cfRule>
    <cfRule type="containsText" dxfId="18" priority="22" operator="containsText" text="Average">
      <formula>NOT(ISERROR(SEARCH("Average",G35)))</formula>
    </cfRule>
    <cfRule type="containsText" dxfId="17" priority="23" operator="containsText" text="Gap">
      <formula>NOT(ISERROR(SEARCH("Gap",G35)))</formula>
    </cfRule>
    <cfRule type="containsText" dxfId="16" priority="24" operator="containsText" text="Poor">
      <formula>NOT(ISERROR(SEARCH("Poor",G35)))</formula>
    </cfRule>
    <cfRule type="cellIs" priority="25" operator="equal">
      <formula>"Gap"</formula>
    </cfRule>
  </conditionalFormatting>
  <conditionalFormatting sqref="H35">
    <cfRule type="containsText" dxfId="15" priority="16" operator="containsText" text="Good">
      <formula>NOT(ISERROR(SEARCH("Good",H35)))</formula>
    </cfRule>
    <cfRule type="containsText" dxfId="14" priority="17" operator="containsText" text="Average">
      <formula>NOT(ISERROR(SEARCH("Average",H35)))</formula>
    </cfRule>
    <cfRule type="containsText" dxfId="13" priority="18" operator="containsText" text="Gap">
      <formula>NOT(ISERROR(SEARCH("Gap",H35)))</formula>
    </cfRule>
    <cfRule type="containsText" dxfId="12" priority="19" operator="containsText" text="Poor">
      <formula>NOT(ISERROR(SEARCH("Poor",H35)))</formula>
    </cfRule>
    <cfRule type="cellIs" priority="20" operator="equal">
      <formula>"Gap"</formula>
    </cfRule>
  </conditionalFormatting>
  <conditionalFormatting sqref="I35">
    <cfRule type="containsText" dxfId="11" priority="11" operator="containsText" text="Good">
      <formula>NOT(ISERROR(SEARCH("Good",I35)))</formula>
    </cfRule>
    <cfRule type="containsText" dxfId="10" priority="12" operator="containsText" text="Average">
      <formula>NOT(ISERROR(SEARCH("Average",I35)))</formula>
    </cfRule>
    <cfRule type="containsText" dxfId="9" priority="13" operator="containsText" text="Gap">
      <formula>NOT(ISERROR(SEARCH("Gap",I35)))</formula>
    </cfRule>
    <cfRule type="containsText" dxfId="8" priority="14" operator="containsText" text="Poor">
      <formula>NOT(ISERROR(SEARCH("Poor",I35)))</formula>
    </cfRule>
    <cfRule type="cellIs" priority="15" operator="equal">
      <formula>"Gap"</formula>
    </cfRule>
  </conditionalFormatting>
  <conditionalFormatting sqref="G32:I34">
    <cfRule type="containsText" dxfId="7" priority="6" operator="containsText" text="Good">
      <formula>NOT(ISERROR(SEARCH("Good",G32)))</formula>
    </cfRule>
    <cfRule type="containsText" dxfId="6" priority="7" operator="containsText" text="Average">
      <formula>NOT(ISERROR(SEARCH("Average",G32)))</formula>
    </cfRule>
    <cfRule type="containsText" dxfId="5" priority="8" operator="containsText" text="Gap">
      <formula>NOT(ISERROR(SEARCH("Gap",G32)))</formula>
    </cfRule>
    <cfRule type="containsText" dxfId="4" priority="9" operator="containsText" text="Poor">
      <formula>NOT(ISERROR(SEARCH("Poor",G32)))</formula>
    </cfRule>
    <cfRule type="cellIs" priority="10" operator="equal">
      <formula>"Gap"</formula>
    </cfRule>
  </conditionalFormatting>
  <conditionalFormatting sqref="AK7:AK38">
    <cfRule type="containsText" dxfId="3" priority="1" operator="containsText" text="Good">
      <formula>NOT(ISERROR(SEARCH("Good",AK7)))</formula>
    </cfRule>
    <cfRule type="containsText" dxfId="2" priority="2" operator="containsText" text="Average">
      <formula>NOT(ISERROR(SEARCH("Average",AK7)))</formula>
    </cfRule>
    <cfRule type="containsText" dxfId="1" priority="3" operator="containsText" text="Gap">
      <formula>NOT(ISERROR(SEARCH("Gap",AK7)))</formula>
    </cfRule>
    <cfRule type="containsText" dxfId="0" priority="4" operator="containsText" text="Poor">
      <formula>NOT(ISERROR(SEARCH("Poor",AK7)))</formula>
    </cfRule>
    <cfRule type="cellIs" priority="5" operator="equal">
      <formula>"Gap"</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E80536E-FA7E-41BD-A8AE-757E4BAB9B40}">
          <x14:formula1>
            <xm:f>'Legend and Ref'!$L$6:$L$10</xm:f>
          </x14:formula1>
          <xm:sqref>D7:AJ38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A480F-85D1-42D8-B604-150127AF7ADE}">
  <sheetPr>
    <tabColor rgb="FF92D050"/>
  </sheetPr>
  <dimension ref="B1:K99"/>
  <sheetViews>
    <sheetView showGridLines="0" tabSelected="1" zoomScale="80" zoomScaleNormal="80" workbookViewId="0">
      <pane ySplit="4" topLeftCell="A61" activePane="bottomLeft" state="frozen"/>
      <selection pane="bottomLeft" activeCell="C73" sqref="C73"/>
    </sheetView>
  </sheetViews>
  <sheetFormatPr defaultRowHeight="16.8" x14ac:dyDescent="0.4"/>
  <cols>
    <col min="1" max="1" width="3.5" customWidth="1"/>
    <col min="2" max="2" width="6.8984375" customWidth="1"/>
    <col min="3" max="3" width="101.59765625" customWidth="1"/>
    <col min="4" max="4" width="33.5" customWidth="1"/>
    <col min="5" max="5" width="77" customWidth="1"/>
    <col min="6" max="6" width="35.59765625" customWidth="1"/>
    <col min="7" max="7" width="17.5" customWidth="1"/>
    <col min="8" max="8" width="11" customWidth="1"/>
    <col min="9" max="9" width="47.19921875" style="57" customWidth="1"/>
    <col min="10" max="10" width="8.69921875" customWidth="1"/>
    <col min="11" max="11" width="11" customWidth="1"/>
  </cols>
  <sheetData>
    <row r="1" spans="2:11" x14ac:dyDescent="0.4">
      <c r="B1" s="14" t="s">
        <v>0</v>
      </c>
      <c r="C1" s="14"/>
      <c r="D1" s="14"/>
      <c r="E1" s="57"/>
      <c r="F1" s="57"/>
      <c r="G1" s="14"/>
      <c r="H1" s="57"/>
      <c r="J1" s="14"/>
      <c r="K1" s="57"/>
    </row>
    <row r="2" spans="2:11" x14ac:dyDescent="0.4">
      <c r="B2" s="14" t="s">
        <v>1</v>
      </c>
      <c r="C2" s="14"/>
      <c r="D2" s="14"/>
      <c r="E2" s="57"/>
      <c r="F2" s="57"/>
      <c r="G2" s="14"/>
      <c r="H2" s="57"/>
      <c r="J2" s="14"/>
      <c r="K2" s="57"/>
    </row>
    <row r="3" spans="2:11" ht="17.399999999999999" thickBot="1" x14ac:dyDescent="0.45">
      <c r="B3" s="14" t="s">
        <v>319</v>
      </c>
      <c r="C3" s="14"/>
      <c r="D3" s="14"/>
      <c r="E3" s="57"/>
      <c r="F3" s="57"/>
      <c r="G3" s="14"/>
      <c r="H3" s="57"/>
      <c r="J3" s="14"/>
      <c r="K3" s="57"/>
    </row>
    <row r="4" spans="2:11" x14ac:dyDescent="0.4">
      <c r="B4" s="51" t="s">
        <v>21</v>
      </c>
      <c r="C4" s="51" t="s">
        <v>387</v>
      </c>
      <c r="D4" s="51" t="s">
        <v>388</v>
      </c>
      <c r="E4" s="51" t="s">
        <v>389</v>
      </c>
      <c r="F4" s="51" t="s">
        <v>390</v>
      </c>
      <c r="G4" s="51" t="s">
        <v>391</v>
      </c>
      <c r="H4" s="51" t="s">
        <v>392</v>
      </c>
      <c r="I4" s="51" t="s">
        <v>40</v>
      </c>
      <c r="J4" s="51" t="s">
        <v>29</v>
      </c>
      <c r="K4" s="51" t="s">
        <v>393</v>
      </c>
    </row>
    <row r="5" spans="2:11" ht="33.6" x14ac:dyDescent="0.4">
      <c r="B5" s="53">
        <v>1</v>
      </c>
      <c r="C5" s="54" t="s">
        <v>394</v>
      </c>
      <c r="D5" s="54" t="s">
        <v>395</v>
      </c>
      <c r="E5" s="54"/>
      <c r="F5" s="54"/>
      <c r="G5" s="53" t="s">
        <v>396</v>
      </c>
      <c r="H5" s="53"/>
      <c r="I5" s="53"/>
      <c r="J5" s="55">
        <v>43709</v>
      </c>
      <c r="K5" s="53" t="s">
        <v>397</v>
      </c>
    </row>
    <row r="6" spans="2:11" ht="100.8" x14ac:dyDescent="0.4">
      <c r="B6" s="53">
        <v>2</v>
      </c>
      <c r="C6" s="54" t="s">
        <v>398</v>
      </c>
      <c r="D6" s="54" t="s">
        <v>399</v>
      </c>
      <c r="E6" s="54" t="s">
        <v>400</v>
      </c>
      <c r="F6" s="54" t="s">
        <v>401</v>
      </c>
      <c r="G6" s="53" t="s">
        <v>396</v>
      </c>
      <c r="H6" s="53"/>
      <c r="I6" s="53"/>
      <c r="J6" s="55">
        <v>43709</v>
      </c>
      <c r="K6" s="53" t="s">
        <v>402</v>
      </c>
    </row>
    <row r="7" spans="2:11" ht="33.6" x14ac:dyDescent="0.4">
      <c r="B7" s="53">
        <v>3</v>
      </c>
      <c r="C7" s="54" t="s">
        <v>403</v>
      </c>
      <c r="D7" s="54" t="s">
        <v>404</v>
      </c>
      <c r="E7" s="54"/>
      <c r="F7" s="54" t="s">
        <v>405</v>
      </c>
      <c r="G7" s="54" t="s">
        <v>406</v>
      </c>
      <c r="H7" s="54"/>
      <c r="I7" s="54"/>
      <c r="J7" s="56">
        <v>43709</v>
      </c>
      <c r="K7" s="54" t="s">
        <v>397</v>
      </c>
    </row>
    <row r="8" spans="2:11" ht="33.6" x14ac:dyDescent="0.4">
      <c r="B8" s="53">
        <v>4</v>
      </c>
      <c r="C8" s="54" t="s">
        <v>407</v>
      </c>
      <c r="D8" s="54" t="s">
        <v>408</v>
      </c>
      <c r="E8" s="54"/>
      <c r="F8" s="54"/>
      <c r="G8" s="54" t="s">
        <v>406</v>
      </c>
      <c r="H8" s="54"/>
      <c r="I8" s="54"/>
      <c r="J8" s="56">
        <v>43709</v>
      </c>
      <c r="K8" s="54" t="s">
        <v>397</v>
      </c>
    </row>
    <row r="9" spans="2:11" ht="33.6" x14ac:dyDescent="0.4">
      <c r="B9" s="53">
        <v>5</v>
      </c>
      <c r="C9" s="54" t="s">
        <v>409</v>
      </c>
      <c r="D9" s="54" t="s">
        <v>399</v>
      </c>
      <c r="E9" s="54" t="s">
        <v>410</v>
      </c>
      <c r="F9" s="54" t="s">
        <v>411</v>
      </c>
      <c r="G9" s="54"/>
      <c r="H9" s="54"/>
      <c r="I9" s="54"/>
      <c r="J9" s="56">
        <v>43709</v>
      </c>
      <c r="K9" s="54"/>
    </row>
    <row r="10" spans="2:11" x14ac:dyDescent="0.4">
      <c r="B10" s="53">
        <v>6</v>
      </c>
      <c r="C10" s="54" t="s">
        <v>412</v>
      </c>
      <c r="D10" s="54" t="s">
        <v>399</v>
      </c>
      <c r="E10" s="54" t="s">
        <v>413</v>
      </c>
      <c r="F10" s="54" t="s">
        <v>414</v>
      </c>
      <c r="G10" s="54" t="s">
        <v>415</v>
      </c>
      <c r="H10" s="54"/>
      <c r="I10" s="54"/>
      <c r="J10" s="56">
        <v>43709</v>
      </c>
      <c r="K10" s="54"/>
    </row>
    <row r="11" spans="2:11" x14ac:dyDescent="0.4">
      <c r="B11" s="53">
        <v>7</v>
      </c>
      <c r="C11" s="54" t="s">
        <v>416</v>
      </c>
      <c r="D11" s="54" t="s">
        <v>64</v>
      </c>
      <c r="E11" s="54"/>
      <c r="F11" s="54" t="s">
        <v>414</v>
      </c>
      <c r="G11" s="54" t="s">
        <v>417</v>
      </c>
      <c r="H11" s="54"/>
      <c r="I11" s="54"/>
      <c r="J11" s="56">
        <v>43739</v>
      </c>
      <c r="K11" s="54"/>
    </row>
    <row r="12" spans="2:11" ht="50.4" x14ac:dyDescent="0.4">
      <c r="B12" s="53">
        <v>8</v>
      </c>
      <c r="C12" s="54" t="s">
        <v>418</v>
      </c>
      <c r="D12" s="54" t="s">
        <v>395</v>
      </c>
      <c r="E12" s="54" t="s">
        <v>419</v>
      </c>
      <c r="F12" s="54" t="s">
        <v>420</v>
      </c>
      <c r="G12" s="54" t="s">
        <v>417</v>
      </c>
      <c r="H12" s="54"/>
      <c r="I12" s="54"/>
      <c r="J12" s="56">
        <v>43739</v>
      </c>
      <c r="K12" s="54"/>
    </row>
    <row r="13" spans="2:11" ht="33.6" x14ac:dyDescent="0.4">
      <c r="B13" s="59">
        <v>9</v>
      </c>
      <c r="C13" s="54" t="s">
        <v>421</v>
      </c>
      <c r="D13" s="54" t="s">
        <v>422</v>
      </c>
      <c r="E13" s="54" t="s">
        <v>423</v>
      </c>
      <c r="F13" s="54" t="s">
        <v>424</v>
      </c>
      <c r="G13" s="54" t="s">
        <v>417</v>
      </c>
      <c r="H13" s="54"/>
      <c r="I13" s="54"/>
      <c r="J13" s="56">
        <v>43739</v>
      </c>
      <c r="K13" s="54"/>
    </row>
    <row r="14" spans="2:11" x14ac:dyDescent="0.4">
      <c r="B14" s="53">
        <v>10</v>
      </c>
      <c r="C14" s="54" t="s">
        <v>425</v>
      </c>
      <c r="D14" s="54" t="s">
        <v>399</v>
      </c>
      <c r="E14" s="54" t="s">
        <v>426</v>
      </c>
      <c r="F14" s="54" t="s">
        <v>427</v>
      </c>
      <c r="G14" s="54" t="s">
        <v>417</v>
      </c>
      <c r="H14" s="54"/>
      <c r="I14" s="54"/>
      <c r="J14" s="56">
        <v>43739</v>
      </c>
      <c r="K14" s="54"/>
    </row>
    <row r="15" spans="2:11" x14ac:dyDescent="0.4">
      <c r="B15" s="53">
        <v>11</v>
      </c>
      <c r="C15" s="54" t="s">
        <v>428</v>
      </c>
      <c r="D15" s="54" t="s">
        <v>213</v>
      </c>
      <c r="E15" s="54"/>
      <c r="F15" s="54"/>
      <c r="G15" s="54" t="s">
        <v>417</v>
      </c>
      <c r="H15" s="54"/>
      <c r="I15" s="54"/>
      <c r="J15" s="56">
        <v>43739</v>
      </c>
      <c r="K15" s="54"/>
    </row>
    <row r="16" spans="2:11" x14ac:dyDescent="0.4">
      <c r="B16" s="53">
        <v>12</v>
      </c>
      <c r="C16" s="54" t="s">
        <v>429</v>
      </c>
      <c r="D16" s="54" t="s">
        <v>213</v>
      </c>
      <c r="E16" s="54"/>
      <c r="F16" s="54"/>
      <c r="G16" s="54" t="s">
        <v>417</v>
      </c>
      <c r="H16" s="54"/>
      <c r="I16" s="54"/>
      <c r="J16" s="56">
        <v>43739</v>
      </c>
      <c r="K16" s="54"/>
    </row>
    <row r="17" spans="2:11" ht="33.6" x14ac:dyDescent="0.4">
      <c r="B17" s="53">
        <v>13</v>
      </c>
      <c r="C17" s="54" t="s">
        <v>430</v>
      </c>
      <c r="D17" s="54" t="s">
        <v>213</v>
      </c>
      <c r="E17" s="54" t="s">
        <v>431</v>
      </c>
      <c r="F17" s="54"/>
      <c r="G17" s="54" t="s">
        <v>432</v>
      </c>
      <c r="H17" s="54"/>
      <c r="I17" s="54"/>
      <c r="J17" s="56">
        <v>43739</v>
      </c>
      <c r="K17" s="54"/>
    </row>
    <row r="18" spans="2:11" x14ac:dyDescent="0.4">
      <c r="B18" s="53">
        <v>14</v>
      </c>
      <c r="C18" s="54" t="s">
        <v>433</v>
      </c>
      <c r="D18" s="54" t="s">
        <v>213</v>
      </c>
      <c r="E18" s="54" t="s">
        <v>434</v>
      </c>
      <c r="F18" s="54"/>
      <c r="G18" s="54" t="s">
        <v>432</v>
      </c>
      <c r="H18" s="54"/>
      <c r="I18" s="54"/>
      <c r="J18" s="56">
        <v>43739</v>
      </c>
      <c r="K18" s="54"/>
    </row>
    <row r="19" spans="2:11" ht="33.6" x14ac:dyDescent="0.4">
      <c r="B19" s="53">
        <v>15</v>
      </c>
      <c r="C19" s="54" t="s">
        <v>435</v>
      </c>
      <c r="D19" s="54" t="s">
        <v>213</v>
      </c>
      <c r="E19" s="54" t="s">
        <v>436</v>
      </c>
      <c r="F19" s="54" t="s">
        <v>401</v>
      </c>
      <c r="G19" s="54" t="s">
        <v>432</v>
      </c>
      <c r="H19" s="54"/>
      <c r="I19" s="54"/>
      <c r="J19" s="56">
        <v>43739</v>
      </c>
      <c r="K19" s="54"/>
    </row>
    <row r="20" spans="2:11" x14ac:dyDescent="0.4">
      <c r="B20" s="53">
        <v>16</v>
      </c>
      <c r="C20" s="58" t="s">
        <v>437</v>
      </c>
      <c r="D20" s="54"/>
      <c r="E20" s="54" t="s">
        <v>438</v>
      </c>
      <c r="F20" s="54"/>
      <c r="G20" s="54" t="s">
        <v>432</v>
      </c>
      <c r="H20" s="54"/>
      <c r="I20" s="54"/>
      <c r="J20" s="56">
        <v>43739</v>
      </c>
      <c r="K20" s="54"/>
    </row>
    <row r="21" spans="2:11" ht="33.6" x14ac:dyDescent="0.4">
      <c r="B21" s="53">
        <v>17</v>
      </c>
      <c r="C21" s="54" t="s">
        <v>439</v>
      </c>
      <c r="D21" s="54" t="s">
        <v>399</v>
      </c>
      <c r="E21" s="54" t="s">
        <v>440</v>
      </c>
      <c r="F21" s="54" t="s">
        <v>441</v>
      </c>
      <c r="G21" s="54" t="s">
        <v>432</v>
      </c>
      <c r="H21" s="54"/>
      <c r="I21" s="54"/>
      <c r="J21" s="56">
        <v>43739</v>
      </c>
      <c r="K21" s="54"/>
    </row>
    <row r="22" spans="2:11" x14ac:dyDescent="0.4">
      <c r="B22" s="53">
        <v>18</v>
      </c>
      <c r="C22" s="54" t="s">
        <v>442</v>
      </c>
      <c r="D22" s="54" t="s">
        <v>422</v>
      </c>
      <c r="E22" s="54" t="s">
        <v>443</v>
      </c>
      <c r="F22" s="54" t="s">
        <v>424</v>
      </c>
      <c r="G22" s="54" t="s">
        <v>432</v>
      </c>
      <c r="H22" s="54"/>
      <c r="I22" s="54"/>
      <c r="J22" s="56">
        <v>43739</v>
      </c>
      <c r="K22" s="54"/>
    </row>
    <row r="23" spans="2:11" x14ac:dyDescent="0.4">
      <c r="B23" s="53">
        <v>19</v>
      </c>
      <c r="C23" s="54" t="s">
        <v>444</v>
      </c>
      <c r="D23" s="54" t="s">
        <v>422</v>
      </c>
      <c r="E23" s="54" t="s">
        <v>445</v>
      </c>
      <c r="F23" s="54" t="s">
        <v>424</v>
      </c>
      <c r="G23" s="54" t="s">
        <v>432</v>
      </c>
      <c r="H23" s="54"/>
      <c r="I23" s="54"/>
      <c r="J23" s="56">
        <v>43739</v>
      </c>
      <c r="K23" s="54"/>
    </row>
    <row r="24" spans="2:11" x14ac:dyDescent="0.4">
      <c r="B24" s="53">
        <v>20</v>
      </c>
      <c r="C24" s="54" t="s">
        <v>446</v>
      </c>
      <c r="D24" s="54" t="s">
        <v>213</v>
      </c>
      <c r="E24" s="54" t="s">
        <v>447</v>
      </c>
      <c r="F24" s="54"/>
      <c r="G24" s="54" t="s">
        <v>432</v>
      </c>
      <c r="H24" s="54"/>
      <c r="I24" s="54"/>
      <c r="J24" s="56">
        <v>43739</v>
      </c>
      <c r="K24" s="54"/>
    </row>
    <row r="25" spans="2:11" ht="33.6" x14ac:dyDescent="0.4">
      <c r="B25" s="53">
        <v>21</v>
      </c>
      <c r="C25" s="54" t="s">
        <v>448</v>
      </c>
      <c r="D25" s="54" t="s">
        <v>395</v>
      </c>
      <c r="E25" s="54" t="s">
        <v>449</v>
      </c>
      <c r="F25" s="54" t="s">
        <v>450</v>
      </c>
      <c r="G25" s="54" t="s">
        <v>432</v>
      </c>
      <c r="H25" s="54"/>
      <c r="I25" s="54"/>
      <c r="J25" s="56">
        <v>43739</v>
      </c>
      <c r="K25" s="54"/>
    </row>
    <row r="26" spans="2:11" x14ac:dyDescent="0.4">
      <c r="B26" s="53">
        <v>22</v>
      </c>
      <c r="C26" s="54" t="s">
        <v>451</v>
      </c>
      <c r="D26" s="54" t="s">
        <v>422</v>
      </c>
      <c r="E26" s="54" t="s">
        <v>449</v>
      </c>
      <c r="F26" s="54" t="s">
        <v>452</v>
      </c>
      <c r="G26" s="54" t="s">
        <v>432</v>
      </c>
      <c r="H26" s="54"/>
      <c r="I26" s="54"/>
      <c r="J26" s="56">
        <v>43739</v>
      </c>
      <c r="K26" s="54"/>
    </row>
    <row r="27" spans="2:11" x14ac:dyDescent="0.4">
      <c r="B27" s="53">
        <v>23</v>
      </c>
      <c r="C27" s="54" t="s">
        <v>453</v>
      </c>
      <c r="D27" s="54" t="s">
        <v>213</v>
      </c>
      <c r="E27" s="54"/>
      <c r="F27" s="54" t="s">
        <v>454</v>
      </c>
      <c r="G27" s="54" t="s">
        <v>432</v>
      </c>
      <c r="H27" s="54"/>
      <c r="I27" s="54"/>
      <c r="J27" s="56">
        <v>43739</v>
      </c>
      <c r="K27" s="54"/>
    </row>
    <row r="28" spans="2:11" x14ac:dyDescent="0.4">
      <c r="B28" s="53">
        <v>24</v>
      </c>
      <c r="C28" s="54" t="s">
        <v>455</v>
      </c>
      <c r="D28" s="54" t="s">
        <v>64</v>
      </c>
      <c r="E28" s="54" t="s">
        <v>456</v>
      </c>
      <c r="F28" s="54" t="s">
        <v>424</v>
      </c>
      <c r="G28" s="54" t="s">
        <v>432</v>
      </c>
      <c r="H28" s="54"/>
      <c r="I28" s="54"/>
      <c r="J28" s="56">
        <v>43739</v>
      </c>
      <c r="K28" s="54"/>
    </row>
    <row r="29" spans="2:11" ht="50.4" x14ac:dyDescent="0.4">
      <c r="B29" s="53">
        <v>25</v>
      </c>
      <c r="C29" s="54" t="s">
        <v>457</v>
      </c>
      <c r="D29" s="54" t="s">
        <v>64</v>
      </c>
      <c r="E29" s="54" t="s">
        <v>458</v>
      </c>
      <c r="F29" s="54" t="s">
        <v>424</v>
      </c>
      <c r="G29" s="54" t="s">
        <v>432</v>
      </c>
      <c r="H29" s="54"/>
      <c r="I29" s="54"/>
      <c r="J29" s="56">
        <v>43739</v>
      </c>
      <c r="K29" s="54"/>
    </row>
    <row r="30" spans="2:11" ht="33.6" x14ac:dyDescent="0.4">
      <c r="B30" s="53">
        <v>26</v>
      </c>
      <c r="C30" s="54" t="s">
        <v>459</v>
      </c>
      <c r="D30" s="54" t="s">
        <v>422</v>
      </c>
      <c r="E30" s="54" t="s">
        <v>460</v>
      </c>
      <c r="F30" s="54" t="s">
        <v>424</v>
      </c>
      <c r="G30" s="54" t="s">
        <v>432</v>
      </c>
      <c r="H30" s="54"/>
      <c r="I30" s="54"/>
      <c r="J30" s="56">
        <v>43739</v>
      </c>
      <c r="K30" s="54"/>
    </row>
    <row r="31" spans="2:11" ht="33.6" x14ac:dyDescent="0.4">
      <c r="B31" s="53">
        <v>27</v>
      </c>
      <c r="C31" s="54" t="s">
        <v>461</v>
      </c>
      <c r="D31" s="54" t="s">
        <v>422</v>
      </c>
      <c r="E31" s="54" t="s">
        <v>462</v>
      </c>
      <c r="F31" s="54"/>
      <c r="G31" s="54" t="s">
        <v>432</v>
      </c>
      <c r="H31" s="54"/>
      <c r="I31" s="54"/>
      <c r="J31" s="56">
        <v>43739</v>
      </c>
      <c r="K31" s="54"/>
    </row>
    <row r="32" spans="2:11" ht="50.4" x14ac:dyDescent="0.4">
      <c r="B32" s="53">
        <v>28</v>
      </c>
      <c r="C32" s="54" t="s">
        <v>463</v>
      </c>
      <c r="D32" s="54" t="s">
        <v>422</v>
      </c>
      <c r="E32" s="54" t="s">
        <v>464</v>
      </c>
      <c r="F32" s="54" t="s">
        <v>424</v>
      </c>
      <c r="G32" s="54" t="s">
        <v>432</v>
      </c>
      <c r="H32" s="54"/>
      <c r="I32" s="54"/>
      <c r="J32" s="56">
        <v>43739</v>
      </c>
      <c r="K32" s="54"/>
    </row>
    <row r="33" spans="2:11" x14ac:dyDescent="0.4">
      <c r="B33" s="53">
        <v>29</v>
      </c>
      <c r="C33" s="54" t="s">
        <v>465</v>
      </c>
      <c r="D33" s="54" t="s">
        <v>64</v>
      </c>
      <c r="E33" s="54" t="s">
        <v>466</v>
      </c>
      <c r="F33" s="54" t="s">
        <v>467</v>
      </c>
      <c r="G33" s="54" t="s">
        <v>432</v>
      </c>
      <c r="H33" s="54"/>
      <c r="I33" s="54"/>
      <c r="J33" s="56">
        <v>43739</v>
      </c>
      <c r="K33" s="54"/>
    </row>
    <row r="34" spans="2:11" ht="33.6" x14ac:dyDescent="0.4">
      <c r="B34" s="53">
        <v>30</v>
      </c>
      <c r="C34" s="54" t="s">
        <v>468</v>
      </c>
      <c r="D34" s="54"/>
      <c r="E34" s="54" t="s">
        <v>469</v>
      </c>
      <c r="F34" s="54"/>
      <c r="G34" s="54" t="s">
        <v>432</v>
      </c>
      <c r="H34" s="54"/>
      <c r="I34" s="54"/>
      <c r="J34" s="56">
        <v>43739</v>
      </c>
      <c r="K34" s="54"/>
    </row>
    <row r="35" spans="2:11" x14ac:dyDescent="0.4">
      <c r="B35" s="53">
        <v>31</v>
      </c>
      <c r="C35" s="54" t="s">
        <v>470</v>
      </c>
      <c r="D35" s="54" t="s">
        <v>395</v>
      </c>
      <c r="E35" s="54" t="s">
        <v>471</v>
      </c>
      <c r="F35" s="54"/>
      <c r="G35" s="54" t="s">
        <v>432</v>
      </c>
      <c r="H35" s="54"/>
      <c r="I35" s="54"/>
      <c r="J35" s="56">
        <v>43739</v>
      </c>
      <c r="K35" s="54"/>
    </row>
    <row r="36" spans="2:11" x14ac:dyDescent="0.4">
      <c r="B36" s="53">
        <v>32</v>
      </c>
      <c r="C36" s="54" t="s">
        <v>472</v>
      </c>
      <c r="D36" s="54" t="s">
        <v>213</v>
      </c>
      <c r="E36" s="54" t="s">
        <v>473</v>
      </c>
      <c r="F36" s="54"/>
      <c r="G36" s="54" t="s">
        <v>432</v>
      </c>
      <c r="H36" s="54"/>
      <c r="I36" s="54"/>
      <c r="J36" s="56">
        <v>43739</v>
      </c>
      <c r="K36" s="54"/>
    </row>
    <row r="37" spans="2:11" x14ac:dyDescent="0.4">
      <c r="B37" s="53">
        <v>33</v>
      </c>
      <c r="C37" s="54" t="s">
        <v>474</v>
      </c>
      <c r="D37" s="54" t="s">
        <v>213</v>
      </c>
      <c r="E37" s="54" t="s">
        <v>475</v>
      </c>
      <c r="F37" s="54"/>
      <c r="G37" s="54" t="s">
        <v>432</v>
      </c>
      <c r="H37" s="54"/>
      <c r="I37" s="54"/>
      <c r="J37" s="56">
        <v>43739</v>
      </c>
      <c r="K37" s="54"/>
    </row>
    <row r="38" spans="2:11" x14ac:dyDescent="0.4">
      <c r="B38" s="53">
        <v>34</v>
      </c>
      <c r="C38" s="54" t="s">
        <v>476</v>
      </c>
      <c r="D38" s="54" t="s">
        <v>395</v>
      </c>
      <c r="E38" s="54" t="s">
        <v>477</v>
      </c>
      <c r="F38" s="54"/>
      <c r="G38" s="54" t="s">
        <v>432</v>
      </c>
      <c r="H38" s="54"/>
      <c r="I38" s="54"/>
      <c r="J38" s="56">
        <v>43739</v>
      </c>
      <c r="K38" s="54"/>
    </row>
    <row r="39" spans="2:11" x14ac:dyDescent="0.4">
      <c r="B39" s="53">
        <v>35</v>
      </c>
      <c r="C39" s="54" t="s">
        <v>478</v>
      </c>
      <c r="D39" s="54"/>
      <c r="E39" s="54" t="s">
        <v>479</v>
      </c>
      <c r="F39" s="54"/>
      <c r="G39" s="54" t="s">
        <v>432</v>
      </c>
      <c r="H39" s="54"/>
      <c r="I39" s="54"/>
      <c r="J39" s="56">
        <v>43739</v>
      </c>
      <c r="K39" s="54"/>
    </row>
    <row r="40" spans="2:11" x14ac:dyDescent="0.4">
      <c r="B40" s="53">
        <v>36</v>
      </c>
      <c r="C40" s="54" t="s">
        <v>480</v>
      </c>
      <c r="D40" s="54" t="s">
        <v>395</v>
      </c>
      <c r="E40" s="54" t="s">
        <v>481</v>
      </c>
      <c r="F40" s="54" t="s">
        <v>482</v>
      </c>
      <c r="G40" s="54" t="s">
        <v>432</v>
      </c>
      <c r="H40" s="54"/>
      <c r="I40" s="54"/>
      <c r="J40" s="56">
        <v>43739</v>
      </c>
      <c r="K40" s="54"/>
    </row>
    <row r="41" spans="2:11" x14ac:dyDescent="0.4">
      <c r="B41" s="53">
        <v>37</v>
      </c>
      <c r="C41" s="54" t="s">
        <v>483</v>
      </c>
      <c r="D41" s="54" t="s">
        <v>399</v>
      </c>
      <c r="E41" s="54" t="s">
        <v>484</v>
      </c>
      <c r="F41" s="54"/>
      <c r="G41" s="54" t="s">
        <v>432</v>
      </c>
      <c r="H41" s="54"/>
      <c r="I41" s="54"/>
      <c r="J41" s="56">
        <v>43739</v>
      </c>
      <c r="K41" s="54"/>
    </row>
    <row r="42" spans="2:11" x14ac:dyDescent="0.4">
      <c r="B42" s="53">
        <v>38</v>
      </c>
      <c r="C42" s="54" t="s">
        <v>485</v>
      </c>
      <c r="D42" s="54" t="s">
        <v>213</v>
      </c>
      <c r="E42" s="54" t="s">
        <v>486</v>
      </c>
      <c r="F42" s="54"/>
      <c r="G42" s="54" t="s">
        <v>432</v>
      </c>
      <c r="H42" s="54"/>
      <c r="I42" s="54"/>
      <c r="J42" s="56">
        <v>43739</v>
      </c>
      <c r="K42" s="54"/>
    </row>
    <row r="43" spans="2:11" x14ac:dyDescent="0.4">
      <c r="B43" s="53">
        <v>39</v>
      </c>
      <c r="C43" s="54" t="s">
        <v>487</v>
      </c>
      <c r="D43" s="54" t="s">
        <v>213</v>
      </c>
      <c r="E43" s="54" t="s">
        <v>486</v>
      </c>
      <c r="F43" s="54"/>
      <c r="G43" s="54" t="s">
        <v>432</v>
      </c>
      <c r="H43" s="54"/>
      <c r="I43" s="54"/>
      <c r="J43" s="56">
        <v>43739</v>
      </c>
      <c r="K43" s="54"/>
    </row>
    <row r="44" spans="2:11" x14ac:dyDescent="0.4">
      <c r="B44" s="53">
        <v>40</v>
      </c>
      <c r="C44" s="54" t="s">
        <v>488</v>
      </c>
      <c r="D44" s="54" t="s">
        <v>422</v>
      </c>
      <c r="E44" s="54" t="s">
        <v>489</v>
      </c>
      <c r="F44" s="54" t="s">
        <v>424</v>
      </c>
      <c r="G44" s="54" t="s">
        <v>432</v>
      </c>
      <c r="H44" s="54"/>
      <c r="I44" s="54"/>
      <c r="J44" s="56">
        <v>43739</v>
      </c>
      <c r="K44" s="54"/>
    </row>
    <row r="45" spans="2:11" x14ac:dyDescent="0.4">
      <c r="B45" s="53">
        <v>41</v>
      </c>
      <c r="C45" s="54" t="s">
        <v>490</v>
      </c>
      <c r="D45" s="54" t="s">
        <v>422</v>
      </c>
      <c r="E45" s="54" t="s">
        <v>489</v>
      </c>
      <c r="F45" s="54" t="s">
        <v>424</v>
      </c>
      <c r="G45" s="54" t="s">
        <v>432</v>
      </c>
      <c r="H45" s="54"/>
      <c r="I45" s="54"/>
      <c r="J45" s="56">
        <v>43739</v>
      </c>
      <c r="K45" s="54"/>
    </row>
    <row r="46" spans="2:11" x14ac:dyDescent="0.4">
      <c r="B46" s="53">
        <v>42</v>
      </c>
      <c r="C46" s="54" t="s">
        <v>491</v>
      </c>
      <c r="D46" s="54" t="s">
        <v>64</v>
      </c>
      <c r="E46" s="54"/>
      <c r="F46" s="54" t="s">
        <v>424</v>
      </c>
      <c r="G46" s="54" t="s">
        <v>432</v>
      </c>
      <c r="H46" s="54"/>
      <c r="I46" s="54"/>
      <c r="J46" s="56">
        <v>43739</v>
      </c>
      <c r="K46" s="54"/>
    </row>
    <row r="47" spans="2:11" ht="33.6" x14ac:dyDescent="0.4">
      <c r="B47" s="53">
        <v>43</v>
      </c>
      <c r="C47" s="54" t="s">
        <v>492</v>
      </c>
      <c r="D47" s="54" t="s">
        <v>64</v>
      </c>
      <c r="E47" s="54" t="s">
        <v>493</v>
      </c>
      <c r="F47" s="54" t="s">
        <v>424</v>
      </c>
      <c r="G47" s="54" t="s">
        <v>432</v>
      </c>
      <c r="H47" s="54"/>
      <c r="I47" s="54"/>
      <c r="J47" s="56">
        <v>43739</v>
      </c>
      <c r="K47" s="54"/>
    </row>
    <row r="48" spans="2:11" ht="33.6" x14ac:dyDescent="0.4">
      <c r="B48" s="53">
        <v>44</v>
      </c>
      <c r="C48" s="54" t="s">
        <v>494</v>
      </c>
      <c r="D48" s="54" t="s">
        <v>422</v>
      </c>
      <c r="E48" s="54" t="s">
        <v>495</v>
      </c>
      <c r="F48" s="54" t="s">
        <v>496</v>
      </c>
      <c r="G48" s="54" t="s">
        <v>432</v>
      </c>
      <c r="H48" s="54"/>
      <c r="I48" s="54"/>
      <c r="J48" s="56">
        <v>43739</v>
      </c>
      <c r="K48" s="54"/>
    </row>
    <row r="49" spans="2:11" x14ac:dyDescent="0.4">
      <c r="B49" s="53">
        <v>45</v>
      </c>
      <c r="C49" s="54" t="s">
        <v>497</v>
      </c>
      <c r="D49" s="54" t="s">
        <v>399</v>
      </c>
      <c r="E49" s="54" t="s">
        <v>498</v>
      </c>
      <c r="F49" s="54"/>
      <c r="G49" s="54" t="s">
        <v>499</v>
      </c>
      <c r="H49" s="54"/>
      <c r="I49" s="54"/>
      <c r="J49" s="56">
        <v>43739</v>
      </c>
      <c r="K49" s="54"/>
    </row>
    <row r="50" spans="2:11" ht="33.6" x14ac:dyDescent="0.4">
      <c r="B50" s="53">
        <v>46</v>
      </c>
      <c r="C50" s="54" t="s">
        <v>500</v>
      </c>
      <c r="D50" s="54" t="s">
        <v>395</v>
      </c>
      <c r="E50" s="54" t="s">
        <v>501</v>
      </c>
      <c r="F50" s="54"/>
      <c r="G50" s="54" t="s">
        <v>499</v>
      </c>
      <c r="H50" s="54"/>
      <c r="I50" s="54"/>
      <c r="J50" s="56">
        <v>43739</v>
      </c>
      <c r="K50" s="54"/>
    </row>
    <row r="51" spans="2:11" ht="50.4" x14ac:dyDescent="0.4">
      <c r="B51" s="53">
        <v>48</v>
      </c>
      <c r="C51" s="54" t="s">
        <v>502</v>
      </c>
      <c r="D51" s="54" t="s">
        <v>213</v>
      </c>
      <c r="E51" s="54" t="s">
        <v>486</v>
      </c>
      <c r="F51" s="54"/>
      <c r="G51" s="54" t="s">
        <v>503</v>
      </c>
      <c r="H51" s="54"/>
      <c r="I51" s="54"/>
      <c r="J51" s="56">
        <v>43739</v>
      </c>
      <c r="K51" s="54"/>
    </row>
    <row r="52" spans="2:11" x14ac:dyDescent="0.4">
      <c r="B52" s="53">
        <v>49</v>
      </c>
      <c r="C52" s="54" t="s">
        <v>504</v>
      </c>
      <c r="D52" s="54" t="s">
        <v>213</v>
      </c>
      <c r="E52" s="54" t="s">
        <v>486</v>
      </c>
      <c r="F52" s="54"/>
      <c r="G52" s="54" t="s">
        <v>505</v>
      </c>
      <c r="H52" s="54"/>
      <c r="I52" s="54"/>
      <c r="J52" s="56">
        <v>43739</v>
      </c>
      <c r="K52" s="54"/>
    </row>
    <row r="53" spans="2:11" ht="33.6" x14ac:dyDescent="0.4">
      <c r="B53" s="59">
        <v>50</v>
      </c>
      <c r="C53" s="54" t="s">
        <v>506</v>
      </c>
      <c r="D53" s="54" t="s">
        <v>422</v>
      </c>
      <c r="E53" s="54" t="s">
        <v>507</v>
      </c>
      <c r="F53" s="54"/>
      <c r="G53" s="54" t="s">
        <v>505</v>
      </c>
      <c r="H53" s="54"/>
      <c r="I53" s="54"/>
      <c r="J53" s="56">
        <v>43739</v>
      </c>
      <c r="K53" s="54"/>
    </row>
    <row r="54" spans="2:11" x14ac:dyDescent="0.4">
      <c r="B54" s="53">
        <v>51</v>
      </c>
      <c r="C54" s="54" t="s">
        <v>508</v>
      </c>
      <c r="D54" s="54" t="s">
        <v>213</v>
      </c>
      <c r="E54" s="54" t="s">
        <v>486</v>
      </c>
      <c r="F54" s="54"/>
      <c r="G54" s="54" t="s">
        <v>505</v>
      </c>
      <c r="H54" s="54"/>
      <c r="I54" s="54"/>
      <c r="J54" s="56">
        <v>43739</v>
      </c>
      <c r="K54" s="54"/>
    </row>
    <row r="55" spans="2:11" x14ac:dyDescent="0.4">
      <c r="B55" s="53">
        <v>52</v>
      </c>
      <c r="C55" s="54" t="s">
        <v>509</v>
      </c>
      <c r="D55" s="54" t="s">
        <v>395</v>
      </c>
      <c r="E55" s="54" t="s">
        <v>510</v>
      </c>
      <c r="F55" s="54" t="s">
        <v>424</v>
      </c>
      <c r="G55" s="54" t="s">
        <v>505</v>
      </c>
      <c r="H55" s="54"/>
      <c r="I55" s="54"/>
      <c r="J55" s="56">
        <v>43739</v>
      </c>
      <c r="K55" s="54"/>
    </row>
    <row r="56" spans="2:11" ht="33.6" x14ac:dyDescent="0.4">
      <c r="B56" s="53">
        <v>53</v>
      </c>
      <c r="C56" s="54" t="s">
        <v>511</v>
      </c>
      <c r="D56" s="54" t="s">
        <v>213</v>
      </c>
      <c r="E56" s="54" t="s">
        <v>486</v>
      </c>
      <c r="F56" s="54"/>
      <c r="G56" s="54" t="s">
        <v>505</v>
      </c>
      <c r="H56" s="54"/>
      <c r="I56" s="54"/>
      <c r="J56" s="56">
        <v>43739</v>
      </c>
      <c r="K56" s="54"/>
    </row>
    <row r="57" spans="2:11" ht="50.4" x14ac:dyDescent="0.4">
      <c r="B57" s="53">
        <v>54</v>
      </c>
      <c r="C57" s="54" t="s">
        <v>512</v>
      </c>
      <c r="D57" s="54" t="s">
        <v>64</v>
      </c>
      <c r="E57" s="54" t="s">
        <v>513</v>
      </c>
      <c r="F57" s="54"/>
      <c r="G57" s="54" t="s">
        <v>406</v>
      </c>
      <c r="H57" s="54"/>
      <c r="I57" s="54"/>
      <c r="J57" s="56">
        <v>43739</v>
      </c>
      <c r="K57" s="54"/>
    </row>
    <row r="58" spans="2:11" x14ac:dyDescent="0.4">
      <c r="B58" s="53">
        <v>55</v>
      </c>
      <c r="C58" s="54" t="s">
        <v>514</v>
      </c>
      <c r="D58" s="54" t="s">
        <v>64</v>
      </c>
      <c r="E58" s="54" t="s">
        <v>515</v>
      </c>
      <c r="F58" s="54" t="s">
        <v>516</v>
      </c>
      <c r="G58" s="54" t="s">
        <v>517</v>
      </c>
      <c r="H58" s="54"/>
      <c r="I58" s="54"/>
      <c r="J58" s="56">
        <v>43739</v>
      </c>
      <c r="K58" s="54"/>
    </row>
    <row r="59" spans="2:11" x14ac:dyDescent="0.4">
      <c r="B59" s="53">
        <v>56</v>
      </c>
      <c r="C59" s="54" t="s">
        <v>518</v>
      </c>
      <c r="D59" s="54" t="s">
        <v>399</v>
      </c>
      <c r="E59" s="54" t="s">
        <v>519</v>
      </c>
      <c r="F59" s="54"/>
      <c r="G59" s="54" t="s">
        <v>517</v>
      </c>
      <c r="H59" s="54"/>
      <c r="I59" s="54"/>
      <c r="J59" s="56">
        <v>43739</v>
      </c>
      <c r="K59" s="54"/>
    </row>
    <row r="60" spans="2:11" ht="33.6" x14ac:dyDescent="0.4">
      <c r="B60" s="53">
        <v>57</v>
      </c>
      <c r="C60" s="54" t="s">
        <v>520</v>
      </c>
      <c r="D60" s="54" t="s">
        <v>395</v>
      </c>
      <c r="E60" s="54" t="s">
        <v>521</v>
      </c>
      <c r="F60" s="54" t="s">
        <v>522</v>
      </c>
      <c r="G60" s="54" t="s">
        <v>517</v>
      </c>
      <c r="H60" s="54"/>
      <c r="I60" s="54"/>
      <c r="J60" s="56">
        <v>43739</v>
      </c>
      <c r="K60" s="54"/>
    </row>
    <row r="61" spans="2:11" x14ac:dyDescent="0.4">
      <c r="B61" s="53">
        <v>58</v>
      </c>
      <c r="C61" s="54" t="s">
        <v>523</v>
      </c>
      <c r="D61" s="54" t="s">
        <v>395</v>
      </c>
      <c r="E61" s="54" t="s">
        <v>521</v>
      </c>
      <c r="F61" s="54"/>
      <c r="G61" s="54" t="s">
        <v>524</v>
      </c>
      <c r="H61" s="54"/>
      <c r="I61" s="54"/>
      <c r="J61" s="56">
        <v>43739</v>
      </c>
      <c r="K61" s="54"/>
    </row>
    <row r="62" spans="2:11" ht="33.6" x14ac:dyDescent="0.4">
      <c r="B62" s="53">
        <v>59</v>
      </c>
      <c r="C62" s="54" t="s">
        <v>525</v>
      </c>
      <c r="D62" s="54" t="s">
        <v>404</v>
      </c>
      <c r="E62" s="54"/>
      <c r="F62" s="54"/>
      <c r="G62" s="54" t="s">
        <v>517</v>
      </c>
      <c r="H62" s="54"/>
      <c r="I62" s="54"/>
      <c r="J62" s="56">
        <v>43739</v>
      </c>
      <c r="K62" s="54"/>
    </row>
    <row r="63" spans="2:11" x14ac:dyDescent="0.4">
      <c r="B63" s="53">
        <v>60</v>
      </c>
      <c r="C63" s="54" t="s">
        <v>526</v>
      </c>
      <c r="D63" s="54" t="s">
        <v>395</v>
      </c>
      <c r="E63" s="54" t="s">
        <v>527</v>
      </c>
      <c r="F63" s="54"/>
      <c r="G63" s="54" t="s">
        <v>517</v>
      </c>
      <c r="H63" s="54"/>
      <c r="I63" s="54"/>
      <c r="J63" s="56">
        <v>43739</v>
      </c>
      <c r="K63" s="54"/>
    </row>
    <row r="64" spans="2:11" ht="33.6" x14ac:dyDescent="0.4">
      <c r="B64" s="53">
        <v>61</v>
      </c>
      <c r="C64" s="54" t="s">
        <v>528</v>
      </c>
      <c r="D64" s="54" t="s">
        <v>404</v>
      </c>
      <c r="E64" s="54"/>
      <c r="F64" s="54"/>
      <c r="G64" s="54" t="s">
        <v>517</v>
      </c>
      <c r="H64" s="54"/>
      <c r="I64" s="54"/>
      <c r="J64" s="56">
        <v>43739</v>
      </c>
      <c r="K64" s="54"/>
    </row>
    <row r="65" spans="2:11" x14ac:dyDescent="0.4">
      <c r="B65" s="53">
        <v>62</v>
      </c>
      <c r="C65" s="54" t="s">
        <v>529</v>
      </c>
      <c r="D65" s="54" t="s">
        <v>395</v>
      </c>
      <c r="E65" s="54" t="s">
        <v>486</v>
      </c>
      <c r="F65" s="54"/>
      <c r="G65" s="54" t="s">
        <v>517</v>
      </c>
      <c r="H65" s="54"/>
      <c r="I65" s="54"/>
      <c r="J65" s="56">
        <v>43739</v>
      </c>
      <c r="K65" s="54"/>
    </row>
    <row r="66" spans="2:11" ht="33.6" x14ac:dyDescent="0.4">
      <c r="B66" s="53">
        <v>65</v>
      </c>
      <c r="C66" s="54" t="s">
        <v>530</v>
      </c>
      <c r="D66" s="54" t="s">
        <v>395</v>
      </c>
      <c r="E66" s="54" t="s">
        <v>527</v>
      </c>
      <c r="F66" s="54"/>
      <c r="G66" s="54" t="s">
        <v>531</v>
      </c>
      <c r="H66" s="54"/>
      <c r="I66" s="54"/>
      <c r="J66" s="54"/>
      <c r="K66" s="54"/>
    </row>
    <row r="67" spans="2:11" x14ac:dyDescent="0.4">
      <c r="B67" s="53">
        <v>67</v>
      </c>
      <c r="C67" s="54" t="s">
        <v>532</v>
      </c>
      <c r="D67" s="54" t="s">
        <v>395</v>
      </c>
      <c r="E67" s="54" t="s">
        <v>486</v>
      </c>
      <c r="F67" s="54"/>
      <c r="G67" s="54"/>
      <c r="H67" s="54"/>
      <c r="I67" s="54"/>
      <c r="J67" s="54"/>
      <c r="K67" s="54"/>
    </row>
    <row r="68" spans="2:11" ht="50.4" x14ac:dyDescent="0.4">
      <c r="B68" s="59">
        <v>68</v>
      </c>
      <c r="C68" s="54" t="s">
        <v>533</v>
      </c>
      <c r="D68" s="54" t="s">
        <v>422</v>
      </c>
      <c r="E68" s="54" t="s">
        <v>534</v>
      </c>
      <c r="F68" s="54" t="s">
        <v>424</v>
      </c>
      <c r="G68" s="54" t="s">
        <v>535</v>
      </c>
      <c r="H68" s="54"/>
      <c r="I68" s="54"/>
      <c r="J68" s="54"/>
      <c r="K68" s="54"/>
    </row>
    <row r="69" spans="2:11" ht="33.6" x14ac:dyDescent="0.4">
      <c r="B69" s="53">
        <v>69</v>
      </c>
      <c r="C69" s="54" t="s">
        <v>536</v>
      </c>
      <c r="D69" s="54" t="s">
        <v>404</v>
      </c>
      <c r="E69" s="54" t="s">
        <v>537</v>
      </c>
      <c r="F69" s="54" t="s">
        <v>247</v>
      </c>
      <c r="G69" s="54" t="s">
        <v>538</v>
      </c>
      <c r="H69" s="54"/>
      <c r="I69" s="54"/>
      <c r="J69" s="54"/>
      <c r="K69" s="54"/>
    </row>
    <row r="70" spans="2:11" ht="33.6" x14ac:dyDescent="0.4">
      <c r="B70" s="53">
        <v>70</v>
      </c>
      <c r="C70" s="54" t="s">
        <v>539</v>
      </c>
      <c r="D70" s="54" t="s">
        <v>64</v>
      </c>
      <c r="E70" s="54" t="s">
        <v>540</v>
      </c>
      <c r="F70" s="54" t="s">
        <v>541</v>
      </c>
      <c r="G70" s="54" t="s">
        <v>538</v>
      </c>
      <c r="H70" s="54"/>
      <c r="I70" s="54"/>
      <c r="J70" s="54"/>
      <c r="K70" s="54"/>
    </row>
    <row r="71" spans="2:11" ht="67.2" x14ac:dyDescent="0.4">
      <c r="B71" s="53">
        <v>71</v>
      </c>
      <c r="C71" s="54" t="s">
        <v>542</v>
      </c>
      <c r="D71" s="54" t="s">
        <v>422</v>
      </c>
      <c r="E71" s="54" t="s">
        <v>543</v>
      </c>
      <c r="F71" s="54" t="s">
        <v>544</v>
      </c>
      <c r="G71" s="54" t="s">
        <v>538</v>
      </c>
      <c r="H71" s="54"/>
      <c r="I71" s="54"/>
      <c r="J71" s="54"/>
      <c r="K71" s="54"/>
    </row>
    <row r="72" spans="2:11" ht="33.6" x14ac:dyDescent="0.4">
      <c r="B72" s="53">
        <v>72</v>
      </c>
      <c r="C72" s="54" t="s">
        <v>545</v>
      </c>
      <c r="D72" s="54" t="s">
        <v>64</v>
      </c>
      <c r="E72" s="54" t="s">
        <v>546</v>
      </c>
      <c r="F72" s="54" t="s">
        <v>544</v>
      </c>
      <c r="G72" s="54" t="s">
        <v>538</v>
      </c>
      <c r="H72" s="54"/>
      <c r="I72" s="54"/>
      <c r="J72" s="54"/>
      <c r="K72" s="54"/>
    </row>
    <row r="73" spans="2:11" x14ac:dyDescent="0.4">
      <c r="B73" s="53">
        <v>73</v>
      </c>
      <c r="C73" s="54"/>
      <c r="D73" s="54"/>
      <c r="E73" s="54"/>
      <c r="F73" s="57"/>
      <c r="G73" s="54"/>
      <c r="H73" s="54"/>
      <c r="I73" s="54"/>
      <c r="J73" s="54"/>
      <c r="K73" s="54"/>
    </row>
    <row r="74" spans="2:11" x14ac:dyDescent="0.4">
      <c r="B74" s="53">
        <v>74</v>
      </c>
      <c r="C74" s="54"/>
      <c r="D74" s="54"/>
      <c r="E74" s="54"/>
      <c r="F74" s="54"/>
      <c r="G74" s="54"/>
      <c r="H74" s="54"/>
      <c r="I74" s="54"/>
      <c r="J74" s="54"/>
      <c r="K74" s="54"/>
    </row>
    <row r="75" spans="2:11" x14ac:dyDescent="0.4">
      <c r="B75" s="53">
        <v>75</v>
      </c>
      <c r="C75" s="54"/>
      <c r="D75" s="54"/>
      <c r="E75" s="54"/>
      <c r="F75" s="54"/>
      <c r="G75" s="54"/>
      <c r="H75" s="54"/>
      <c r="I75" s="54"/>
      <c r="J75" s="54"/>
      <c r="K75" s="54"/>
    </row>
    <row r="76" spans="2:11" x14ac:dyDescent="0.4">
      <c r="B76" s="53">
        <v>76</v>
      </c>
      <c r="C76" s="54"/>
      <c r="D76" s="54"/>
      <c r="E76" s="54"/>
      <c r="F76" s="54"/>
      <c r="G76" s="54"/>
      <c r="H76" s="54"/>
      <c r="I76" s="54"/>
      <c r="J76" s="54"/>
      <c r="K76" s="54"/>
    </row>
    <row r="77" spans="2:11" x14ac:dyDescent="0.4">
      <c r="B77" s="53">
        <v>77</v>
      </c>
      <c r="C77" s="54"/>
      <c r="D77" s="54"/>
      <c r="E77" s="54"/>
      <c r="F77" s="54"/>
      <c r="G77" s="54"/>
      <c r="H77" s="54"/>
      <c r="I77" s="54"/>
      <c r="J77" s="54"/>
      <c r="K77" s="54"/>
    </row>
    <row r="78" spans="2:11" x14ac:dyDescent="0.4">
      <c r="B78" s="53">
        <v>78</v>
      </c>
      <c r="C78" s="54"/>
      <c r="D78" s="54"/>
      <c r="E78" s="54"/>
      <c r="F78" s="54"/>
      <c r="G78" s="54"/>
      <c r="H78" s="54"/>
      <c r="I78" s="54"/>
      <c r="J78" s="54"/>
      <c r="K78" s="54"/>
    </row>
    <row r="79" spans="2:11" x14ac:dyDescent="0.4">
      <c r="B79" s="53">
        <v>79</v>
      </c>
      <c r="C79" s="54"/>
      <c r="D79" s="54"/>
      <c r="E79" s="54"/>
      <c r="F79" s="54"/>
      <c r="G79" s="54"/>
      <c r="H79" s="54"/>
      <c r="I79" s="54"/>
      <c r="J79" s="54"/>
      <c r="K79" s="54"/>
    </row>
    <row r="80" spans="2:11" x14ac:dyDescent="0.4">
      <c r="B80" s="53">
        <v>80</v>
      </c>
      <c r="C80" s="54"/>
      <c r="D80" s="54"/>
      <c r="E80" s="54"/>
      <c r="F80" s="54"/>
      <c r="G80" s="54"/>
      <c r="H80" s="54"/>
      <c r="I80" s="54"/>
      <c r="J80" s="54"/>
      <c r="K80" s="54"/>
    </row>
    <row r="81" spans="2:11" x14ac:dyDescent="0.4">
      <c r="B81" s="53">
        <v>81</v>
      </c>
      <c r="C81" s="54"/>
      <c r="D81" s="54"/>
      <c r="E81" s="54"/>
      <c r="F81" s="54"/>
      <c r="G81" s="54"/>
      <c r="H81" s="54"/>
      <c r="I81" s="54"/>
      <c r="J81" s="54"/>
      <c r="K81" s="54"/>
    </row>
    <row r="82" spans="2:11" x14ac:dyDescent="0.4">
      <c r="B82" s="53">
        <v>82</v>
      </c>
      <c r="C82" s="54"/>
      <c r="D82" s="54"/>
      <c r="E82" s="54"/>
      <c r="F82" s="54"/>
      <c r="G82" s="54"/>
      <c r="H82" s="54"/>
      <c r="I82" s="54"/>
      <c r="J82" s="54"/>
      <c r="K82" s="54"/>
    </row>
    <row r="83" spans="2:11" x14ac:dyDescent="0.4">
      <c r="B83" s="53">
        <v>83</v>
      </c>
      <c r="C83" s="54"/>
      <c r="D83" s="54"/>
      <c r="E83" s="54"/>
      <c r="F83" s="54"/>
      <c r="G83" s="54"/>
      <c r="H83" s="54"/>
      <c r="I83" s="54"/>
      <c r="J83" s="54"/>
      <c r="K83" s="54"/>
    </row>
    <row r="84" spans="2:11" x14ac:dyDescent="0.4">
      <c r="B84" s="53">
        <v>84</v>
      </c>
      <c r="C84" s="54"/>
      <c r="D84" s="54"/>
      <c r="E84" s="54"/>
      <c r="F84" s="54"/>
      <c r="G84" s="54"/>
      <c r="H84" s="54"/>
      <c r="I84" s="54"/>
      <c r="J84" s="54"/>
      <c r="K84" s="54"/>
    </row>
    <row r="85" spans="2:11" x14ac:dyDescent="0.4">
      <c r="B85" s="53">
        <v>85</v>
      </c>
      <c r="C85" s="54"/>
      <c r="D85" s="54"/>
      <c r="E85" s="54"/>
      <c r="F85" s="54"/>
      <c r="G85" s="54"/>
      <c r="H85" s="54"/>
      <c r="I85" s="54"/>
      <c r="J85" s="54"/>
      <c r="K85" s="54"/>
    </row>
    <row r="86" spans="2:11" x14ac:dyDescent="0.4">
      <c r="B86" s="53">
        <v>86</v>
      </c>
      <c r="C86" s="54"/>
      <c r="D86" s="54"/>
      <c r="E86" s="54"/>
      <c r="F86" s="54"/>
      <c r="G86" s="54"/>
      <c r="H86" s="54"/>
      <c r="I86" s="54"/>
      <c r="J86" s="54"/>
      <c r="K86" s="54"/>
    </row>
    <row r="87" spans="2:11" x14ac:dyDescent="0.4">
      <c r="B87" s="53">
        <v>87</v>
      </c>
      <c r="C87" s="54"/>
      <c r="D87" s="54"/>
      <c r="E87" s="54"/>
      <c r="F87" s="54"/>
      <c r="G87" s="54"/>
      <c r="H87" s="54"/>
      <c r="I87" s="54"/>
      <c r="J87" s="54"/>
      <c r="K87" s="54"/>
    </row>
    <row r="88" spans="2:11" x14ac:dyDescent="0.4">
      <c r="B88" s="53">
        <v>88</v>
      </c>
      <c r="C88" s="54"/>
      <c r="D88" s="54"/>
      <c r="E88" s="54"/>
      <c r="F88" s="54"/>
      <c r="G88" s="54"/>
      <c r="H88" s="54"/>
      <c r="I88" s="54"/>
      <c r="J88" s="54"/>
      <c r="K88" s="54"/>
    </row>
    <row r="89" spans="2:11" x14ac:dyDescent="0.4">
      <c r="B89" s="53">
        <v>89</v>
      </c>
      <c r="C89" s="54"/>
      <c r="D89" s="54"/>
      <c r="E89" s="54"/>
      <c r="F89" s="54"/>
      <c r="G89" s="54"/>
      <c r="H89" s="54"/>
      <c r="I89" s="54"/>
      <c r="J89" s="54"/>
      <c r="K89" s="54"/>
    </row>
    <row r="90" spans="2:11" x14ac:dyDescent="0.4">
      <c r="B90" s="53">
        <v>90</v>
      </c>
      <c r="C90" s="54"/>
      <c r="D90" s="54"/>
      <c r="E90" s="54"/>
      <c r="F90" s="54"/>
      <c r="G90" s="54"/>
      <c r="H90" s="54"/>
      <c r="I90" s="54"/>
      <c r="J90" s="54"/>
      <c r="K90" s="54"/>
    </row>
    <row r="91" spans="2:11" x14ac:dyDescent="0.4">
      <c r="B91" s="53">
        <v>91</v>
      </c>
      <c r="C91" s="54"/>
      <c r="D91" s="54"/>
      <c r="E91" s="54"/>
      <c r="F91" s="54"/>
      <c r="G91" s="54"/>
      <c r="H91" s="54"/>
      <c r="I91" s="54"/>
      <c r="J91" s="54"/>
      <c r="K91" s="54"/>
    </row>
    <row r="92" spans="2:11" x14ac:dyDescent="0.4">
      <c r="B92" s="53">
        <v>92</v>
      </c>
      <c r="C92" s="54"/>
      <c r="D92" s="54"/>
      <c r="E92" s="54"/>
      <c r="F92" s="54"/>
      <c r="G92" s="54"/>
      <c r="H92" s="54"/>
      <c r="I92" s="54"/>
      <c r="J92" s="54"/>
      <c r="K92" s="54"/>
    </row>
    <row r="93" spans="2:11" x14ac:dyDescent="0.4">
      <c r="B93" s="53">
        <v>93</v>
      </c>
      <c r="C93" s="54"/>
      <c r="D93" s="54"/>
      <c r="E93" s="54"/>
      <c r="F93" s="54"/>
      <c r="G93" s="54"/>
      <c r="H93" s="54"/>
      <c r="I93" s="54"/>
      <c r="J93" s="54"/>
      <c r="K93" s="54"/>
    </row>
    <row r="94" spans="2:11" x14ac:dyDescent="0.4">
      <c r="B94" s="53">
        <v>94</v>
      </c>
      <c r="C94" s="54"/>
      <c r="D94" s="54"/>
      <c r="E94" s="54"/>
      <c r="F94" s="54"/>
      <c r="G94" s="54"/>
      <c r="H94" s="54"/>
      <c r="I94" s="54"/>
      <c r="J94" s="54"/>
      <c r="K94" s="54"/>
    </row>
    <row r="95" spans="2:11" x14ac:dyDescent="0.4">
      <c r="B95" s="53">
        <v>95</v>
      </c>
      <c r="C95" s="54"/>
      <c r="D95" s="54"/>
      <c r="E95" s="54"/>
      <c r="F95" s="54"/>
      <c r="G95" s="54"/>
      <c r="H95" s="54"/>
      <c r="I95" s="54"/>
      <c r="J95" s="54"/>
      <c r="K95" s="54"/>
    </row>
    <row r="96" spans="2:11" x14ac:dyDescent="0.4">
      <c r="B96" s="53">
        <v>96</v>
      </c>
      <c r="C96" s="54"/>
      <c r="D96" s="54"/>
      <c r="E96" s="54"/>
      <c r="F96" s="54"/>
      <c r="G96" s="54"/>
      <c r="H96" s="54"/>
      <c r="I96" s="54"/>
      <c r="J96" s="54"/>
      <c r="K96" s="54"/>
    </row>
    <row r="97" spans="2:11" x14ac:dyDescent="0.4">
      <c r="B97" s="53">
        <v>97</v>
      </c>
      <c r="C97" s="54"/>
      <c r="D97" s="54"/>
      <c r="E97" s="54"/>
      <c r="F97" s="54"/>
      <c r="G97" s="54"/>
      <c r="H97" s="54"/>
      <c r="I97" s="54"/>
      <c r="J97" s="54"/>
      <c r="K97" s="54"/>
    </row>
    <row r="98" spans="2:11" x14ac:dyDescent="0.4">
      <c r="B98" s="53">
        <v>98</v>
      </c>
      <c r="C98" s="54"/>
      <c r="D98" s="54"/>
      <c r="E98" s="54"/>
      <c r="F98" s="54"/>
      <c r="G98" s="54"/>
      <c r="H98" s="54"/>
      <c r="I98" s="54"/>
      <c r="J98" s="54"/>
      <c r="K98" s="54"/>
    </row>
    <row r="99" spans="2:11" x14ac:dyDescent="0.4">
      <c r="B99" s="53">
        <v>99</v>
      </c>
      <c r="C99" s="54"/>
      <c r="D99" s="54"/>
      <c r="E99" s="54"/>
      <c r="F99" s="54"/>
      <c r="G99" s="54"/>
      <c r="H99" s="54"/>
      <c r="I99" s="54"/>
      <c r="J99" s="54"/>
      <c r="K99" s="54"/>
    </row>
  </sheetData>
  <autoFilter ref="B4:K99" xr:uid="{C14E9E37-E1F7-459B-922F-15184435041F}"/>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311A6CD-C35D-4BE9-A845-042D437B4A32}">
          <x14:formula1>
            <xm:f>'Legend and Ref'!$Q$6:$Q$13</xm:f>
          </x14:formula1>
          <xm:sqref>D5:D99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138B4-6786-4935-99F9-36D8F8F0F004}">
  <sheetPr>
    <tabColor rgb="FF92D050"/>
  </sheetPr>
  <dimension ref="B1:B346"/>
  <sheetViews>
    <sheetView showGridLines="0" zoomScale="70" zoomScaleNormal="70" workbookViewId="0">
      <selection activeCell="B18" sqref="B18"/>
    </sheetView>
  </sheetViews>
  <sheetFormatPr defaultRowHeight="16.8" x14ac:dyDescent="0.4"/>
  <cols>
    <col min="1" max="1" width="3.5" customWidth="1"/>
    <col min="2" max="2" width="116" customWidth="1"/>
  </cols>
  <sheetData>
    <row r="1" spans="2:2" x14ac:dyDescent="0.4">
      <c r="B1" s="14"/>
    </row>
    <row r="2" spans="2:2" x14ac:dyDescent="0.4">
      <c r="B2" s="14"/>
    </row>
    <row r="3" spans="2:2" ht="17.399999999999999" thickBot="1" x14ac:dyDescent="0.45">
      <c r="B3" s="14"/>
    </row>
    <row r="4" spans="2:2" x14ac:dyDescent="0.4">
      <c r="B4" s="51" t="s">
        <v>547</v>
      </c>
    </row>
    <row r="5" spans="2:2" x14ac:dyDescent="0.4">
      <c r="B5" s="58" t="s">
        <v>548</v>
      </c>
    </row>
    <row r="6" spans="2:2" ht="84" customHeight="1" x14ac:dyDescent="0.4">
      <c r="B6" s="58" t="s">
        <v>549</v>
      </c>
    </row>
    <row r="7" spans="2:2" ht="50.4" x14ac:dyDescent="0.4">
      <c r="B7" s="58" t="s">
        <v>550</v>
      </c>
    </row>
    <row r="8" spans="2:2" x14ac:dyDescent="0.4">
      <c r="B8" s="58" t="s">
        <v>551</v>
      </c>
    </row>
    <row r="9" spans="2:2" x14ac:dyDescent="0.4">
      <c r="B9" s="58" t="s">
        <v>552</v>
      </c>
    </row>
    <row r="10" spans="2:2" x14ac:dyDescent="0.4">
      <c r="B10" s="58" t="s">
        <v>553</v>
      </c>
    </row>
    <row r="11" spans="2:2" x14ac:dyDescent="0.4">
      <c r="B11" s="58" t="s">
        <v>554</v>
      </c>
    </row>
    <row r="12" spans="2:2" x14ac:dyDescent="0.4">
      <c r="B12" s="58" t="s">
        <v>555</v>
      </c>
    </row>
    <row r="13" spans="2:2" x14ac:dyDescent="0.4">
      <c r="B13" s="58" t="s">
        <v>556</v>
      </c>
    </row>
    <row r="14" spans="2:2" x14ac:dyDescent="0.4">
      <c r="B14" s="58" t="s">
        <v>557</v>
      </c>
    </row>
    <row r="15" spans="2:2" x14ac:dyDescent="0.4">
      <c r="B15" s="58" t="s">
        <v>558</v>
      </c>
    </row>
    <row r="16" spans="2:2" x14ac:dyDescent="0.4">
      <c r="B16" s="58" t="s">
        <v>559</v>
      </c>
    </row>
    <row r="17" spans="2:2" x14ac:dyDescent="0.4">
      <c r="B17" s="58" t="s">
        <v>560</v>
      </c>
    </row>
    <row r="18" spans="2:2" x14ac:dyDescent="0.4">
      <c r="B18" s="58"/>
    </row>
    <row r="19" spans="2:2" x14ac:dyDescent="0.4">
      <c r="B19" s="58"/>
    </row>
    <row r="20" spans="2:2" x14ac:dyDescent="0.4">
      <c r="B20" s="58"/>
    </row>
    <row r="21" spans="2:2" x14ac:dyDescent="0.4">
      <c r="B21" s="58"/>
    </row>
    <row r="22" spans="2:2" x14ac:dyDescent="0.4">
      <c r="B22" s="58"/>
    </row>
    <row r="23" spans="2:2" x14ac:dyDescent="0.4">
      <c r="B23" s="58"/>
    </row>
    <row r="24" spans="2:2" x14ac:dyDescent="0.4">
      <c r="B24" s="58"/>
    </row>
    <row r="25" spans="2:2" x14ac:dyDescent="0.4">
      <c r="B25" s="58"/>
    </row>
    <row r="26" spans="2:2" x14ac:dyDescent="0.4">
      <c r="B26" s="58"/>
    </row>
    <row r="27" spans="2:2" x14ac:dyDescent="0.4">
      <c r="B27" s="58"/>
    </row>
    <row r="28" spans="2:2" x14ac:dyDescent="0.4">
      <c r="B28" s="58"/>
    </row>
    <row r="29" spans="2:2" x14ac:dyDescent="0.4">
      <c r="B29" s="58"/>
    </row>
    <row r="30" spans="2:2" x14ac:dyDescent="0.4">
      <c r="B30" s="58"/>
    </row>
    <row r="31" spans="2:2" x14ac:dyDescent="0.4">
      <c r="B31" s="58"/>
    </row>
    <row r="32" spans="2:2" x14ac:dyDescent="0.4">
      <c r="B32" s="58"/>
    </row>
    <row r="33" spans="2:2" x14ac:dyDescent="0.4">
      <c r="B33" s="58"/>
    </row>
    <row r="34" spans="2:2" x14ac:dyDescent="0.4">
      <c r="B34" s="58"/>
    </row>
    <row r="35" spans="2:2" x14ac:dyDescent="0.4">
      <c r="B35" s="58"/>
    </row>
    <row r="36" spans="2:2" x14ac:dyDescent="0.4">
      <c r="B36" s="58"/>
    </row>
    <row r="37" spans="2:2" x14ac:dyDescent="0.4">
      <c r="B37" s="58"/>
    </row>
    <row r="38" spans="2:2" x14ac:dyDescent="0.4">
      <c r="B38" s="58"/>
    </row>
    <row r="39" spans="2:2" x14ac:dyDescent="0.4">
      <c r="B39" s="58"/>
    </row>
    <row r="40" spans="2:2" x14ac:dyDescent="0.4">
      <c r="B40" s="58"/>
    </row>
    <row r="41" spans="2:2" x14ac:dyDescent="0.4">
      <c r="B41" s="58"/>
    </row>
    <row r="42" spans="2:2" x14ac:dyDescent="0.4">
      <c r="B42" s="58"/>
    </row>
    <row r="43" spans="2:2" x14ac:dyDescent="0.4">
      <c r="B43" s="58"/>
    </row>
    <row r="44" spans="2:2" x14ac:dyDescent="0.4">
      <c r="B44" s="58"/>
    </row>
    <row r="45" spans="2:2" x14ac:dyDescent="0.4">
      <c r="B45" s="58"/>
    </row>
    <row r="46" spans="2:2" x14ac:dyDescent="0.4">
      <c r="B46" s="58"/>
    </row>
    <row r="47" spans="2:2" x14ac:dyDescent="0.4">
      <c r="B47" s="58"/>
    </row>
    <row r="48" spans="2:2" x14ac:dyDescent="0.4">
      <c r="B48" s="58"/>
    </row>
    <row r="49" spans="2:2" x14ac:dyDescent="0.4">
      <c r="B49" s="58"/>
    </row>
    <row r="50" spans="2:2" x14ac:dyDescent="0.4">
      <c r="B50" s="58"/>
    </row>
    <row r="51" spans="2:2" x14ac:dyDescent="0.4">
      <c r="B51" s="58"/>
    </row>
    <row r="52" spans="2:2" x14ac:dyDescent="0.4">
      <c r="B52" s="58"/>
    </row>
    <row r="53" spans="2:2" x14ac:dyDescent="0.4">
      <c r="B53" s="58"/>
    </row>
    <row r="54" spans="2:2" x14ac:dyDescent="0.4">
      <c r="B54" s="58"/>
    </row>
    <row r="55" spans="2:2" x14ac:dyDescent="0.4">
      <c r="B55" s="58"/>
    </row>
    <row r="56" spans="2:2" x14ac:dyDescent="0.4">
      <c r="B56" s="58"/>
    </row>
    <row r="57" spans="2:2" x14ac:dyDescent="0.4">
      <c r="B57" s="58"/>
    </row>
    <row r="58" spans="2:2" x14ac:dyDescent="0.4">
      <c r="B58" s="58"/>
    </row>
    <row r="59" spans="2:2" x14ac:dyDescent="0.4">
      <c r="B59" s="58"/>
    </row>
    <row r="60" spans="2:2" x14ac:dyDescent="0.4">
      <c r="B60" s="58"/>
    </row>
    <row r="61" spans="2:2" x14ac:dyDescent="0.4">
      <c r="B61" s="58"/>
    </row>
    <row r="62" spans="2:2" x14ac:dyDescent="0.4">
      <c r="B62" s="58"/>
    </row>
    <row r="63" spans="2:2" x14ac:dyDescent="0.4">
      <c r="B63" s="58"/>
    </row>
    <row r="64" spans="2:2" x14ac:dyDescent="0.4">
      <c r="B64" s="58"/>
    </row>
    <row r="65" spans="2:2" x14ac:dyDescent="0.4">
      <c r="B65" s="58"/>
    </row>
    <row r="66" spans="2:2" x14ac:dyDescent="0.4">
      <c r="B66" s="58"/>
    </row>
    <row r="67" spans="2:2" x14ac:dyDescent="0.4">
      <c r="B67" s="58"/>
    </row>
    <row r="68" spans="2:2" x14ac:dyDescent="0.4">
      <c r="B68" s="58"/>
    </row>
    <row r="69" spans="2:2" x14ac:dyDescent="0.4">
      <c r="B69" s="58"/>
    </row>
    <row r="70" spans="2:2" x14ac:dyDescent="0.4">
      <c r="B70" s="58"/>
    </row>
    <row r="71" spans="2:2" x14ac:dyDescent="0.4">
      <c r="B71" s="58"/>
    </row>
    <row r="72" spans="2:2" x14ac:dyDescent="0.4">
      <c r="B72" s="58"/>
    </row>
    <row r="73" spans="2:2" x14ac:dyDescent="0.4">
      <c r="B73" s="58"/>
    </row>
    <row r="74" spans="2:2" x14ac:dyDescent="0.4">
      <c r="B74" s="58"/>
    </row>
    <row r="75" spans="2:2" x14ac:dyDescent="0.4">
      <c r="B75" s="58"/>
    </row>
    <row r="76" spans="2:2" x14ac:dyDescent="0.4">
      <c r="B76" s="58"/>
    </row>
    <row r="77" spans="2:2" x14ac:dyDescent="0.4">
      <c r="B77" s="58"/>
    </row>
    <row r="78" spans="2:2" x14ac:dyDescent="0.4">
      <c r="B78" s="58"/>
    </row>
    <row r="79" spans="2:2" x14ac:dyDescent="0.4">
      <c r="B79" s="58"/>
    </row>
    <row r="80" spans="2:2" x14ac:dyDescent="0.4">
      <c r="B80" s="58"/>
    </row>
    <row r="81" spans="2:2" x14ac:dyDescent="0.4">
      <c r="B81" s="58"/>
    </row>
    <row r="82" spans="2:2" x14ac:dyDescent="0.4">
      <c r="B82" s="58"/>
    </row>
    <row r="83" spans="2:2" x14ac:dyDescent="0.4">
      <c r="B83" s="58"/>
    </row>
    <row r="84" spans="2:2" x14ac:dyDescent="0.4">
      <c r="B84" s="58"/>
    </row>
    <row r="85" spans="2:2" x14ac:dyDescent="0.4">
      <c r="B85" s="58"/>
    </row>
    <row r="86" spans="2:2" x14ac:dyDescent="0.4">
      <c r="B86" s="58"/>
    </row>
    <row r="87" spans="2:2" x14ac:dyDescent="0.4">
      <c r="B87" s="58"/>
    </row>
    <row r="88" spans="2:2" x14ac:dyDescent="0.4">
      <c r="B88" s="58"/>
    </row>
    <row r="89" spans="2:2" x14ac:dyDescent="0.4">
      <c r="B89" s="58"/>
    </row>
    <row r="90" spans="2:2" x14ac:dyDescent="0.4">
      <c r="B90" s="58"/>
    </row>
    <row r="91" spans="2:2" x14ac:dyDescent="0.4">
      <c r="B91" s="58"/>
    </row>
    <row r="92" spans="2:2" x14ac:dyDescent="0.4">
      <c r="B92" s="58"/>
    </row>
    <row r="93" spans="2:2" x14ac:dyDescent="0.4">
      <c r="B93" s="58"/>
    </row>
    <row r="94" spans="2:2" x14ac:dyDescent="0.4">
      <c r="B94" s="58"/>
    </row>
    <row r="95" spans="2:2" x14ac:dyDescent="0.4">
      <c r="B95" s="58"/>
    </row>
    <row r="96" spans="2:2" x14ac:dyDescent="0.4">
      <c r="B96" s="58"/>
    </row>
    <row r="97" spans="2:2" x14ac:dyDescent="0.4">
      <c r="B97" s="58"/>
    </row>
    <row r="98" spans="2:2" x14ac:dyDescent="0.4">
      <c r="B98" s="58"/>
    </row>
    <row r="99" spans="2:2" x14ac:dyDescent="0.4">
      <c r="B99" s="58"/>
    </row>
    <row r="100" spans="2:2" x14ac:dyDescent="0.4">
      <c r="B100" s="58"/>
    </row>
    <row r="101" spans="2:2" x14ac:dyDescent="0.4">
      <c r="B101" s="58"/>
    </row>
    <row r="102" spans="2:2" x14ac:dyDescent="0.4">
      <c r="B102" s="58"/>
    </row>
    <row r="103" spans="2:2" x14ac:dyDescent="0.4">
      <c r="B103" s="58"/>
    </row>
    <row r="104" spans="2:2" x14ac:dyDescent="0.4">
      <c r="B104" s="58"/>
    </row>
    <row r="105" spans="2:2" x14ac:dyDescent="0.4">
      <c r="B105" s="58"/>
    </row>
    <row r="106" spans="2:2" x14ac:dyDescent="0.4">
      <c r="B106" s="58"/>
    </row>
    <row r="107" spans="2:2" x14ac:dyDescent="0.4">
      <c r="B107" s="58"/>
    </row>
    <row r="108" spans="2:2" x14ac:dyDescent="0.4">
      <c r="B108" s="58"/>
    </row>
    <row r="109" spans="2:2" x14ac:dyDescent="0.4">
      <c r="B109" s="58"/>
    </row>
    <row r="110" spans="2:2" x14ac:dyDescent="0.4">
      <c r="B110" s="58"/>
    </row>
    <row r="111" spans="2:2" x14ac:dyDescent="0.4">
      <c r="B111" s="58"/>
    </row>
    <row r="112" spans="2:2" x14ac:dyDescent="0.4">
      <c r="B112" s="58"/>
    </row>
    <row r="113" spans="2:2" x14ac:dyDescent="0.4">
      <c r="B113" s="58"/>
    </row>
    <row r="114" spans="2:2" x14ac:dyDescent="0.4">
      <c r="B114" s="58"/>
    </row>
    <row r="115" spans="2:2" x14ac:dyDescent="0.4">
      <c r="B115" s="58"/>
    </row>
    <row r="116" spans="2:2" x14ac:dyDescent="0.4">
      <c r="B116" s="58"/>
    </row>
    <row r="117" spans="2:2" x14ac:dyDescent="0.4">
      <c r="B117" s="58"/>
    </row>
    <row r="118" spans="2:2" x14ac:dyDescent="0.4">
      <c r="B118" s="58"/>
    </row>
    <row r="119" spans="2:2" x14ac:dyDescent="0.4">
      <c r="B119" s="58"/>
    </row>
    <row r="120" spans="2:2" x14ac:dyDescent="0.4">
      <c r="B120" s="58"/>
    </row>
    <row r="121" spans="2:2" x14ac:dyDescent="0.4">
      <c r="B121" s="58"/>
    </row>
    <row r="122" spans="2:2" x14ac:dyDescent="0.4">
      <c r="B122" s="58"/>
    </row>
    <row r="123" spans="2:2" x14ac:dyDescent="0.4">
      <c r="B123" s="58"/>
    </row>
    <row r="124" spans="2:2" x14ac:dyDescent="0.4">
      <c r="B124" s="58"/>
    </row>
    <row r="125" spans="2:2" x14ac:dyDescent="0.4">
      <c r="B125" s="58"/>
    </row>
    <row r="126" spans="2:2" x14ac:dyDescent="0.4">
      <c r="B126" s="58"/>
    </row>
    <row r="127" spans="2:2" x14ac:dyDescent="0.4">
      <c r="B127" s="58"/>
    </row>
    <row r="128" spans="2:2" x14ac:dyDescent="0.4">
      <c r="B128" s="58"/>
    </row>
    <row r="129" spans="2:2" x14ac:dyDescent="0.4">
      <c r="B129" s="58"/>
    </row>
    <row r="130" spans="2:2" x14ac:dyDescent="0.4">
      <c r="B130" s="58"/>
    </row>
    <row r="131" spans="2:2" x14ac:dyDescent="0.4">
      <c r="B131" s="58"/>
    </row>
    <row r="132" spans="2:2" x14ac:dyDescent="0.4">
      <c r="B132" s="58"/>
    </row>
    <row r="133" spans="2:2" x14ac:dyDescent="0.4">
      <c r="B133" s="58"/>
    </row>
    <row r="134" spans="2:2" x14ac:dyDescent="0.4">
      <c r="B134" s="58"/>
    </row>
    <row r="135" spans="2:2" x14ac:dyDescent="0.4">
      <c r="B135" s="58"/>
    </row>
    <row r="136" spans="2:2" x14ac:dyDescent="0.4">
      <c r="B136" s="58"/>
    </row>
    <row r="137" spans="2:2" x14ac:dyDescent="0.4">
      <c r="B137" s="58"/>
    </row>
    <row r="138" spans="2:2" x14ac:dyDescent="0.4">
      <c r="B138" s="58"/>
    </row>
    <row r="139" spans="2:2" x14ac:dyDescent="0.4">
      <c r="B139" s="58"/>
    </row>
    <row r="140" spans="2:2" x14ac:dyDescent="0.4">
      <c r="B140" s="58"/>
    </row>
    <row r="141" spans="2:2" x14ac:dyDescent="0.4">
      <c r="B141" s="58"/>
    </row>
    <row r="142" spans="2:2" x14ac:dyDescent="0.4">
      <c r="B142" s="58"/>
    </row>
    <row r="143" spans="2:2" x14ac:dyDescent="0.4">
      <c r="B143" s="58"/>
    </row>
    <row r="144" spans="2:2" x14ac:dyDescent="0.4">
      <c r="B144" s="58"/>
    </row>
    <row r="145" spans="2:2" x14ac:dyDescent="0.4">
      <c r="B145" s="58"/>
    </row>
    <row r="146" spans="2:2" x14ac:dyDescent="0.4">
      <c r="B146" s="58"/>
    </row>
    <row r="147" spans="2:2" x14ac:dyDescent="0.4">
      <c r="B147" s="58"/>
    </row>
    <row r="148" spans="2:2" x14ac:dyDescent="0.4">
      <c r="B148" s="58"/>
    </row>
    <row r="149" spans="2:2" x14ac:dyDescent="0.4">
      <c r="B149" s="58"/>
    </row>
    <row r="150" spans="2:2" x14ac:dyDescent="0.4">
      <c r="B150" s="58"/>
    </row>
    <row r="151" spans="2:2" x14ac:dyDescent="0.4">
      <c r="B151" s="58"/>
    </row>
    <row r="152" spans="2:2" x14ac:dyDescent="0.4">
      <c r="B152" s="58"/>
    </row>
    <row r="153" spans="2:2" x14ac:dyDescent="0.4">
      <c r="B153" s="58"/>
    </row>
    <row r="154" spans="2:2" x14ac:dyDescent="0.4">
      <c r="B154" s="58"/>
    </row>
    <row r="155" spans="2:2" x14ac:dyDescent="0.4">
      <c r="B155" s="58"/>
    </row>
    <row r="156" spans="2:2" x14ac:dyDescent="0.4">
      <c r="B156" s="58"/>
    </row>
    <row r="157" spans="2:2" x14ac:dyDescent="0.4">
      <c r="B157" s="58"/>
    </row>
    <row r="158" spans="2:2" x14ac:dyDescent="0.4">
      <c r="B158" s="58"/>
    </row>
    <row r="159" spans="2:2" x14ac:dyDescent="0.4">
      <c r="B159" s="58"/>
    </row>
    <row r="160" spans="2:2" x14ac:dyDescent="0.4">
      <c r="B160" s="58"/>
    </row>
    <row r="161" spans="2:2" x14ac:dyDescent="0.4">
      <c r="B161" s="58"/>
    </row>
    <row r="162" spans="2:2" x14ac:dyDescent="0.4">
      <c r="B162" s="58"/>
    </row>
    <row r="163" spans="2:2" x14ac:dyDescent="0.4">
      <c r="B163" s="58"/>
    </row>
    <row r="164" spans="2:2" x14ac:dyDescent="0.4">
      <c r="B164" s="58"/>
    </row>
    <row r="165" spans="2:2" x14ac:dyDescent="0.4">
      <c r="B165" s="58"/>
    </row>
    <row r="166" spans="2:2" x14ac:dyDescent="0.4">
      <c r="B166" s="58"/>
    </row>
    <row r="167" spans="2:2" x14ac:dyDescent="0.4">
      <c r="B167" s="58"/>
    </row>
    <row r="168" spans="2:2" x14ac:dyDescent="0.4">
      <c r="B168" s="58"/>
    </row>
    <row r="169" spans="2:2" x14ac:dyDescent="0.4">
      <c r="B169" s="58"/>
    </row>
    <row r="170" spans="2:2" x14ac:dyDescent="0.4">
      <c r="B170" s="58"/>
    </row>
    <row r="171" spans="2:2" x14ac:dyDescent="0.4">
      <c r="B171" s="58"/>
    </row>
    <row r="172" spans="2:2" x14ac:dyDescent="0.4">
      <c r="B172" s="58"/>
    </row>
    <row r="173" spans="2:2" x14ac:dyDescent="0.4">
      <c r="B173" s="58"/>
    </row>
    <row r="174" spans="2:2" x14ac:dyDescent="0.4">
      <c r="B174" s="58"/>
    </row>
    <row r="175" spans="2:2" x14ac:dyDescent="0.4">
      <c r="B175" s="58"/>
    </row>
    <row r="176" spans="2:2" x14ac:dyDescent="0.4">
      <c r="B176" s="58"/>
    </row>
    <row r="177" spans="2:2" x14ac:dyDescent="0.4">
      <c r="B177" s="58"/>
    </row>
    <row r="178" spans="2:2" x14ac:dyDescent="0.4">
      <c r="B178" s="58"/>
    </row>
    <row r="179" spans="2:2" x14ac:dyDescent="0.4">
      <c r="B179" s="58"/>
    </row>
    <row r="180" spans="2:2" x14ac:dyDescent="0.4">
      <c r="B180" s="58"/>
    </row>
    <row r="181" spans="2:2" x14ac:dyDescent="0.4">
      <c r="B181" s="58"/>
    </row>
    <row r="182" spans="2:2" x14ac:dyDescent="0.4">
      <c r="B182" s="58"/>
    </row>
    <row r="183" spans="2:2" x14ac:dyDescent="0.4">
      <c r="B183" s="58"/>
    </row>
    <row r="184" spans="2:2" x14ac:dyDescent="0.4">
      <c r="B184" s="58"/>
    </row>
    <row r="185" spans="2:2" x14ac:dyDescent="0.4">
      <c r="B185" s="58"/>
    </row>
    <row r="186" spans="2:2" x14ac:dyDescent="0.4">
      <c r="B186" s="58"/>
    </row>
    <row r="187" spans="2:2" x14ac:dyDescent="0.4">
      <c r="B187" s="58"/>
    </row>
    <row r="188" spans="2:2" x14ac:dyDescent="0.4">
      <c r="B188" s="58"/>
    </row>
    <row r="189" spans="2:2" x14ac:dyDescent="0.4">
      <c r="B189" s="58"/>
    </row>
    <row r="190" spans="2:2" x14ac:dyDescent="0.4">
      <c r="B190" s="58"/>
    </row>
    <row r="191" spans="2:2" x14ac:dyDescent="0.4">
      <c r="B191" s="58"/>
    </row>
    <row r="192" spans="2:2" x14ac:dyDescent="0.4">
      <c r="B192" s="58"/>
    </row>
    <row r="193" spans="2:2" x14ac:dyDescent="0.4">
      <c r="B193" s="58"/>
    </row>
    <row r="194" spans="2:2" x14ac:dyDescent="0.4">
      <c r="B194" s="58"/>
    </row>
    <row r="195" spans="2:2" x14ac:dyDescent="0.4">
      <c r="B195" s="58"/>
    </row>
    <row r="196" spans="2:2" x14ac:dyDescent="0.4">
      <c r="B196" s="58"/>
    </row>
    <row r="197" spans="2:2" x14ac:dyDescent="0.4">
      <c r="B197" s="58"/>
    </row>
    <row r="198" spans="2:2" x14ac:dyDescent="0.4">
      <c r="B198" s="58"/>
    </row>
    <row r="199" spans="2:2" x14ac:dyDescent="0.4">
      <c r="B199" s="58"/>
    </row>
    <row r="200" spans="2:2" x14ac:dyDescent="0.4">
      <c r="B200" s="58"/>
    </row>
    <row r="201" spans="2:2" x14ac:dyDescent="0.4">
      <c r="B201" s="58"/>
    </row>
    <row r="202" spans="2:2" x14ac:dyDescent="0.4">
      <c r="B202" s="58"/>
    </row>
    <row r="203" spans="2:2" x14ac:dyDescent="0.4">
      <c r="B203" s="58"/>
    </row>
    <row r="204" spans="2:2" x14ac:dyDescent="0.4">
      <c r="B204" s="58"/>
    </row>
    <row r="205" spans="2:2" x14ac:dyDescent="0.4">
      <c r="B205" s="58"/>
    </row>
    <row r="206" spans="2:2" x14ac:dyDescent="0.4">
      <c r="B206" s="58"/>
    </row>
    <row r="207" spans="2:2" x14ac:dyDescent="0.4">
      <c r="B207" s="58"/>
    </row>
    <row r="208" spans="2:2" x14ac:dyDescent="0.4">
      <c r="B208" s="58"/>
    </row>
    <row r="209" spans="2:2" x14ac:dyDescent="0.4">
      <c r="B209" s="58"/>
    </row>
    <row r="210" spans="2:2" x14ac:dyDescent="0.4">
      <c r="B210" s="58"/>
    </row>
    <row r="211" spans="2:2" x14ac:dyDescent="0.4">
      <c r="B211" s="58"/>
    </row>
    <row r="212" spans="2:2" x14ac:dyDescent="0.4">
      <c r="B212" s="58"/>
    </row>
    <row r="213" spans="2:2" x14ac:dyDescent="0.4">
      <c r="B213" s="58"/>
    </row>
    <row r="214" spans="2:2" x14ac:dyDescent="0.4">
      <c r="B214" s="58"/>
    </row>
    <row r="215" spans="2:2" x14ac:dyDescent="0.4">
      <c r="B215" s="58"/>
    </row>
    <row r="216" spans="2:2" x14ac:dyDescent="0.4">
      <c r="B216" s="58"/>
    </row>
    <row r="217" spans="2:2" x14ac:dyDescent="0.4">
      <c r="B217" s="58"/>
    </row>
    <row r="218" spans="2:2" x14ac:dyDescent="0.4">
      <c r="B218" s="58"/>
    </row>
    <row r="219" spans="2:2" x14ac:dyDescent="0.4">
      <c r="B219" s="58"/>
    </row>
    <row r="220" spans="2:2" x14ac:dyDescent="0.4">
      <c r="B220" s="58"/>
    </row>
    <row r="221" spans="2:2" x14ac:dyDescent="0.4">
      <c r="B221" s="58"/>
    </row>
    <row r="222" spans="2:2" x14ac:dyDescent="0.4">
      <c r="B222" s="58"/>
    </row>
    <row r="223" spans="2:2" x14ac:dyDescent="0.4">
      <c r="B223" s="58"/>
    </row>
    <row r="224" spans="2:2" x14ac:dyDescent="0.4">
      <c r="B224" s="58"/>
    </row>
    <row r="225" spans="2:2" x14ac:dyDescent="0.4">
      <c r="B225" s="58"/>
    </row>
    <row r="226" spans="2:2" x14ac:dyDescent="0.4">
      <c r="B226" s="58"/>
    </row>
    <row r="227" spans="2:2" x14ac:dyDescent="0.4">
      <c r="B227" s="58"/>
    </row>
    <row r="228" spans="2:2" x14ac:dyDescent="0.4">
      <c r="B228" s="58"/>
    </row>
    <row r="229" spans="2:2" x14ac:dyDescent="0.4">
      <c r="B229" s="58"/>
    </row>
    <row r="230" spans="2:2" x14ac:dyDescent="0.4">
      <c r="B230" s="58"/>
    </row>
    <row r="231" spans="2:2" x14ac:dyDescent="0.4">
      <c r="B231" s="58"/>
    </row>
    <row r="232" spans="2:2" x14ac:dyDescent="0.4">
      <c r="B232" s="58"/>
    </row>
    <row r="233" spans="2:2" x14ac:dyDescent="0.4">
      <c r="B233" s="58"/>
    </row>
    <row r="234" spans="2:2" x14ac:dyDescent="0.4">
      <c r="B234" s="58"/>
    </row>
    <row r="235" spans="2:2" x14ac:dyDescent="0.4">
      <c r="B235" s="58"/>
    </row>
    <row r="236" spans="2:2" x14ac:dyDescent="0.4">
      <c r="B236" s="58"/>
    </row>
    <row r="237" spans="2:2" x14ac:dyDescent="0.4">
      <c r="B237" s="58"/>
    </row>
    <row r="238" spans="2:2" x14ac:dyDescent="0.4">
      <c r="B238" s="58"/>
    </row>
    <row r="239" spans="2:2" x14ac:dyDescent="0.4">
      <c r="B239" s="58"/>
    </row>
    <row r="240" spans="2:2" x14ac:dyDescent="0.4">
      <c r="B240" s="58"/>
    </row>
    <row r="241" spans="2:2" x14ac:dyDescent="0.4">
      <c r="B241" s="58"/>
    </row>
    <row r="242" spans="2:2" x14ac:dyDescent="0.4">
      <c r="B242" s="58"/>
    </row>
    <row r="243" spans="2:2" x14ac:dyDescent="0.4">
      <c r="B243" s="58"/>
    </row>
    <row r="244" spans="2:2" x14ac:dyDescent="0.4">
      <c r="B244" s="58"/>
    </row>
    <row r="245" spans="2:2" x14ac:dyDescent="0.4">
      <c r="B245" s="58"/>
    </row>
    <row r="246" spans="2:2" x14ac:dyDescent="0.4">
      <c r="B246" s="58"/>
    </row>
    <row r="247" spans="2:2" x14ac:dyDescent="0.4">
      <c r="B247" s="58"/>
    </row>
    <row r="248" spans="2:2" x14ac:dyDescent="0.4">
      <c r="B248" s="58"/>
    </row>
    <row r="249" spans="2:2" x14ac:dyDescent="0.4">
      <c r="B249" s="58"/>
    </row>
    <row r="250" spans="2:2" x14ac:dyDescent="0.4">
      <c r="B250" s="58"/>
    </row>
    <row r="251" spans="2:2" x14ac:dyDescent="0.4">
      <c r="B251" s="58"/>
    </row>
    <row r="252" spans="2:2" x14ac:dyDescent="0.4">
      <c r="B252" s="58"/>
    </row>
    <row r="253" spans="2:2" x14ac:dyDescent="0.4">
      <c r="B253" s="58"/>
    </row>
    <row r="254" spans="2:2" x14ac:dyDescent="0.4">
      <c r="B254" s="58"/>
    </row>
    <row r="255" spans="2:2" x14ac:dyDescent="0.4">
      <c r="B255" s="58"/>
    </row>
    <row r="256" spans="2:2" x14ac:dyDescent="0.4">
      <c r="B256" s="58"/>
    </row>
    <row r="257" spans="2:2" x14ac:dyDescent="0.4">
      <c r="B257" s="58"/>
    </row>
    <row r="258" spans="2:2" x14ac:dyDescent="0.4">
      <c r="B258" s="58"/>
    </row>
    <row r="259" spans="2:2" x14ac:dyDescent="0.4">
      <c r="B259" s="58"/>
    </row>
    <row r="260" spans="2:2" x14ac:dyDescent="0.4">
      <c r="B260" s="58"/>
    </row>
    <row r="261" spans="2:2" x14ac:dyDescent="0.4">
      <c r="B261" s="58"/>
    </row>
    <row r="262" spans="2:2" x14ac:dyDescent="0.4">
      <c r="B262" s="58"/>
    </row>
    <row r="263" spans="2:2" x14ac:dyDescent="0.4">
      <c r="B263" s="58"/>
    </row>
    <row r="264" spans="2:2" x14ac:dyDescent="0.4">
      <c r="B264" s="58"/>
    </row>
    <row r="265" spans="2:2" x14ac:dyDescent="0.4">
      <c r="B265" s="58"/>
    </row>
    <row r="266" spans="2:2" x14ac:dyDescent="0.4">
      <c r="B266" s="58"/>
    </row>
    <row r="267" spans="2:2" x14ac:dyDescent="0.4">
      <c r="B267" s="58"/>
    </row>
    <row r="268" spans="2:2" x14ac:dyDescent="0.4">
      <c r="B268" s="58"/>
    </row>
    <row r="269" spans="2:2" x14ac:dyDescent="0.4">
      <c r="B269" s="58"/>
    </row>
    <row r="270" spans="2:2" x14ac:dyDescent="0.4">
      <c r="B270" s="58"/>
    </row>
    <row r="271" spans="2:2" x14ac:dyDescent="0.4">
      <c r="B271" s="58"/>
    </row>
    <row r="272" spans="2:2" x14ac:dyDescent="0.4">
      <c r="B272" s="58"/>
    </row>
    <row r="273" spans="2:2" x14ac:dyDescent="0.4">
      <c r="B273" s="58"/>
    </row>
    <row r="274" spans="2:2" x14ac:dyDescent="0.4">
      <c r="B274" s="58"/>
    </row>
    <row r="275" spans="2:2" x14ac:dyDescent="0.4">
      <c r="B275" s="58"/>
    </row>
    <row r="276" spans="2:2" x14ac:dyDescent="0.4">
      <c r="B276" s="58"/>
    </row>
    <row r="277" spans="2:2" x14ac:dyDescent="0.4">
      <c r="B277" s="58"/>
    </row>
    <row r="278" spans="2:2" x14ac:dyDescent="0.4">
      <c r="B278" s="58"/>
    </row>
    <row r="279" spans="2:2" x14ac:dyDescent="0.4">
      <c r="B279" s="58"/>
    </row>
    <row r="280" spans="2:2" x14ac:dyDescent="0.4">
      <c r="B280" s="58"/>
    </row>
    <row r="281" spans="2:2" x14ac:dyDescent="0.4">
      <c r="B281" s="58"/>
    </row>
    <row r="282" spans="2:2" x14ac:dyDescent="0.4">
      <c r="B282" s="58"/>
    </row>
    <row r="283" spans="2:2" x14ac:dyDescent="0.4">
      <c r="B283" s="58"/>
    </row>
    <row r="284" spans="2:2" x14ac:dyDescent="0.4">
      <c r="B284" s="58"/>
    </row>
    <row r="285" spans="2:2" x14ac:dyDescent="0.4">
      <c r="B285" s="58"/>
    </row>
    <row r="286" spans="2:2" x14ac:dyDescent="0.4">
      <c r="B286" s="58"/>
    </row>
    <row r="287" spans="2:2" x14ac:dyDescent="0.4">
      <c r="B287" s="58"/>
    </row>
    <row r="288" spans="2:2" x14ac:dyDescent="0.4">
      <c r="B288" s="58"/>
    </row>
    <row r="289" spans="2:2" x14ac:dyDescent="0.4">
      <c r="B289" s="58"/>
    </row>
    <row r="290" spans="2:2" x14ac:dyDescent="0.4">
      <c r="B290" s="58"/>
    </row>
    <row r="291" spans="2:2" x14ac:dyDescent="0.4">
      <c r="B291" s="58"/>
    </row>
    <row r="292" spans="2:2" x14ac:dyDescent="0.4">
      <c r="B292" s="58"/>
    </row>
    <row r="293" spans="2:2" x14ac:dyDescent="0.4">
      <c r="B293" s="58"/>
    </row>
    <row r="294" spans="2:2" x14ac:dyDescent="0.4">
      <c r="B294" s="58"/>
    </row>
    <row r="295" spans="2:2" x14ac:dyDescent="0.4">
      <c r="B295" s="58"/>
    </row>
    <row r="296" spans="2:2" x14ac:dyDescent="0.4">
      <c r="B296" s="58"/>
    </row>
    <row r="297" spans="2:2" x14ac:dyDescent="0.4">
      <c r="B297" s="58"/>
    </row>
    <row r="298" spans="2:2" x14ac:dyDescent="0.4">
      <c r="B298" s="58"/>
    </row>
    <row r="299" spans="2:2" x14ac:dyDescent="0.4">
      <c r="B299" s="58"/>
    </row>
    <row r="300" spans="2:2" x14ac:dyDescent="0.4">
      <c r="B300" s="58"/>
    </row>
    <row r="301" spans="2:2" x14ac:dyDescent="0.4">
      <c r="B301" s="58"/>
    </row>
    <row r="302" spans="2:2" x14ac:dyDescent="0.4">
      <c r="B302" s="58"/>
    </row>
    <row r="303" spans="2:2" x14ac:dyDescent="0.4">
      <c r="B303" s="58"/>
    </row>
    <row r="304" spans="2:2" x14ac:dyDescent="0.4">
      <c r="B304" s="58"/>
    </row>
    <row r="305" spans="2:2" x14ac:dyDescent="0.4">
      <c r="B305" s="58"/>
    </row>
    <row r="306" spans="2:2" x14ac:dyDescent="0.4">
      <c r="B306" s="58"/>
    </row>
    <row r="307" spans="2:2" x14ac:dyDescent="0.4">
      <c r="B307" s="58"/>
    </row>
    <row r="308" spans="2:2" x14ac:dyDescent="0.4">
      <c r="B308" s="58"/>
    </row>
    <row r="309" spans="2:2" x14ac:dyDescent="0.4">
      <c r="B309" s="58"/>
    </row>
    <row r="310" spans="2:2" x14ac:dyDescent="0.4">
      <c r="B310" s="58"/>
    </row>
    <row r="311" spans="2:2" x14ac:dyDescent="0.4">
      <c r="B311" s="58"/>
    </row>
    <row r="312" spans="2:2" x14ac:dyDescent="0.4">
      <c r="B312" s="58"/>
    </row>
    <row r="313" spans="2:2" x14ac:dyDescent="0.4">
      <c r="B313" s="58"/>
    </row>
    <row r="314" spans="2:2" x14ac:dyDescent="0.4">
      <c r="B314" s="58"/>
    </row>
    <row r="315" spans="2:2" x14ac:dyDescent="0.4">
      <c r="B315" s="58"/>
    </row>
    <row r="316" spans="2:2" x14ac:dyDescent="0.4">
      <c r="B316" s="58"/>
    </row>
    <row r="317" spans="2:2" x14ac:dyDescent="0.4">
      <c r="B317" s="58"/>
    </row>
    <row r="318" spans="2:2" x14ac:dyDescent="0.4">
      <c r="B318" s="58"/>
    </row>
    <row r="319" spans="2:2" x14ac:dyDescent="0.4">
      <c r="B319" s="58"/>
    </row>
    <row r="320" spans="2:2" x14ac:dyDescent="0.4">
      <c r="B320" s="58"/>
    </row>
    <row r="321" spans="2:2" x14ac:dyDescent="0.4">
      <c r="B321" s="58"/>
    </row>
    <row r="322" spans="2:2" x14ac:dyDescent="0.4">
      <c r="B322" s="58"/>
    </row>
    <row r="323" spans="2:2" x14ac:dyDescent="0.4">
      <c r="B323" s="58"/>
    </row>
    <row r="324" spans="2:2" x14ac:dyDescent="0.4">
      <c r="B324" s="58"/>
    </row>
    <row r="325" spans="2:2" x14ac:dyDescent="0.4">
      <c r="B325" s="58"/>
    </row>
    <row r="326" spans="2:2" x14ac:dyDescent="0.4">
      <c r="B326" s="58"/>
    </row>
    <row r="327" spans="2:2" x14ac:dyDescent="0.4">
      <c r="B327" s="58"/>
    </row>
    <row r="328" spans="2:2" x14ac:dyDescent="0.4">
      <c r="B328" s="58"/>
    </row>
    <row r="329" spans="2:2" x14ac:dyDescent="0.4">
      <c r="B329" s="58"/>
    </row>
    <row r="330" spans="2:2" x14ac:dyDescent="0.4">
      <c r="B330" s="58"/>
    </row>
    <row r="331" spans="2:2" x14ac:dyDescent="0.4">
      <c r="B331" s="58"/>
    </row>
    <row r="332" spans="2:2" x14ac:dyDescent="0.4">
      <c r="B332" s="58"/>
    </row>
    <row r="333" spans="2:2" x14ac:dyDescent="0.4">
      <c r="B333" s="58"/>
    </row>
    <row r="334" spans="2:2" x14ac:dyDescent="0.4">
      <c r="B334" s="58"/>
    </row>
    <row r="335" spans="2:2" x14ac:dyDescent="0.4">
      <c r="B335" s="58"/>
    </row>
    <row r="336" spans="2:2" x14ac:dyDescent="0.4">
      <c r="B336" s="58"/>
    </row>
    <row r="337" spans="2:2" x14ac:dyDescent="0.4">
      <c r="B337" s="58"/>
    </row>
    <row r="338" spans="2:2" x14ac:dyDescent="0.4">
      <c r="B338" s="58"/>
    </row>
    <row r="339" spans="2:2" x14ac:dyDescent="0.4">
      <c r="B339" s="58"/>
    </row>
    <row r="340" spans="2:2" x14ac:dyDescent="0.4">
      <c r="B340" s="58"/>
    </row>
    <row r="341" spans="2:2" x14ac:dyDescent="0.4">
      <c r="B341" s="58"/>
    </row>
    <row r="342" spans="2:2" x14ac:dyDescent="0.4">
      <c r="B342" s="58"/>
    </row>
    <row r="343" spans="2:2" x14ac:dyDescent="0.4">
      <c r="B343" s="58"/>
    </row>
    <row r="344" spans="2:2" x14ac:dyDescent="0.4">
      <c r="B344" s="58"/>
    </row>
    <row r="345" spans="2:2" x14ac:dyDescent="0.4">
      <c r="B345" s="58"/>
    </row>
    <row r="346" spans="2:2" x14ac:dyDescent="0.4">
      <c r="B346" s="58"/>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B1:U13"/>
  <sheetViews>
    <sheetView showGridLines="0" topLeftCell="O1" zoomScale="85" zoomScaleNormal="85" workbookViewId="0">
      <selection activeCell="T11" sqref="T11"/>
    </sheetView>
  </sheetViews>
  <sheetFormatPr defaultRowHeight="16.8" x14ac:dyDescent="0.4"/>
  <cols>
    <col min="1" max="1" width="3.3984375" customWidth="1"/>
    <col min="2" max="2" width="10.5" bestFit="1" customWidth="1"/>
    <col min="3" max="3" width="68.69921875" bestFit="1" customWidth="1"/>
    <col min="6" max="6" width="52.5" customWidth="1"/>
    <col min="8" max="8" width="48.69921875" customWidth="1"/>
    <col min="10" max="10" width="24" customWidth="1"/>
    <col min="12" max="12" width="30.19921875" customWidth="1"/>
    <col min="13" max="13" width="41" customWidth="1"/>
    <col min="14" max="14" width="36.59765625" customWidth="1"/>
    <col min="15" max="15" width="52.09765625" customWidth="1"/>
    <col min="17" max="17" width="38.09765625" customWidth="1"/>
    <col min="19" max="19" width="23" style="57" customWidth="1"/>
    <col min="20" max="20" width="64.8984375" customWidth="1"/>
  </cols>
  <sheetData>
    <row r="1" spans="2:21" x14ac:dyDescent="0.4">
      <c r="B1" s="14" t="s">
        <v>0</v>
      </c>
      <c r="C1" s="57"/>
      <c r="D1" s="57"/>
      <c r="E1" s="57"/>
      <c r="F1" s="57"/>
      <c r="G1" s="57"/>
      <c r="H1" s="57"/>
      <c r="I1" s="57"/>
      <c r="J1" s="57"/>
      <c r="K1" s="57"/>
      <c r="L1" s="57"/>
      <c r="M1" s="57"/>
      <c r="N1" s="57"/>
      <c r="O1" s="57"/>
      <c r="P1" s="57"/>
      <c r="Q1" s="57"/>
      <c r="R1" s="57"/>
      <c r="T1" s="57"/>
      <c r="U1" s="57"/>
    </row>
    <row r="2" spans="2:21" x14ac:dyDescent="0.4">
      <c r="B2" s="14" t="s">
        <v>1</v>
      </c>
      <c r="C2" s="57"/>
      <c r="D2" s="57"/>
      <c r="E2" s="57"/>
      <c r="F2" s="57"/>
      <c r="G2" s="57"/>
      <c r="H2" s="57"/>
      <c r="I2" s="57"/>
      <c r="J2" s="57"/>
      <c r="K2" s="57"/>
      <c r="L2" s="57"/>
      <c r="M2" s="57"/>
      <c r="N2" s="57"/>
      <c r="O2" s="57"/>
      <c r="P2" s="57"/>
      <c r="Q2" s="57"/>
      <c r="R2" s="57"/>
      <c r="T2" s="57"/>
      <c r="U2" s="57"/>
    </row>
    <row r="3" spans="2:21" x14ac:dyDescent="0.4">
      <c r="B3" s="14" t="s">
        <v>561</v>
      </c>
      <c r="C3" s="57"/>
      <c r="D3" s="57"/>
      <c r="E3" s="57"/>
      <c r="F3" s="57"/>
      <c r="G3" s="57"/>
      <c r="H3" s="57"/>
      <c r="I3" s="57"/>
      <c r="J3" s="57"/>
      <c r="K3" s="57"/>
      <c r="L3" s="57"/>
      <c r="M3" s="57"/>
      <c r="N3" s="57"/>
      <c r="O3" s="57"/>
      <c r="P3" s="57"/>
      <c r="Q3" s="57"/>
      <c r="R3" s="57"/>
      <c r="T3" s="57"/>
      <c r="U3" s="57"/>
    </row>
    <row r="5" spans="2:21" ht="17.399999999999999" thickBot="1" x14ac:dyDescent="0.45">
      <c r="B5" s="6" t="s">
        <v>562</v>
      </c>
      <c r="C5" s="6" t="s">
        <v>563</v>
      </c>
      <c r="D5" s="57"/>
      <c r="E5" s="6" t="s">
        <v>564</v>
      </c>
      <c r="F5" s="6" t="s">
        <v>563</v>
      </c>
      <c r="G5" s="57"/>
      <c r="H5" s="6" t="s">
        <v>565</v>
      </c>
      <c r="I5" s="57"/>
      <c r="J5" s="6" t="s">
        <v>566</v>
      </c>
      <c r="K5" s="57"/>
      <c r="L5" s="57"/>
      <c r="M5" s="6" t="s">
        <v>330</v>
      </c>
      <c r="N5" s="6" t="s">
        <v>28</v>
      </c>
      <c r="O5" s="6" t="s">
        <v>331</v>
      </c>
      <c r="P5" s="57"/>
      <c r="Q5" s="6" t="s">
        <v>567</v>
      </c>
      <c r="R5" s="57"/>
      <c r="S5" s="6" t="s">
        <v>392</v>
      </c>
      <c r="T5" s="6" t="s">
        <v>392</v>
      </c>
      <c r="U5" s="57"/>
    </row>
    <row r="6" spans="2:21" ht="18" thickTop="1" thickBot="1" x14ac:dyDescent="0.45">
      <c r="B6" s="1" t="s">
        <v>568</v>
      </c>
      <c r="C6" s="1" t="s">
        <v>569</v>
      </c>
      <c r="D6" s="57"/>
      <c r="E6" s="1">
        <v>0</v>
      </c>
      <c r="F6" s="1" t="s">
        <v>570</v>
      </c>
      <c r="G6" s="57"/>
      <c r="H6" s="1"/>
      <c r="I6" s="57"/>
      <c r="J6" s="1"/>
      <c r="K6" s="57"/>
      <c r="L6" s="1"/>
      <c r="M6" s="1"/>
      <c r="N6" s="1"/>
      <c r="O6" s="1"/>
      <c r="P6" s="57"/>
      <c r="Q6" s="1"/>
      <c r="R6" s="57"/>
      <c r="S6" s="1"/>
      <c r="T6" s="1"/>
      <c r="U6" s="57"/>
    </row>
    <row r="7" spans="2:21" ht="17.399999999999999" thickBot="1" x14ac:dyDescent="0.45">
      <c r="B7" s="3" t="s">
        <v>32</v>
      </c>
      <c r="C7" s="3" t="s">
        <v>571</v>
      </c>
      <c r="D7" s="57"/>
      <c r="E7" s="3">
        <v>1</v>
      </c>
      <c r="F7" s="3" t="s">
        <v>572</v>
      </c>
      <c r="G7" s="57"/>
      <c r="H7" s="3" t="s">
        <v>573</v>
      </c>
      <c r="I7" s="57"/>
      <c r="J7" s="3" t="s">
        <v>52</v>
      </c>
      <c r="K7" s="57"/>
      <c r="L7" s="3" t="s">
        <v>346</v>
      </c>
      <c r="M7" s="3" t="s">
        <v>574</v>
      </c>
      <c r="N7" s="3" t="s">
        <v>574</v>
      </c>
      <c r="O7" s="3" t="s">
        <v>574</v>
      </c>
      <c r="P7" s="57"/>
      <c r="Q7" s="3" t="s">
        <v>64</v>
      </c>
      <c r="R7" s="57"/>
      <c r="S7" s="3" t="s">
        <v>143</v>
      </c>
      <c r="T7" s="3" t="s">
        <v>575</v>
      </c>
      <c r="U7" s="57"/>
    </row>
    <row r="8" spans="2:21" ht="30" thickTop="1" thickBot="1" x14ac:dyDescent="0.45">
      <c r="B8" s="4" t="s">
        <v>33</v>
      </c>
      <c r="C8" s="4" t="s">
        <v>576</v>
      </c>
      <c r="D8" s="57"/>
      <c r="E8" s="4">
        <v>2</v>
      </c>
      <c r="F8" s="4" t="s">
        <v>336</v>
      </c>
      <c r="G8" s="57"/>
      <c r="H8" s="1" t="s">
        <v>577</v>
      </c>
      <c r="I8" s="57"/>
      <c r="J8" s="4" t="s">
        <v>121</v>
      </c>
      <c r="K8" s="57"/>
      <c r="L8" s="4" t="s">
        <v>336</v>
      </c>
      <c r="M8" s="4" t="s">
        <v>578</v>
      </c>
      <c r="N8" s="4" t="s">
        <v>579</v>
      </c>
      <c r="O8" s="4" t="s">
        <v>580</v>
      </c>
      <c r="P8" s="57"/>
      <c r="Q8" s="1" t="s">
        <v>422</v>
      </c>
      <c r="R8" s="57"/>
      <c r="S8" s="1" t="s">
        <v>581</v>
      </c>
      <c r="T8" s="1" t="s">
        <v>582</v>
      </c>
      <c r="U8" s="57"/>
    </row>
    <row r="9" spans="2:21" ht="30" thickTop="1" thickBot="1" x14ac:dyDescent="0.45">
      <c r="B9" s="3" t="s">
        <v>34</v>
      </c>
      <c r="C9" s="3" t="s">
        <v>583</v>
      </c>
      <c r="D9" s="57"/>
      <c r="E9" s="3">
        <v>3</v>
      </c>
      <c r="F9" s="3" t="s">
        <v>584</v>
      </c>
      <c r="G9" s="57"/>
      <c r="H9" s="1" t="s">
        <v>585</v>
      </c>
      <c r="I9" s="57"/>
      <c r="J9" s="3" t="s">
        <v>183</v>
      </c>
      <c r="K9" s="57"/>
      <c r="L9" s="3" t="s">
        <v>335</v>
      </c>
      <c r="M9" s="3" t="s">
        <v>586</v>
      </c>
      <c r="N9" s="3" t="s">
        <v>587</v>
      </c>
      <c r="O9" s="3" t="s">
        <v>588</v>
      </c>
      <c r="P9" s="57"/>
      <c r="Q9" s="3" t="s">
        <v>395</v>
      </c>
      <c r="R9" s="57"/>
      <c r="S9" s="3" t="s">
        <v>589</v>
      </c>
      <c r="T9" s="3" t="s">
        <v>590</v>
      </c>
      <c r="U9" s="57"/>
    </row>
    <row r="10" spans="2:21" ht="30" thickTop="1" thickBot="1" x14ac:dyDescent="0.45">
      <c r="B10" s="4" t="s">
        <v>35</v>
      </c>
      <c r="C10" s="4" t="s">
        <v>591</v>
      </c>
      <c r="D10" s="57"/>
      <c r="E10" s="4">
        <v>4</v>
      </c>
      <c r="F10" s="4" t="s">
        <v>334</v>
      </c>
      <c r="G10" s="57"/>
      <c r="H10" s="1" t="s">
        <v>592</v>
      </c>
      <c r="I10" s="57"/>
      <c r="J10" s="4" t="s">
        <v>93</v>
      </c>
      <c r="K10" s="57"/>
      <c r="L10" s="4" t="s">
        <v>334</v>
      </c>
      <c r="M10" s="4" t="s">
        <v>593</v>
      </c>
      <c r="N10" s="4" t="s">
        <v>594</v>
      </c>
      <c r="O10" s="4" t="s">
        <v>595</v>
      </c>
      <c r="P10" s="57"/>
      <c r="Q10" s="4" t="s">
        <v>213</v>
      </c>
      <c r="R10" s="57"/>
      <c r="S10" s="4" t="s">
        <v>596</v>
      </c>
      <c r="T10" s="4" t="s">
        <v>522</v>
      </c>
      <c r="U10" s="57"/>
    </row>
    <row r="11" spans="2:21" ht="18" thickTop="1" thickBot="1" x14ac:dyDescent="0.45">
      <c r="B11" s="3" t="s">
        <v>36</v>
      </c>
      <c r="C11" s="3" t="s">
        <v>597</v>
      </c>
      <c r="D11" s="57"/>
      <c r="E11" s="3">
        <v>5</v>
      </c>
      <c r="F11" s="3" t="s">
        <v>598</v>
      </c>
      <c r="G11" s="57"/>
      <c r="H11" s="1" t="s">
        <v>599</v>
      </c>
      <c r="I11" s="57"/>
      <c r="J11" s="57"/>
      <c r="K11" s="57"/>
      <c r="L11" s="57"/>
      <c r="M11" s="57"/>
      <c r="N11" s="57"/>
      <c r="O11" s="57"/>
      <c r="P11" s="57"/>
      <c r="Q11" s="3" t="s">
        <v>404</v>
      </c>
      <c r="R11" s="57"/>
      <c r="T11" s="57"/>
      <c r="U11" s="57"/>
    </row>
    <row r="12" spans="2:21" ht="17.399999999999999" thickBot="1" x14ac:dyDescent="0.45">
      <c r="B12" s="57"/>
      <c r="C12" s="57"/>
      <c r="D12" s="57"/>
      <c r="E12" s="57"/>
      <c r="F12" s="57"/>
      <c r="G12" s="57"/>
      <c r="H12" s="57"/>
      <c r="I12" s="57"/>
      <c r="J12" s="57"/>
      <c r="K12" s="57"/>
      <c r="L12" s="57"/>
      <c r="M12" s="57"/>
      <c r="N12" s="57"/>
      <c r="O12" s="57"/>
      <c r="P12" s="57"/>
      <c r="Q12" s="4" t="s">
        <v>48</v>
      </c>
      <c r="R12" s="57"/>
      <c r="T12" s="57"/>
      <c r="U12" s="57"/>
    </row>
    <row r="13" spans="2:21" x14ac:dyDescent="0.4">
      <c r="B13" s="57"/>
      <c r="C13" s="57"/>
      <c r="D13" s="57"/>
      <c r="E13" s="57"/>
      <c r="F13" s="57"/>
      <c r="G13" s="57"/>
      <c r="H13" s="57"/>
      <c r="I13" s="57"/>
      <c r="J13" s="57"/>
      <c r="K13" s="57"/>
      <c r="L13" s="57"/>
      <c r="M13" s="57"/>
      <c r="N13" s="57"/>
      <c r="O13" s="57"/>
      <c r="P13" s="57"/>
      <c r="Q13" s="52" t="s">
        <v>399</v>
      </c>
      <c r="R13" s="57"/>
      <c r="T13" s="57"/>
      <c r="U13" s="5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A8072-BD5E-4944-A2B7-827581589516}">
  <dimension ref="B1:C10"/>
  <sheetViews>
    <sheetView showGridLines="0" topLeftCell="A6" zoomScale="85" zoomScaleNormal="85" workbookViewId="0">
      <selection activeCell="C10" sqref="C10"/>
    </sheetView>
  </sheetViews>
  <sheetFormatPr defaultRowHeight="16.8" x14ac:dyDescent="0.4"/>
  <cols>
    <col min="1" max="1" width="4" customWidth="1"/>
    <col min="2" max="2" width="22.19921875" customWidth="1"/>
    <col min="3" max="3" width="100.3984375" customWidth="1"/>
  </cols>
  <sheetData>
    <row r="1" spans="2:3" x14ac:dyDescent="0.4">
      <c r="B1" s="14" t="s">
        <v>0</v>
      </c>
      <c r="C1" s="57"/>
    </row>
    <row r="2" spans="2:3" x14ac:dyDescent="0.4">
      <c r="B2" s="14" t="s">
        <v>1</v>
      </c>
      <c r="C2" s="57"/>
    </row>
    <row r="3" spans="2:3" x14ac:dyDescent="0.4">
      <c r="B3" s="14" t="s">
        <v>600</v>
      </c>
      <c r="C3" s="57"/>
    </row>
    <row r="5" spans="2:3" x14ac:dyDescent="0.4">
      <c r="B5" s="6" t="s">
        <v>601</v>
      </c>
      <c r="C5" s="13" t="s">
        <v>45</v>
      </c>
    </row>
    <row r="6" spans="2:3" x14ac:dyDescent="0.4">
      <c r="B6" s="6" t="s">
        <v>602</v>
      </c>
      <c r="C6" s="10" t="str">
        <f>+IFERROR(VLOOKUP('Data Request Template'!C5,'Data Source Evaluation'!$B:$K,7,FALSE),"")</f>
        <v>Worksafe</v>
      </c>
    </row>
    <row r="7" spans="2:3" x14ac:dyDescent="0.4">
      <c r="B7" s="6" t="s">
        <v>603</v>
      </c>
      <c r="C7" s="10" t="str">
        <f>"Data Request: "&amp;VLOOKUP($C$5,'Data Source Evaluation'!$B:$K,4,FALSE)</f>
        <v>Data Request: NA</v>
      </c>
    </row>
    <row r="8" spans="2:3" ht="109.5" customHeight="1" x14ac:dyDescent="0.4">
      <c r="B8" s="68" t="s">
        <v>604</v>
      </c>
      <c r="C8" s="11" t="s">
        <v>605</v>
      </c>
    </row>
    <row r="9" spans="2:3" ht="38.25" customHeight="1" x14ac:dyDescent="0.4">
      <c r="B9" s="68"/>
      <c r="C9" s="12" t="str">
        <f>"We would like to incorporate your "&amp;VLOOKUP($C$5,'Data Source Evaluation'!$B:$K,4,FALSE)&amp;VLOOKUP($C$5,'Data Source Evaluation'!$B:$K,10,FALSE)&amp;VLOOKUP($C$5,'Data Source Evaluation'!$B:$K,9,FALSE)&amp;" source data (available at: "&amp;VLOOKUP($C$5,'Data Source Evaluation'!$B:$K,5,FALSE)&amp;") into our analysis. Could you please share or provide a link to the source data?"</f>
        <v>We would like to incorporate your NAVictoria and National source data (available at: No) into our analysis. Could you please share or provide a link to the source data?</v>
      </c>
    </row>
    <row r="10" spans="2:3" ht="117.6" x14ac:dyDescent="0.4">
      <c r="B10" s="68"/>
      <c r="C10" s="12" t="s">
        <v>606</v>
      </c>
    </row>
  </sheetData>
  <mergeCells count="1">
    <mergeCell ref="B8:B10"/>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E6045-9EB5-46CE-8355-5CC51ACB4C17}">
  <dimension ref="B3:K37"/>
  <sheetViews>
    <sheetView showGridLines="0" zoomScale="70" zoomScaleNormal="70" workbookViewId="0">
      <selection activeCell="E34" sqref="E34"/>
    </sheetView>
  </sheetViews>
  <sheetFormatPr defaultRowHeight="16.8" x14ac:dyDescent="0.4"/>
  <cols>
    <col min="2" max="2" width="15.09765625" style="28" customWidth="1"/>
    <col min="3" max="3" width="46.5" style="28" bestFit="1" customWidth="1"/>
    <col min="4" max="4" width="35.59765625" bestFit="1" customWidth="1"/>
    <col min="7" max="7" width="21.5" bestFit="1" customWidth="1"/>
    <col min="10" max="10" width="36.19921875" customWidth="1"/>
    <col min="11" max="11" width="27.09765625" bestFit="1" customWidth="1"/>
  </cols>
  <sheetData>
    <row r="3" spans="2:11" x14ac:dyDescent="0.4">
      <c r="D3" s="30" t="s">
        <v>607</v>
      </c>
      <c r="E3" s="57"/>
      <c r="F3" s="57"/>
      <c r="G3" s="25" t="s">
        <v>608</v>
      </c>
      <c r="H3" s="57"/>
      <c r="I3" s="57"/>
      <c r="J3" s="25" t="s">
        <v>609</v>
      </c>
      <c r="K3" s="25" t="s">
        <v>610</v>
      </c>
    </row>
    <row r="4" spans="2:11" x14ac:dyDescent="0.4">
      <c r="B4" s="92" t="s">
        <v>332</v>
      </c>
      <c r="C4" s="29" t="s">
        <v>333</v>
      </c>
      <c r="D4" s="31"/>
      <c r="E4" s="57"/>
      <c r="F4" s="57"/>
      <c r="G4" s="57" t="s">
        <v>611</v>
      </c>
      <c r="H4" s="57"/>
      <c r="I4" s="57"/>
      <c r="J4" s="57" t="s">
        <v>612</v>
      </c>
      <c r="K4" s="57" t="s">
        <v>613</v>
      </c>
    </row>
    <row r="5" spans="2:11" x14ac:dyDescent="0.4">
      <c r="B5" s="92"/>
      <c r="C5" s="29" t="s">
        <v>337</v>
      </c>
      <c r="D5" s="32"/>
      <c r="E5" s="57"/>
      <c r="F5" s="57"/>
      <c r="G5" s="57" t="s">
        <v>215</v>
      </c>
      <c r="H5" s="57"/>
      <c r="I5" s="57"/>
      <c r="J5" s="57" t="s">
        <v>251</v>
      </c>
      <c r="K5" s="57" t="s">
        <v>614</v>
      </c>
    </row>
    <row r="6" spans="2:11" x14ac:dyDescent="0.4">
      <c r="B6" s="92"/>
      <c r="C6" s="29" t="s">
        <v>338</v>
      </c>
      <c r="D6" s="33"/>
      <c r="E6" s="57"/>
      <c r="F6" s="57"/>
      <c r="G6" s="57" t="s">
        <v>615</v>
      </c>
      <c r="H6" s="57"/>
      <c r="I6" s="57"/>
      <c r="J6" s="57" t="s">
        <v>616</v>
      </c>
      <c r="K6" s="57" t="s">
        <v>617</v>
      </c>
    </row>
    <row r="7" spans="2:11" ht="17.25" customHeight="1" x14ac:dyDescent="0.4">
      <c r="B7" s="92" t="s">
        <v>339</v>
      </c>
      <c r="C7" s="29" t="s">
        <v>340</v>
      </c>
      <c r="D7" s="31"/>
      <c r="E7" s="57"/>
      <c r="F7" s="57"/>
      <c r="G7" s="57" t="s">
        <v>90</v>
      </c>
      <c r="H7" s="57"/>
      <c r="I7" s="57"/>
      <c r="J7" s="57" t="s">
        <v>618</v>
      </c>
      <c r="K7" s="57" t="s">
        <v>614</v>
      </c>
    </row>
    <row r="8" spans="2:11" x14ac:dyDescent="0.4">
      <c r="B8" s="92"/>
      <c r="C8" s="29" t="s">
        <v>341</v>
      </c>
      <c r="D8" s="31"/>
      <c r="E8" s="57"/>
      <c r="F8" s="57"/>
      <c r="G8" s="57" t="s">
        <v>619</v>
      </c>
      <c r="H8" s="57"/>
      <c r="I8" s="57"/>
      <c r="J8" s="21" t="s">
        <v>259</v>
      </c>
      <c r="K8" s="57" t="s">
        <v>620</v>
      </c>
    </row>
    <row r="9" spans="2:11" x14ac:dyDescent="0.4">
      <c r="B9" s="92"/>
      <c r="C9" s="29" t="s">
        <v>342</v>
      </c>
      <c r="D9" s="32"/>
      <c r="E9" s="57"/>
      <c r="F9" s="57"/>
      <c r="G9" s="57"/>
      <c r="H9" s="57"/>
      <c r="I9" s="57"/>
      <c r="J9" s="57" t="s">
        <v>137</v>
      </c>
      <c r="K9" s="57" t="s">
        <v>621</v>
      </c>
    </row>
    <row r="10" spans="2:11" x14ac:dyDescent="0.4">
      <c r="B10" s="92"/>
      <c r="C10" s="29" t="s">
        <v>344</v>
      </c>
      <c r="D10" s="20"/>
      <c r="E10" s="57"/>
      <c r="F10" s="57"/>
      <c r="G10" s="57"/>
      <c r="H10" s="57"/>
      <c r="I10" s="57"/>
      <c r="J10" s="57" t="s">
        <v>622</v>
      </c>
      <c r="K10" s="57" t="s">
        <v>623</v>
      </c>
    </row>
    <row r="11" spans="2:11" x14ac:dyDescent="0.4">
      <c r="B11" s="92"/>
      <c r="C11" s="29" t="s">
        <v>624</v>
      </c>
      <c r="D11" s="20"/>
      <c r="E11" s="57"/>
      <c r="F11" s="57"/>
      <c r="G11" s="57"/>
      <c r="H11" s="57"/>
      <c r="I11" s="57"/>
      <c r="J11" s="57" t="s">
        <v>625</v>
      </c>
      <c r="K11" s="57" t="s">
        <v>544</v>
      </c>
    </row>
    <row r="12" spans="2:11" x14ac:dyDescent="0.4">
      <c r="B12" s="92"/>
      <c r="C12" s="29" t="s">
        <v>349</v>
      </c>
      <c r="D12" s="33"/>
      <c r="E12" s="57"/>
      <c r="F12" s="57"/>
      <c r="G12" s="57"/>
      <c r="H12" s="57"/>
      <c r="I12" s="57"/>
      <c r="J12" s="57" t="s">
        <v>626</v>
      </c>
      <c r="K12" s="57"/>
    </row>
    <row r="13" spans="2:11" x14ac:dyDescent="0.4">
      <c r="B13" s="92"/>
      <c r="C13" s="29" t="s">
        <v>350</v>
      </c>
      <c r="D13" s="33"/>
      <c r="E13" s="57"/>
      <c r="F13" s="57"/>
      <c r="G13" s="57"/>
      <c r="H13" s="57"/>
      <c r="I13" s="57"/>
      <c r="J13" s="57" t="s">
        <v>627</v>
      </c>
      <c r="K13" s="57" t="s">
        <v>628</v>
      </c>
    </row>
    <row r="14" spans="2:11" x14ac:dyDescent="0.4">
      <c r="B14" s="92" t="s">
        <v>351</v>
      </c>
      <c r="C14" s="29" t="s">
        <v>352</v>
      </c>
      <c r="D14" s="33"/>
      <c r="E14" s="57"/>
      <c r="F14" s="57"/>
      <c r="G14" s="57"/>
      <c r="H14" s="57"/>
      <c r="I14" s="57"/>
      <c r="J14" s="57" t="s">
        <v>629</v>
      </c>
      <c r="K14" s="57" t="s">
        <v>630</v>
      </c>
    </row>
    <row r="15" spans="2:11" x14ac:dyDescent="0.4">
      <c r="B15" s="92"/>
      <c r="C15" s="29" t="s">
        <v>353</v>
      </c>
      <c r="D15" s="31"/>
      <c r="E15" s="57"/>
      <c r="F15" s="57"/>
      <c r="G15" s="57"/>
      <c r="H15" s="57"/>
      <c r="I15" s="57"/>
      <c r="J15" s="57" t="s">
        <v>631</v>
      </c>
      <c r="K15" s="57" t="s">
        <v>632</v>
      </c>
    </row>
    <row r="16" spans="2:11" x14ac:dyDescent="0.4">
      <c r="B16" s="92" t="s">
        <v>354</v>
      </c>
      <c r="C16" s="29" t="s">
        <v>355</v>
      </c>
      <c r="D16" s="32"/>
      <c r="E16" s="57"/>
      <c r="F16" s="57"/>
      <c r="G16" s="57"/>
      <c r="H16" s="57"/>
      <c r="I16" s="57"/>
      <c r="J16" s="57" t="s">
        <v>633</v>
      </c>
      <c r="K16" s="57" t="s">
        <v>634</v>
      </c>
    </row>
    <row r="17" spans="2:4" x14ac:dyDescent="0.4">
      <c r="B17" s="92"/>
      <c r="C17" s="29" t="s">
        <v>356</v>
      </c>
      <c r="D17" s="33"/>
    </row>
    <row r="18" spans="2:4" x14ac:dyDescent="0.4">
      <c r="B18" s="92" t="s">
        <v>357</v>
      </c>
      <c r="C18" s="29" t="s">
        <v>358</v>
      </c>
      <c r="D18" s="32"/>
    </row>
    <row r="19" spans="2:4" x14ac:dyDescent="0.4">
      <c r="B19" s="92"/>
      <c r="C19" s="29" t="s">
        <v>359</v>
      </c>
      <c r="D19" s="20"/>
    </row>
    <row r="20" spans="2:4" x14ac:dyDescent="0.4">
      <c r="B20" s="92"/>
      <c r="C20" s="29" t="s">
        <v>360</v>
      </c>
      <c r="D20" s="31"/>
    </row>
    <row r="21" spans="2:4" x14ac:dyDescent="0.4">
      <c r="B21" s="92" t="s">
        <v>361</v>
      </c>
      <c r="C21" s="29" t="s">
        <v>362</v>
      </c>
      <c r="D21" s="33"/>
    </row>
    <row r="22" spans="2:4" x14ac:dyDescent="0.4">
      <c r="B22" s="92"/>
      <c r="C22" s="29" t="s">
        <v>363</v>
      </c>
      <c r="D22" s="33"/>
    </row>
    <row r="23" spans="2:4" x14ac:dyDescent="0.4">
      <c r="B23" s="92"/>
      <c r="C23" s="29" t="s">
        <v>364</v>
      </c>
      <c r="D23" s="33"/>
    </row>
    <row r="24" spans="2:4" x14ac:dyDescent="0.4">
      <c r="B24" s="92"/>
      <c r="C24" s="29" t="s">
        <v>365</v>
      </c>
      <c r="D24" s="33"/>
    </row>
    <row r="25" spans="2:4" x14ac:dyDescent="0.4">
      <c r="B25" s="92" t="s">
        <v>366</v>
      </c>
      <c r="C25" s="29" t="s">
        <v>367</v>
      </c>
      <c r="D25" s="33"/>
    </row>
    <row r="26" spans="2:4" x14ac:dyDescent="0.4">
      <c r="B26" s="92"/>
      <c r="C26" s="29" t="s">
        <v>635</v>
      </c>
      <c r="D26" s="33"/>
    </row>
    <row r="27" spans="2:4" x14ac:dyDescent="0.4">
      <c r="B27" s="92"/>
      <c r="C27" s="29" t="s">
        <v>370</v>
      </c>
      <c r="D27" s="33"/>
    </row>
    <row r="28" spans="2:4" x14ac:dyDescent="0.4">
      <c r="B28" s="92"/>
      <c r="C28" s="29" t="s">
        <v>371</v>
      </c>
      <c r="D28" s="33"/>
    </row>
    <row r="29" spans="2:4" x14ac:dyDescent="0.4">
      <c r="B29" s="63" t="s">
        <v>372</v>
      </c>
      <c r="C29" s="29" t="s">
        <v>373</v>
      </c>
      <c r="D29" s="32"/>
    </row>
    <row r="35" spans="4:5" x14ac:dyDescent="0.4">
      <c r="D35" s="22"/>
      <c r="E35" s="57" t="s">
        <v>636</v>
      </c>
    </row>
    <row r="36" spans="4:5" x14ac:dyDescent="0.4">
      <c r="D36" s="23"/>
      <c r="E36" s="57" t="s">
        <v>637</v>
      </c>
    </row>
    <row r="37" spans="4:5" x14ac:dyDescent="0.4">
      <c r="D37" s="24"/>
      <c r="E37" s="57" t="s">
        <v>638</v>
      </c>
    </row>
  </sheetData>
  <mergeCells count="7">
    <mergeCell ref="B25:B28"/>
    <mergeCell ref="B4:B6"/>
    <mergeCell ref="B7:B13"/>
    <mergeCell ref="B14:B15"/>
    <mergeCell ref="B16:B17"/>
    <mergeCell ref="B18:B20"/>
    <mergeCell ref="B21:B2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CAD2FECAD0A484880450D78887CDE9B" ma:contentTypeVersion="8" ma:contentTypeDescription="Create a new document." ma:contentTypeScope="" ma:versionID="a446ef4be1fb530f544a430ec58039d3">
  <xsd:schema xmlns:xsd="http://www.w3.org/2001/XMLSchema" xmlns:xs="http://www.w3.org/2001/XMLSchema" xmlns:p="http://schemas.microsoft.com/office/2006/metadata/properties" xmlns:ns2="78bb7e01-156a-49d7-b0d1-bf5de749bfa9" targetNamespace="http://schemas.microsoft.com/office/2006/metadata/properties" ma:root="true" ma:fieldsID="f76595fd75d1b75942e6fb3f72405d3b" ns2:_="">
    <xsd:import namespace="78bb7e01-156a-49d7-b0d1-bf5de749bfa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8bb7e01-156a-49d7-b0d1-bf5de749bfa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EB96F3F-E700-465F-A343-ACCFB27A2434}"/>
</file>

<file path=customXml/itemProps2.xml><?xml version="1.0" encoding="utf-8"?>
<ds:datastoreItem xmlns:ds="http://schemas.openxmlformats.org/officeDocument/2006/customXml" ds:itemID="{ED53B8A4-C4E9-46E7-B712-C00A619A221A}">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54ADE3F-22CB-4AD8-BEB1-D7CBCFE178D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Workbook Purpose</vt:lpstr>
      <vt:lpstr>Data Source Evaluation</vt:lpstr>
      <vt:lpstr>Public Data Coverage Check</vt:lpstr>
      <vt:lpstr>Burning Question Log</vt:lpstr>
      <vt:lpstr>Potential Users (Workshop 1)</vt:lpstr>
      <vt:lpstr>Legend and Ref</vt:lpstr>
      <vt:lpstr>Data Request Template</vt:lpstr>
      <vt:lpstr>APNDX - Whiteboard Session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Joshua O'Shannassy</dc:creator>
  <cp:keywords/>
  <dc:description/>
  <cp:lastModifiedBy>Ben Eldstrom</cp:lastModifiedBy>
  <cp:revision/>
  <dcterms:created xsi:type="dcterms:W3CDTF">2017-08-01T07:01:40Z</dcterms:created>
  <dcterms:modified xsi:type="dcterms:W3CDTF">2020-04-01T23:21:10Z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0x010100ECAD2FECAD0A484880450D78887CDE9B</vt:lpwstr>
  </property>
  <property fmtid="{D5CDD505-2E9C-101B-9397-08002B2CF9AE}" pid="3" name="Doc type - level 2">
    <vt:lpwstr/>
  </property>
  <property fmtid="{D5CDD505-2E9C-101B-9397-08002B2CF9AE}" pid="4" name="Project doc type">
    <vt:lpwstr>49;#A. Admin ＆ Planning|b1f780b9-1325-41ee-b0f8-f9c50aa7f53e</vt:lpwstr>
  </property>
</Properties>
</file>