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Course 8-Google Data Analytics Capstone Complete a Case Study\Week 1\Case Study 2\Fitabase Data 4.12.16-5.12.16\Usable_Files\Excel\Main Files\"/>
    </mc:Choice>
  </mc:AlternateContent>
  <bookViews>
    <workbookView xWindow="0" yWindow="0" windowWidth="23040" windowHeight="9192" firstSheet="1" activeTab="2"/>
  </bookViews>
  <sheets>
    <sheet name="sleepDay_merged" sheetId="1" state="hidden" r:id="rId1"/>
    <sheet name="Sheet1" sheetId="3" r:id="rId2"/>
    <sheet name="sleepDay" sheetId="2" r:id="rId3"/>
    <sheet name="Sheet2" sheetId="4" r:id="rId4"/>
  </sheets>
  <definedNames>
    <definedName name="_xlnm._FilterDatabase" localSheetId="2" hidden="1">sleepDay!$A$1:$G$414</definedName>
    <definedName name="_xlnm._FilterDatabase" localSheetId="0" hidden="1">sleepDay_merged!$A$1:$G$414</definedName>
    <definedName name="_xlchart.0" hidden="1">Sheet1!$A$1:$F$10</definedName>
    <definedName name="_xlchart.1" hidden="1">Sheet1!$G$4</definedName>
    <definedName name="_xlchart.2" hidden="1">Sheet1!$G$5:$G$10</definedName>
  </definedNames>
  <calcPr calcId="162913"/>
  <pivotCaches>
    <pivotCache cacheId="9" r:id="rId5"/>
  </pivotCaches>
</workbook>
</file>

<file path=xl/calcChain.xml><?xml version="1.0" encoding="utf-8"?>
<calcChain xmlns="http://schemas.openxmlformats.org/spreadsheetml/2006/main">
  <c r="C26" i="3" l="1"/>
  <c r="C25" i="3"/>
  <c r="C23" i="3"/>
  <c r="C21" i="3"/>
  <c r="C38" i="3"/>
  <c r="C37" i="3"/>
  <c r="C35" i="3"/>
  <c r="C34" i="3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I2" i="2" l="1"/>
  <c r="J2" i="2" s="1"/>
  <c r="I3" i="2"/>
  <c r="J3" i="2" s="1"/>
  <c r="I4" i="2"/>
  <c r="J4" i="2" s="1"/>
  <c r="I5" i="2"/>
  <c r="I6" i="2"/>
  <c r="J6" i="2" s="1"/>
  <c r="I7" i="2"/>
  <c r="J7" i="2" s="1"/>
  <c r="I8" i="2"/>
  <c r="J8" i="2" s="1"/>
  <c r="I9" i="2"/>
  <c r="I10" i="2"/>
  <c r="J10" i="2" s="1"/>
  <c r="I11" i="2"/>
  <c r="J11" i="2" s="1"/>
  <c r="I12" i="2"/>
  <c r="J12" i="2" s="1"/>
  <c r="I13" i="2"/>
  <c r="I14" i="2"/>
  <c r="J14" i="2" s="1"/>
  <c r="I15" i="2"/>
  <c r="J15" i="2" s="1"/>
  <c r="I16" i="2"/>
  <c r="J16" i="2" s="1"/>
  <c r="I17" i="2"/>
  <c r="I18" i="2"/>
  <c r="J18" i="2" s="1"/>
  <c r="I19" i="2"/>
  <c r="J19" i="2" s="1"/>
  <c r="I20" i="2"/>
  <c r="J20" i="2" s="1"/>
  <c r="I21" i="2"/>
  <c r="I22" i="2"/>
  <c r="J22" i="2" s="1"/>
  <c r="I23" i="2"/>
  <c r="J23" i="2" s="1"/>
  <c r="I24" i="2"/>
  <c r="J24" i="2" s="1"/>
  <c r="I25" i="2"/>
  <c r="I26" i="2"/>
  <c r="J26" i="2" s="1"/>
  <c r="I27" i="2"/>
  <c r="J27" i="2" s="1"/>
  <c r="I28" i="2"/>
  <c r="J28" i="2" s="1"/>
  <c r="I29" i="2"/>
  <c r="I30" i="2"/>
  <c r="J30" i="2" s="1"/>
  <c r="I31" i="2"/>
  <c r="J31" i="2" s="1"/>
  <c r="I32" i="2"/>
  <c r="J32" i="2" s="1"/>
  <c r="I33" i="2"/>
  <c r="I34" i="2"/>
  <c r="J34" i="2" s="1"/>
  <c r="I35" i="2"/>
  <c r="J35" i="2" s="1"/>
  <c r="I36" i="2"/>
  <c r="J36" i="2" s="1"/>
  <c r="I37" i="2"/>
  <c r="I38" i="2"/>
  <c r="J38" i="2" s="1"/>
  <c r="I39" i="2"/>
  <c r="J39" i="2" s="1"/>
  <c r="I40" i="2"/>
  <c r="J40" i="2" s="1"/>
  <c r="I41" i="2"/>
  <c r="I42" i="2"/>
  <c r="J42" i="2" s="1"/>
  <c r="I43" i="2"/>
  <c r="J43" i="2" s="1"/>
  <c r="I44" i="2"/>
  <c r="J44" i="2" s="1"/>
  <c r="I45" i="2"/>
  <c r="I46" i="2"/>
  <c r="J46" i="2" s="1"/>
  <c r="I47" i="2"/>
  <c r="J47" i="2" s="1"/>
  <c r="I48" i="2"/>
  <c r="J48" i="2" s="1"/>
  <c r="I49" i="2"/>
  <c r="I50" i="2"/>
  <c r="J50" i="2" s="1"/>
  <c r="I51" i="2"/>
  <c r="J51" i="2" s="1"/>
  <c r="I52" i="2"/>
  <c r="J52" i="2" s="1"/>
  <c r="I53" i="2"/>
  <c r="I54" i="2"/>
  <c r="J54" i="2" s="1"/>
  <c r="I55" i="2"/>
  <c r="J55" i="2" s="1"/>
  <c r="I56" i="2"/>
  <c r="J56" i="2" s="1"/>
  <c r="I57" i="2"/>
  <c r="I58" i="2"/>
  <c r="J58" i="2" s="1"/>
  <c r="I59" i="2"/>
  <c r="J59" i="2" s="1"/>
  <c r="I60" i="2"/>
  <c r="J60" i="2" s="1"/>
  <c r="I61" i="2"/>
  <c r="I62" i="2"/>
  <c r="J62" i="2" s="1"/>
  <c r="I63" i="2"/>
  <c r="J63" i="2" s="1"/>
  <c r="I64" i="2"/>
  <c r="J64" i="2" s="1"/>
  <c r="I65" i="2"/>
  <c r="I66" i="2"/>
  <c r="J66" i="2" s="1"/>
  <c r="I67" i="2"/>
  <c r="J67" i="2" s="1"/>
  <c r="I68" i="2"/>
  <c r="J68" i="2" s="1"/>
  <c r="I69" i="2"/>
  <c r="I70" i="2"/>
  <c r="J70" i="2" s="1"/>
  <c r="I71" i="2"/>
  <c r="J71" i="2" s="1"/>
  <c r="I72" i="2"/>
  <c r="J72" i="2" s="1"/>
  <c r="I73" i="2"/>
  <c r="I74" i="2"/>
  <c r="J74" i="2" s="1"/>
  <c r="I75" i="2"/>
  <c r="J75" i="2" s="1"/>
  <c r="I76" i="2"/>
  <c r="J76" i="2" s="1"/>
  <c r="I77" i="2"/>
  <c r="I78" i="2"/>
  <c r="J78" i="2" s="1"/>
  <c r="I79" i="2"/>
  <c r="J79" i="2" s="1"/>
  <c r="I80" i="2"/>
  <c r="J80" i="2" s="1"/>
  <c r="I81" i="2"/>
  <c r="I82" i="2"/>
  <c r="J82" i="2" s="1"/>
  <c r="I83" i="2"/>
  <c r="J83" i="2" s="1"/>
  <c r="I84" i="2"/>
  <c r="J84" i="2" s="1"/>
  <c r="I85" i="2"/>
  <c r="I86" i="2"/>
  <c r="J86" i="2" s="1"/>
  <c r="I87" i="2"/>
  <c r="J87" i="2" s="1"/>
  <c r="I88" i="2"/>
  <c r="J88" i="2" s="1"/>
  <c r="I89" i="2"/>
  <c r="I90" i="2"/>
  <c r="J90" i="2" s="1"/>
  <c r="I91" i="2"/>
  <c r="J91" i="2" s="1"/>
  <c r="I92" i="2"/>
  <c r="J92" i="2" s="1"/>
  <c r="I93" i="2"/>
  <c r="I94" i="2"/>
  <c r="J94" i="2" s="1"/>
  <c r="I95" i="2"/>
  <c r="J95" i="2" s="1"/>
  <c r="I96" i="2"/>
  <c r="J96" i="2" s="1"/>
  <c r="I97" i="2"/>
  <c r="I98" i="2"/>
  <c r="J98" i="2" s="1"/>
  <c r="I99" i="2"/>
  <c r="J99" i="2" s="1"/>
  <c r="I100" i="2"/>
  <c r="J100" i="2" s="1"/>
  <c r="I101" i="2"/>
  <c r="I102" i="2"/>
  <c r="J102" i="2" s="1"/>
  <c r="I103" i="2"/>
  <c r="J103" i="2" s="1"/>
  <c r="I104" i="2"/>
  <c r="J104" i="2" s="1"/>
  <c r="I105" i="2"/>
  <c r="I106" i="2"/>
  <c r="J106" i="2" s="1"/>
  <c r="I107" i="2"/>
  <c r="J107" i="2" s="1"/>
  <c r="I108" i="2"/>
  <c r="J108" i="2" s="1"/>
  <c r="I109" i="2"/>
  <c r="I110" i="2"/>
  <c r="J110" i="2" s="1"/>
  <c r="I111" i="2"/>
  <c r="J111" i="2" s="1"/>
  <c r="I112" i="2"/>
  <c r="J112" i="2" s="1"/>
  <c r="I113" i="2"/>
  <c r="I114" i="2"/>
  <c r="J114" i="2" s="1"/>
  <c r="I115" i="2"/>
  <c r="J115" i="2" s="1"/>
  <c r="I116" i="2"/>
  <c r="J116" i="2" s="1"/>
  <c r="I117" i="2"/>
  <c r="I118" i="2"/>
  <c r="J118" i="2" s="1"/>
  <c r="I119" i="2"/>
  <c r="J119" i="2" s="1"/>
  <c r="I120" i="2"/>
  <c r="J120" i="2" s="1"/>
  <c r="I121" i="2"/>
  <c r="I122" i="2"/>
  <c r="J122" i="2" s="1"/>
  <c r="I123" i="2"/>
  <c r="J123" i="2" s="1"/>
  <c r="I124" i="2"/>
  <c r="J124" i="2" s="1"/>
  <c r="I125" i="2"/>
  <c r="I126" i="2"/>
  <c r="J126" i="2" s="1"/>
  <c r="I127" i="2"/>
  <c r="J127" i="2" s="1"/>
  <c r="I128" i="2"/>
  <c r="J128" i="2" s="1"/>
  <c r="I129" i="2"/>
  <c r="I130" i="2"/>
  <c r="J130" i="2" s="1"/>
  <c r="I131" i="2"/>
  <c r="J131" i="2" s="1"/>
  <c r="I132" i="2"/>
  <c r="J132" i="2" s="1"/>
  <c r="I133" i="2"/>
  <c r="I134" i="2"/>
  <c r="J134" i="2" s="1"/>
  <c r="I135" i="2"/>
  <c r="J135" i="2" s="1"/>
  <c r="I136" i="2"/>
  <c r="J136" i="2" s="1"/>
  <c r="I137" i="2"/>
  <c r="I138" i="2"/>
  <c r="J138" i="2" s="1"/>
  <c r="I139" i="2"/>
  <c r="J139" i="2" s="1"/>
  <c r="I140" i="2"/>
  <c r="J140" i="2" s="1"/>
  <c r="I141" i="2"/>
  <c r="I142" i="2"/>
  <c r="J142" i="2" s="1"/>
  <c r="I143" i="2"/>
  <c r="J143" i="2" s="1"/>
  <c r="I144" i="2"/>
  <c r="J144" i="2" s="1"/>
  <c r="I145" i="2"/>
  <c r="I146" i="2"/>
  <c r="J146" i="2" s="1"/>
  <c r="I147" i="2"/>
  <c r="J147" i="2" s="1"/>
  <c r="I148" i="2"/>
  <c r="J148" i="2" s="1"/>
  <c r="I149" i="2"/>
  <c r="I150" i="2"/>
  <c r="J150" i="2" s="1"/>
  <c r="I151" i="2"/>
  <c r="J151" i="2" s="1"/>
  <c r="I152" i="2"/>
  <c r="J152" i="2" s="1"/>
  <c r="I153" i="2"/>
  <c r="I154" i="2"/>
  <c r="J154" i="2" s="1"/>
  <c r="I155" i="2"/>
  <c r="J155" i="2" s="1"/>
  <c r="I156" i="2"/>
  <c r="J156" i="2" s="1"/>
  <c r="I157" i="2"/>
  <c r="I158" i="2"/>
  <c r="J158" i="2" s="1"/>
  <c r="I159" i="2"/>
  <c r="J159" i="2" s="1"/>
  <c r="I160" i="2"/>
  <c r="J160" i="2" s="1"/>
  <c r="I161" i="2"/>
  <c r="I162" i="2"/>
  <c r="J162" i="2" s="1"/>
  <c r="I163" i="2"/>
  <c r="J163" i="2" s="1"/>
  <c r="I164" i="2"/>
  <c r="J164" i="2" s="1"/>
  <c r="I165" i="2"/>
  <c r="I166" i="2"/>
  <c r="J166" i="2" s="1"/>
  <c r="I167" i="2"/>
  <c r="J167" i="2" s="1"/>
  <c r="I168" i="2"/>
  <c r="J168" i="2" s="1"/>
  <c r="I169" i="2"/>
  <c r="I170" i="2"/>
  <c r="J170" i="2" s="1"/>
  <c r="I171" i="2"/>
  <c r="J171" i="2" s="1"/>
  <c r="I172" i="2"/>
  <c r="J172" i="2" s="1"/>
  <c r="I173" i="2"/>
  <c r="I174" i="2"/>
  <c r="J174" i="2" s="1"/>
  <c r="I175" i="2"/>
  <c r="J175" i="2" s="1"/>
  <c r="I176" i="2"/>
  <c r="J176" i="2" s="1"/>
  <c r="I177" i="2"/>
  <c r="I178" i="2"/>
  <c r="J178" i="2" s="1"/>
  <c r="I179" i="2"/>
  <c r="J179" i="2" s="1"/>
  <c r="I180" i="2"/>
  <c r="J180" i="2" s="1"/>
  <c r="I181" i="2"/>
  <c r="I182" i="2"/>
  <c r="J182" i="2" s="1"/>
  <c r="I183" i="2"/>
  <c r="J183" i="2" s="1"/>
  <c r="I184" i="2"/>
  <c r="J184" i="2" s="1"/>
  <c r="I185" i="2"/>
  <c r="I186" i="2"/>
  <c r="J186" i="2" s="1"/>
  <c r="I187" i="2"/>
  <c r="J187" i="2" s="1"/>
  <c r="I188" i="2"/>
  <c r="J188" i="2" s="1"/>
  <c r="I189" i="2"/>
  <c r="I190" i="2"/>
  <c r="J190" i="2" s="1"/>
  <c r="I191" i="2"/>
  <c r="J191" i="2" s="1"/>
  <c r="I192" i="2"/>
  <c r="J192" i="2" s="1"/>
  <c r="I193" i="2"/>
  <c r="I194" i="2"/>
  <c r="J194" i="2" s="1"/>
  <c r="I195" i="2"/>
  <c r="J195" i="2" s="1"/>
  <c r="I196" i="2"/>
  <c r="J196" i="2" s="1"/>
  <c r="I197" i="2"/>
  <c r="I198" i="2"/>
  <c r="J198" i="2" s="1"/>
  <c r="I199" i="2"/>
  <c r="J199" i="2" s="1"/>
  <c r="I200" i="2"/>
  <c r="J200" i="2" s="1"/>
  <c r="I201" i="2"/>
  <c r="I202" i="2"/>
  <c r="J202" i="2" s="1"/>
  <c r="I203" i="2"/>
  <c r="J203" i="2" s="1"/>
  <c r="I204" i="2"/>
  <c r="J204" i="2" s="1"/>
  <c r="I205" i="2"/>
  <c r="I206" i="2"/>
  <c r="J206" i="2" s="1"/>
  <c r="I207" i="2"/>
  <c r="J207" i="2" s="1"/>
  <c r="I208" i="2"/>
  <c r="J208" i="2" s="1"/>
  <c r="I209" i="2"/>
  <c r="I210" i="2"/>
  <c r="J210" i="2" s="1"/>
  <c r="I211" i="2"/>
  <c r="J211" i="2" s="1"/>
  <c r="I212" i="2"/>
  <c r="J212" i="2" s="1"/>
  <c r="I213" i="2"/>
  <c r="I214" i="2"/>
  <c r="J214" i="2" s="1"/>
  <c r="I215" i="2"/>
  <c r="J215" i="2" s="1"/>
  <c r="I216" i="2"/>
  <c r="J216" i="2" s="1"/>
  <c r="I217" i="2"/>
  <c r="I218" i="2"/>
  <c r="J218" i="2" s="1"/>
  <c r="I219" i="2"/>
  <c r="J219" i="2" s="1"/>
  <c r="I220" i="2"/>
  <c r="J220" i="2" s="1"/>
  <c r="I221" i="2"/>
  <c r="I222" i="2"/>
  <c r="J222" i="2" s="1"/>
  <c r="I223" i="2"/>
  <c r="J223" i="2" s="1"/>
  <c r="I224" i="2"/>
  <c r="J224" i="2" s="1"/>
  <c r="I225" i="2"/>
  <c r="I226" i="2"/>
  <c r="J226" i="2" s="1"/>
  <c r="I227" i="2"/>
  <c r="J227" i="2" s="1"/>
  <c r="I228" i="2"/>
  <c r="J228" i="2" s="1"/>
  <c r="I229" i="2"/>
  <c r="I230" i="2"/>
  <c r="J230" i="2" s="1"/>
  <c r="I231" i="2"/>
  <c r="J231" i="2" s="1"/>
  <c r="I232" i="2"/>
  <c r="J232" i="2" s="1"/>
  <c r="I233" i="2"/>
  <c r="I234" i="2"/>
  <c r="J234" i="2" s="1"/>
  <c r="I235" i="2"/>
  <c r="J235" i="2" s="1"/>
  <c r="I236" i="2"/>
  <c r="J236" i="2" s="1"/>
  <c r="I237" i="2"/>
  <c r="I238" i="2"/>
  <c r="J238" i="2" s="1"/>
  <c r="I239" i="2"/>
  <c r="J239" i="2" s="1"/>
  <c r="I240" i="2"/>
  <c r="J240" i="2" s="1"/>
  <c r="I241" i="2"/>
  <c r="I242" i="2"/>
  <c r="J242" i="2" s="1"/>
  <c r="I243" i="2"/>
  <c r="J243" i="2" s="1"/>
  <c r="I244" i="2"/>
  <c r="J244" i="2" s="1"/>
  <c r="I245" i="2"/>
  <c r="I246" i="2"/>
  <c r="J246" i="2" s="1"/>
  <c r="I247" i="2"/>
  <c r="J247" i="2" s="1"/>
  <c r="I248" i="2"/>
  <c r="J248" i="2" s="1"/>
  <c r="I249" i="2"/>
  <c r="I250" i="2"/>
  <c r="J250" i="2" s="1"/>
  <c r="I251" i="2"/>
  <c r="J251" i="2" s="1"/>
  <c r="I252" i="2"/>
  <c r="J252" i="2" s="1"/>
  <c r="I253" i="2"/>
  <c r="I254" i="2"/>
  <c r="J254" i="2" s="1"/>
  <c r="I255" i="2"/>
  <c r="J255" i="2" s="1"/>
  <c r="I256" i="2"/>
  <c r="J256" i="2" s="1"/>
  <c r="I257" i="2"/>
  <c r="I258" i="2"/>
  <c r="J258" i="2" s="1"/>
  <c r="I259" i="2"/>
  <c r="J259" i="2" s="1"/>
  <c r="I260" i="2"/>
  <c r="J260" i="2" s="1"/>
  <c r="I261" i="2"/>
  <c r="I262" i="2"/>
  <c r="J262" i="2" s="1"/>
  <c r="I263" i="2"/>
  <c r="J263" i="2" s="1"/>
  <c r="I264" i="2"/>
  <c r="J264" i="2" s="1"/>
  <c r="I265" i="2"/>
  <c r="I266" i="2"/>
  <c r="J266" i="2" s="1"/>
  <c r="I267" i="2"/>
  <c r="J267" i="2" s="1"/>
  <c r="I268" i="2"/>
  <c r="J268" i="2" s="1"/>
  <c r="I269" i="2"/>
  <c r="I270" i="2"/>
  <c r="J270" i="2" s="1"/>
  <c r="I271" i="2"/>
  <c r="J271" i="2" s="1"/>
  <c r="I272" i="2"/>
  <c r="J272" i="2" s="1"/>
  <c r="I273" i="2"/>
  <c r="I274" i="2"/>
  <c r="J274" i="2" s="1"/>
  <c r="I275" i="2"/>
  <c r="J275" i="2" s="1"/>
  <c r="I276" i="2"/>
  <c r="J276" i="2" s="1"/>
  <c r="I277" i="2"/>
  <c r="I278" i="2"/>
  <c r="J278" i="2" s="1"/>
  <c r="I279" i="2"/>
  <c r="J279" i="2" s="1"/>
  <c r="I280" i="2"/>
  <c r="J280" i="2" s="1"/>
  <c r="I281" i="2"/>
  <c r="I282" i="2"/>
  <c r="J282" i="2" s="1"/>
  <c r="I283" i="2"/>
  <c r="J283" i="2" s="1"/>
  <c r="I284" i="2"/>
  <c r="J284" i="2" s="1"/>
  <c r="I285" i="2"/>
  <c r="I286" i="2"/>
  <c r="J286" i="2" s="1"/>
  <c r="I287" i="2"/>
  <c r="J287" i="2" s="1"/>
  <c r="I288" i="2"/>
  <c r="J288" i="2" s="1"/>
  <c r="I289" i="2"/>
  <c r="I290" i="2"/>
  <c r="J290" i="2" s="1"/>
  <c r="I291" i="2"/>
  <c r="J291" i="2" s="1"/>
  <c r="I292" i="2"/>
  <c r="J292" i="2" s="1"/>
  <c r="I293" i="2"/>
  <c r="I294" i="2"/>
  <c r="J294" i="2" s="1"/>
  <c r="I295" i="2"/>
  <c r="J295" i="2" s="1"/>
  <c r="I296" i="2"/>
  <c r="J296" i="2" s="1"/>
  <c r="I297" i="2"/>
  <c r="I298" i="2"/>
  <c r="J298" i="2" s="1"/>
  <c r="I299" i="2"/>
  <c r="J299" i="2" s="1"/>
  <c r="I300" i="2"/>
  <c r="J300" i="2" s="1"/>
  <c r="I301" i="2"/>
  <c r="I302" i="2"/>
  <c r="J302" i="2" s="1"/>
  <c r="I303" i="2"/>
  <c r="J303" i="2" s="1"/>
  <c r="I304" i="2"/>
  <c r="J304" i="2" s="1"/>
  <c r="I305" i="2"/>
  <c r="I306" i="2"/>
  <c r="J306" i="2" s="1"/>
  <c r="I307" i="2"/>
  <c r="J307" i="2" s="1"/>
  <c r="I308" i="2"/>
  <c r="J308" i="2" s="1"/>
  <c r="I309" i="2"/>
  <c r="I310" i="2"/>
  <c r="J310" i="2" s="1"/>
  <c r="I311" i="2"/>
  <c r="J311" i="2" s="1"/>
  <c r="I312" i="2"/>
  <c r="J312" i="2" s="1"/>
  <c r="I313" i="2"/>
  <c r="I314" i="2"/>
  <c r="J314" i="2" s="1"/>
  <c r="I315" i="2"/>
  <c r="J315" i="2" s="1"/>
  <c r="I316" i="2"/>
  <c r="J316" i="2" s="1"/>
  <c r="I317" i="2"/>
  <c r="I318" i="2"/>
  <c r="J318" i="2" s="1"/>
  <c r="I319" i="2"/>
  <c r="J319" i="2" s="1"/>
  <c r="I320" i="2"/>
  <c r="J320" i="2" s="1"/>
  <c r="I321" i="2"/>
  <c r="I322" i="2"/>
  <c r="J322" i="2" s="1"/>
  <c r="I323" i="2"/>
  <c r="J323" i="2" s="1"/>
  <c r="I324" i="2"/>
  <c r="J324" i="2" s="1"/>
  <c r="I325" i="2"/>
  <c r="I326" i="2"/>
  <c r="J326" i="2" s="1"/>
  <c r="I327" i="2"/>
  <c r="J327" i="2" s="1"/>
  <c r="I328" i="2"/>
  <c r="J328" i="2" s="1"/>
  <c r="I329" i="2"/>
  <c r="I330" i="2"/>
  <c r="J330" i="2" s="1"/>
  <c r="I331" i="2"/>
  <c r="J331" i="2" s="1"/>
  <c r="I332" i="2"/>
  <c r="J332" i="2" s="1"/>
  <c r="I333" i="2"/>
  <c r="I334" i="2"/>
  <c r="J334" i="2" s="1"/>
  <c r="I335" i="2"/>
  <c r="J335" i="2" s="1"/>
  <c r="I336" i="2"/>
  <c r="J336" i="2" s="1"/>
  <c r="I337" i="2"/>
  <c r="I338" i="2"/>
  <c r="J338" i="2" s="1"/>
  <c r="I339" i="2"/>
  <c r="J339" i="2" s="1"/>
  <c r="I340" i="2"/>
  <c r="J340" i="2" s="1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J405" i="2" l="1"/>
  <c r="J389" i="2"/>
  <c r="J373" i="2"/>
  <c r="J357" i="2"/>
  <c r="J401" i="2"/>
  <c r="J385" i="2"/>
  <c r="J369" i="2"/>
  <c r="J353" i="2"/>
  <c r="J413" i="2"/>
  <c r="J397" i="2"/>
  <c r="J381" i="2"/>
  <c r="J365" i="2"/>
  <c r="J349" i="2"/>
  <c r="J409" i="2"/>
  <c r="J393" i="2"/>
  <c r="J377" i="2"/>
  <c r="J361" i="2"/>
  <c r="J345" i="2"/>
  <c r="J412" i="2"/>
  <c r="J408" i="2"/>
  <c r="J404" i="2"/>
  <c r="J400" i="2"/>
  <c r="J396" i="2"/>
  <c r="J392" i="2"/>
  <c r="J388" i="2"/>
  <c r="J384" i="2"/>
  <c r="J380" i="2"/>
  <c r="J376" i="2"/>
  <c r="J372" i="2"/>
  <c r="J368" i="2"/>
  <c r="J364" i="2"/>
  <c r="J360" i="2"/>
  <c r="J356" i="2"/>
  <c r="J352" i="2"/>
  <c r="J348" i="2"/>
  <c r="J344" i="2"/>
  <c r="J411" i="2"/>
  <c r="J407" i="2"/>
  <c r="J403" i="2"/>
  <c r="J399" i="2"/>
  <c r="J395" i="2"/>
  <c r="J391" i="2"/>
  <c r="J387" i="2"/>
  <c r="J383" i="2"/>
  <c r="J379" i="2"/>
  <c r="J375" i="2"/>
  <c r="J371" i="2"/>
  <c r="J367" i="2"/>
  <c r="J363" i="2"/>
  <c r="J359" i="2"/>
  <c r="J355" i="2"/>
  <c r="J351" i="2"/>
  <c r="J347" i="2"/>
  <c r="J343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J6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" i="2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9" i="1"/>
  <c r="D29" i="1" s="1"/>
  <c r="C30" i="1"/>
  <c r="D30" i="1" s="1"/>
  <c r="C33" i="1"/>
  <c r="D33" i="1" s="1"/>
  <c r="C34" i="1"/>
  <c r="D34" i="1" s="1"/>
  <c r="C39" i="1"/>
  <c r="D39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83" i="1"/>
  <c r="D83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200" i="1"/>
  <c r="D200" i="1" s="1"/>
  <c r="C201" i="1"/>
  <c r="D201" i="1" s="1"/>
  <c r="C202" i="1"/>
  <c r="D202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8" i="1"/>
  <c r="D308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40" i="1"/>
  <c r="D340" i="1" s="1"/>
  <c r="C341" i="1"/>
  <c r="D341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7" i="1"/>
  <c r="D367" i="1" s="1"/>
  <c r="C368" i="1"/>
  <c r="D368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11" i="1"/>
  <c r="D411" i="1" s="1"/>
  <c r="C412" i="1"/>
  <c r="D412" i="1" s="1"/>
  <c r="C413" i="1"/>
  <c r="D413" i="1" s="1"/>
  <c r="C414" i="1"/>
  <c r="D414" i="1" s="1"/>
  <c r="C2" i="1"/>
  <c r="D2" i="1" l="1"/>
  <c r="J7" i="1"/>
</calcChain>
</file>

<file path=xl/sharedStrings.xml><?xml version="1.0" encoding="utf-8"?>
<sst xmlns="http://schemas.openxmlformats.org/spreadsheetml/2006/main" count="1072" uniqueCount="55">
  <si>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</si>
  <si>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</si>
  <si>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</si>
  <si>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</si>
  <si>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</si>
  <si>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</si>
  <si>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</si>
  <si>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</si>
  <si>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</si>
  <si>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</si>
  <si>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</si>
  <si>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</si>
  <si>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</si>
  <si>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</si>
  <si>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</si>
  <si>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</si>
  <si>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</si>
  <si>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</si>
  <si>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</si>
  <si>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</si>
  <si>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</si>
  <si>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</si>
  <si>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</si>
  <si>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Date</t>
  </si>
  <si>
    <t>Time</t>
  </si>
  <si>
    <t>Unique ID's</t>
  </si>
  <si>
    <t>Null Values/Missing Values</t>
  </si>
  <si>
    <t>-</t>
  </si>
  <si>
    <t>Total Minutes Awake</t>
  </si>
  <si>
    <t>Sleep Score</t>
  </si>
  <si>
    <t>Sleep Score Status</t>
  </si>
  <si>
    <t>Grand Total</t>
  </si>
  <si>
    <t>Excellent</t>
  </si>
  <si>
    <t>Good Sleep</t>
  </si>
  <si>
    <t>Moderate</t>
  </si>
  <si>
    <t>Poor Sleep</t>
  </si>
  <si>
    <t>Total</t>
  </si>
  <si>
    <t>Count of Id</t>
  </si>
  <si>
    <t>90-100</t>
  </si>
  <si>
    <t>80-90</t>
  </si>
  <si>
    <t>60-70</t>
  </si>
  <si>
    <t>70-80</t>
  </si>
  <si>
    <t>40-50</t>
  </si>
  <si>
    <t>50-60</t>
  </si>
  <si>
    <t xml:space="preserve">ID 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</si>
  <si>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</si>
  <si>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</si>
  <si>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</si>
  <si>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</si>
  <si>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</si>
  <si>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</si>
  <si>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</si>
  <si>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</si>
  <si>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Count of Sleep Score</t>
  </si>
  <si>
    <t>Count of TotalTimeInBed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</si>
</sst>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h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 wrapText="1"/>
    </xf>
    <xf numFmtId="164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16" fillId="0" borderId="10" xfId="0" applyFon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Alignment="1">
      <alignment vertical="center" wrapText="1"/>
    </xf>
    <xf numFmtId="0" fontId="8" fillId="4" borderId="0" xfId="0" applyNumberFormat="1" applyFon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" formatCode="0"/>
    </dxf>
    <dxf>
      <numFmt numFmtId="1" formatCode="0"/>
    </dxf>
    <dxf>
      <numFmt numFmtId="171" formatCode="0.0"/>
    </dxf>
    <dxf>
      <numFmt numFmtId="2" formatCode="0.00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4" formatCode="[$-10409]hh:mm:ss\ AM/PM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/>
    <cx:plotArea>
      <cx:plotAreaRegion>
        <cx:series layoutId="sunburst" uniqueId="{94858569-5110-45FD-83F3-90E51518780F}">
          <cx:tx>
            <cx:txData>
              <cx:f>_xlchart.1</cx:f>
              <cx:v>ID 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[sleepDay.xlsx]Sheet1!PivotTable2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Sheet1!$B$19:$B$26</c:f>
              <c:numCache>
                <c:formatCode>0</c:formatCode>
                <c:ptCount val="7"/>
                <c:pt idx="0">
                  <c:v>42</c:v>
                </c:pt>
                <c:pt idx="1">
                  <c:v>70</c:v>
                </c:pt>
                <c:pt idx="2">
                  <c:v>55</c:v>
                </c:pt>
                <c:pt idx="3">
                  <c:v>57</c:v>
                </c:pt>
                <c:pt idx="4">
                  <c:v>72</c:v>
                </c:pt>
                <c:pt idx="5">
                  <c:v>67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5-4A12-9F45-3F18D0AE6B8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300928"/>
        <c:axId val="391301912"/>
      </c:barChart>
      <c:catAx>
        <c:axId val="3913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1912"/>
        <c:crosses val="autoZero"/>
        <c:auto val="1"/>
        <c:lblAlgn val="ctr"/>
        <c:lblOffset val="100"/>
        <c:noMultiLvlLbl val="0"/>
      </c:catAx>
      <c:valAx>
        <c:axId val="391301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0</xdr:row>
      <xdr:rowOff>49530</xdr:rowOff>
    </xdr:from>
    <xdr:to>
      <xdr:col>15</xdr:col>
      <xdr:colOff>541020</xdr:colOff>
      <xdr:row>15</xdr:row>
      <xdr:rowOff>49530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</xdr:colOff>
      <xdr:row>11</xdr:row>
      <xdr:rowOff>171450</xdr:rowOff>
    </xdr:from>
    <xdr:to>
      <xdr:col>7</xdr:col>
      <xdr:colOff>411480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84.85613472222" createdVersion="6" refreshedVersion="6" minRefreshableVersion="3" recordCount="413">
  <cacheSource type="worksheet">
    <worksheetSource name="sleepDay"/>
  </cacheSource>
  <cacheFields count="11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Date" numFmtId="14">
      <sharedItems containsSemiMixedTypes="0" containsNonDate="0" containsDate="1" containsString="0" minDate="2016-01-05T00:00:00" maxDate="2016-12-06T00:00:00"/>
    </cacheField>
    <cacheField name="Time" numFmtId="164">
      <sharedItems containsDate="1" containsMixedTypes="1" minDate="1899-12-30T00:00:00" maxDate="1899-12-31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 Minutes Awake" numFmtId="0">
      <sharedItems containsSemiMixedTypes="0" containsString="0" containsNumber="1" containsInteger="1" minValue="0" maxValue="371"/>
    </cacheField>
    <cacheField name="Sleep Score" numFmtId="0">
      <sharedItems containsSemiMixedTypes="0" containsString="0" containsNumber="1" minValue="49.836065573770497" maxValue="100" count="405">
        <n v="94.348894348894348"/>
        <n v="93.212669683257914"/>
        <n v="92.643051771117172"/>
        <n v="98.31460674157303"/>
        <n v="95"/>
        <n v="95.490716180371351"/>
        <n v="89.285714285714292"/>
        <n v="94.010416666666657"/>
        <n v="95.768374164810695"/>
        <n v="85.758513931888544"/>
        <n v="89.416058394160586"/>
        <n v="93.129770992366417"/>
        <n v="96.327683615819211"/>
        <n v="95.058823529411768"/>
        <n v="93.7007874015748"/>
        <n v="87.323943661971825"/>
        <n v="67.013527575442239"/>
        <n v="75.130072840790845"/>
        <n v="94.312796208530798"/>
        <n v="95.190380761523045"/>
        <n v="93.968253968253961"/>
        <n v="93.258426966292134"/>
        <n v="93.982300884955748"/>
        <n v="95.950704225352112"/>
        <n v="91.273996509598604"/>
        <n v="92.416225749559075"/>
        <n v="87.751004016064257"/>
        <n v="92.222222222222229"/>
        <n v="90.392156862745097"/>
        <n v="92.801556420233467"/>
        <n v="95.412844036697251"/>
        <n v="94.223826714801433"/>
        <n v="93.90862944162437"/>
        <n v="95.291902071563086"/>
        <n v="93.211009174311926"/>
        <n v="94.128440366972484"/>
        <n v="96.078431372549019"/>
        <n v="94.398682042833599"/>
        <n v="88.405797101449281"/>
        <n v="87.947269303201509"/>
        <n v="91.002044989775058"/>
        <n v="89.682539682539684"/>
        <n v="92.358803986710967"/>
        <n v="89.766606822262119"/>
        <n v="90.466926070038909"/>
        <n v="95.041322314049594"/>
        <n v="87.85249457700651"/>
        <n v="96.891191709844563"/>
        <n v="96.296296296296291"/>
        <n v="91.932059447983022"/>
        <n v="88.979591836734699"/>
        <n v="89.779559118236477"/>
        <n v="90.666666666666657"/>
        <n v="86.892177589852011"/>
        <n v="64.692982456140342"/>
        <n v="73.299748110831231"/>
        <n v="76.258992805755398"/>
        <n v="55.490196078431374"/>
        <n v="67.314487632508829"/>
        <n v="78.927203065134094"/>
        <n v="55.443037974683541"/>
        <n v="49.836065573770497"/>
        <n v="64.84375"/>
        <n v="74.579831932773118"/>
        <n v="63.172043010752688"/>
        <n v="58.935361216730044"/>
        <n v="56.102783725910065"/>
        <n v="67.385444743935309"/>
        <n v="64.629629629629619"/>
        <n v="61.702127659574465"/>
        <n v="69.6652719665272"/>
        <n v="62.041884816753921"/>
        <n v="100"/>
        <n v="96.050269299820471"/>
        <n v="94.704684317718943"/>
        <n v="96.934865900383144"/>
        <n v="93.46642468239564"/>
        <n v="92.570281124497996"/>
        <n v="96.316758747697975"/>
        <n v="90.769230769230774"/>
        <n v="96.909090909090907"/>
        <n v="95.84487534626038"/>
        <n v="93.213572854291414"/>
        <n v="96.442687747035578"/>
        <n v="97.868217054263567"/>
        <n v="93.159609120521168"/>
        <n v="95.210727969348667"/>
        <n v="95.787545787545795"/>
        <n v="94.961240310077528"/>
        <n v="94.866920152091254"/>
        <n v="95.089285714285708"/>
        <n v="96.567862714508578"/>
        <n v="95.192307692307693"/>
        <n v="97.337278106508876"/>
        <n v="93.348115299334808"/>
        <n v="96.506550218340621"/>
        <n v="96.470588235294116"/>
        <n v="95.409181636726544"/>
        <n v="92.773109243697476"/>
        <n v="92.196531791907503"/>
        <n v="87.8"/>
        <n v="93.449781659388648"/>
        <n v="95.116279069767444"/>
        <n v="91.13300492610837"/>
        <n v="89.634146341463421"/>
        <n v="88.918205804749334"/>
        <n v="92.585170340681373"/>
        <n v="91.588785046728972"/>
        <n v="91.509433962264154"/>
        <n v="95.021645021645014"/>
        <n v="92.96375266524521"/>
        <n v="93.045563549160676"/>
        <n v="95.072463768115938"/>
        <n v="90.28132992327366"/>
        <n v="88.770053475935825"/>
        <n v="94.796380090497735"/>
        <n v="98.148148148148152"/>
        <n v="91.218130311614729"/>
        <n v="91.970802919708035"/>
        <n v="85.123966942148769"/>
        <n v="95.530726256983243"/>
        <n v="93.023255813953483"/>
        <n v="92.53012048192771"/>
        <n v="98.443579766536971"/>
        <n v="94.088669950738918"/>
        <n v="96.568627450980387"/>
        <n v="93.910256410256409"/>
        <n v="93.839835728952764"/>
        <n v="97.008547008547012"/>
        <n v="97.926267281105993"/>
        <n v="97.894736842105274"/>
        <n v="94.861660079051376"/>
        <n v="97.368421052631575"/>
        <n v="98.135198135198138"/>
        <n v="96.213808463251667"/>
        <n v="95.878524945770067"/>
        <n v="96.868008948545864"/>
        <n v="95.60878243512974"/>
        <n v="93.237704918032776"/>
        <n v="85.406698564593299"/>
        <n v="92.1760391198044"/>
        <n v="94.897959183673478"/>
        <n v="87.06467661691542"/>
        <n v="96.118299445471351"/>
        <n v="87.073170731707322"/>
        <n v="97.050147492625371"/>
        <n v="92.575406032482604"/>
        <n v="87.034482758620697"/>
        <n v="86.40625"/>
        <n v="92.521367521367523"/>
        <n v="90.949227373068425"/>
        <n v="88.746803069053698"/>
        <n v="92.122538293216621"/>
        <n v="90.909090909090907"/>
        <n v="91.933570581257413"/>
        <n v="94.32314410480349"/>
        <n v="95.975855130784709"/>
        <n v="94.915254237288138"/>
        <n v="91.235955056179776"/>
        <n v="94.168096054888508"/>
        <n v="95.298372513562384"/>
        <n v="96.55913978494624"/>
        <n v="93.125"/>
        <n v="94.73684210526315"/>
        <n v="92.349726775956285"/>
        <n v="95.522388059701484"/>
        <n v="88.292682926829272"/>
        <n v="91.323210412147503"/>
        <n v="93.899204244031836"/>
        <n v="93.805309734513273"/>
        <n v="97.043010752688176"/>
        <n v="94.639175257731949"/>
        <n v="95.150115473441105"/>
        <n v="95.477386934673376"/>
        <n v="96"/>
        <n v="96.666666666666671"/>
        <n v="94.512195121951208"/>
        <n v="94.422310756972109"/>
        <n v="92.36363636363636"/>
        <n v="87.912087912087912"/>
        <n v="91.280148423005571"/>
        <n v="96.185286103542239"/>
        <n v="97.307001795332141"/>
        <n v="94.47115384615384"/>
        <n v="94.339622641509436"/>
        <n v="90.384615384615387"/>
        <n v="95.918367346938766"/>
        <n v="96.305418719211815"/>
        <n v="92.783505154639172"/>
        <n v="94.953271028037378"/>
        <n v="95.854922279792746"/>
        <n v="97.540983606557376"/>
        <n v="95.739910313901348"/>
        <n v="88.971962616822424"/>
        <n v="98.584905660377359"/>
        <n v="98.687089715536104"/>
        <n v="97.701149425287355"/>
        <n v="96.703296703296701"/>
        <n v="99.416342412451371"/>
        <n v="96.385542168674704"/>
        <n v="98.878923766816143"/>
        <n v="97.430406852248396"/>
        <n v="97.130242825607056"/>
        <n v="99.528301886792448"/>
        <n v="96.341463414634148"/>
        <n v="96.989247311827953"/>
        <n v="99.159663865546221"/>
        <n v="97.668393782383419"/>
        <n v="97.722567287784685"/>
        <n v="98.007968127490045"/>
        <n v="94.890510948905103"/>
        <n v="95.535714285714292"/>
        <n v="96.732954545454547"/>
        <n v="99.776286353467555"/>
        <n v="97"/>
        <n v="97.912317327766175"/>
        <n v="96.457765667574932"/>
        <n v="99.182004089979543"/>
        <n v="98.580121703853948"/>
        <n v="98.219584569732945"/>
        <n v="91.78644763860369"/>
        <n v="93.186813186813183"/>
        <n v="96.247654784240154"/>
        <n v="88.679245283018872"/>
        <n v="88.832487309644677"/>
        <n v="88.248337028824835"/>
        <n v="91.923990498812344"/>
        <n v="93.154034229828852"/>
        <n v="94.964028776978409"/>
        <n v="94.029850746268664"/>
        <n v="95.60067681895093"/>
        <n v="93.089430894308947"/>
        <n v="96.517412935323392"/>
        <n v="94.178082191780817"/>
        <n v="88.5"/>
        <n v="91.007194244604321"/>
        <n v="93.77224199288257"/>
        <n v="84.324324324324323"/>
        <n v="96.195652173913047"/>
        <n v="96.620278330019886"/>
        <n v="96.286472148541108"/>
        <n v="96.52650822669105"/>
        <n v="96.068796068796075"/>
        <n v="94.166666666666671"/>
        <n v="98.831775700934571"/>
        <n v="96.634615384615387"/>
        <n v="98.029556650246306"/>
        <n v="95.277777777777771"/>
        <n v="94.50867052023122"/>
        <n v="93.181818181818173"/>
        <n v="89.644012944983814"/>
        <n v="92.229729729729726"/>
        <n v="93.560606060606062"/>
        <n v="91.008174386920984"/>
        <n v="94.842406876790832"/>
        <n v="97.217675941080188"/>
        <n v="98.830409356725141"/>
        <n v="95.037220843672458"/>
        <n v="93.137254901960787"/>
        <n v="82.830385015608741"/>
        <n v="88.961038961038966"/>
        <n v="61.394380853277831"/>
        <n v="96.774193548387103"/>
        <n v="92.124542124542117"/>
        <n v="96.520146520146525"/>
        <n v="94.10681399631676"/>
        <n v="96.071428571428569"/>
        <n v="96.494845360824741"/>
        <n v="95.620437956204384"/>
        <n v="98.0806142034549"/>
        <n v="95.24647887323944"/>
        <n v="95.503597122302153"/>
        <n v="93.94736842105263"/>
        <n v="94.575045207956592"/>
        <n v="94.020618556701024"/>
        <n v="58.422174840085283"/>
        <n v="61.182108626198087"/>
        <n v="59.895833333333336"/>
        <n v="58.4"/>
        <n v="63.392857142857139"/>
        <n v="66.25"/>
        <n v="63.0859375"/>
        <n v="53.498871331828447"/>
        <n v="56.798245614035089"/>
        <n v="69.026548672566364"/>
        <n v="92.606284658040664"/>
        <n v="96.98795180722891"/>
        <n v="89.179104477611943"/>
        <n v="91.129032258064512"/>
        <n v="94.362745098039213"/>
        <n v="90.547263681592042"/>
        <n v="89.473684210526315"/>
        <n v="96.8"/>
        <n v="94.466403162055329"/>
        <n v="92.578125"/>
        <n v="91.649694501018331"/>
        <n v="95.660377358490564"/>
        <n v="94.357366771159874"/>
        <n v="94.690265486725664"/>
        <n v="94.197292069632496"/>
        <n v="94.802867383512549"/>
        <n v="94.0809968847352"/>
        <n v="91.624790619765491"/>
        <n v="97.872340425531917"/>
        <n v="94.20289855072464"/>
        <n v="95.151515151515156"/>
        <n v="95.161290322580655"/>
        <n v="97.781885397412211"/>
        <n v="95.384615384615387"/>
        <n v="94.399999999999991"/>
        <n v="94.939271255060731"/>
        <n v="93.873085339168497"/>
        <n v="95.642701525054463"/>
        <n v="92.619926199261997"/>
        <n v="92.666666666666657"/>
        <n v="92.837465564738295"/>
        <n v="90.058479532163744"/>
        <n v="93.03482587064677"/>
        <n v="91.972477064220186"/>
        <n v="92.327365728900261"/>
        <n v="85.74108818011257"/>
        <n v="95.070422535211264"/>
        <n v="94.15094339622641"/>
        <n v="96.407185628742525"/>
        <n v="89.147286821705436"/>
        <n v="91.791044776119406"/>
        <n v="96.81093394077449"/>
        <n v="87.667560321715825"/>
        <n v="94.930875576036868"/>
        <n v="96.728971962616825"/>
        <n v="89.977728285077944"/>
        <n v="95.764272559852671"/>
        <n v="94.978165938864635"/>
        <n v="96.519721577726216"/>
        <n v="96.721311475409834"/>
        <n v="91.402714932126699"/>
        <n v="95.043103448275872"/>
        <n v="90.670553935860056"/>
        <n v="86.836518046709131"/>
        <n v="88.578088578088582"/>
        <n v="95.106382978723403"/>
        <n v="90.301724137931032"/>
        <n v="92.165898617511516"/>
        <n v="94.042553191489361"/>
        <n v="93.421052631578945"/>
        <n v="91.700404858299606"/>
        <n v="94.35665914221218"/>
        <n v="95.267489711934161"/>
        <n v="92.21052631578948"/>
        <n v="95.662100456621005"/>
        <n v="95.226130653266324"/>
        <n v="94.936708860759495"/>
        <n v="93.554327808471456"/>
        <n v="95.110410094637217"/>
        <n v="94.871794871794862"/>
        <n v="89.679715302491104"/>
        <n v="90.546218487394952"/>
        <n v="88.173913043478251"/>
        <n v="94.4578313253012"/>
        <n v="94.269340974212028"/>
        <n v="98.224852071005913"/>
        <n v="92.039800995024876"/>
        <n v="94.252873563218387"/>
        <n v="94.573643410852711"/>
        <n v="96.478873239436624"/>
        <n v="96.680497925311201"/>
        <n v="94.258373205741634"/>
        <n v="97.142857142857139"/>
        <n v="95.112016293279027"/>
        <n v="95.887445887445892"/>
        <n v="89.221556886227546"/>
        <n v="95.079086115992979"/>
        <n v="98.390342052313883"/>
        <n v="97.505197505197501"/>
        <n v="96.44859813084112"/>
        <n v="95.081967213114751"/>
        <n v="97.904761904761912"/>
        <n v="95.331695331695329"/>
        <n v="95.860566448801748"/>
        <n v="98.915401301518429"/>
        <n v="96.330275229357795"/>
        <n v="96.696696696696691"/>
        <n v="96.715328467153284"/>
        <n v="94.313725490196077"/>
        <n v="97.48858447488584"/>
        <n v="97.408207343412528"/>
        <n v="97.155361050328224"/>
        <n v="98.666666666666671"/>
        <n v="94.943820224719104"/>
        <n v="88.126159554730989"/>
        <n v="91.168831168831161"/>
        <n v="94.4055944055944"/>
        <n v="92.452830188679243"/>
        <n v="91.366906474820141"/>
        <n v="90.985915492957744"/>
        <n v="89.933993399339926"/>
        <n v="89.974937343358391"/>
        <n v="87.468030690537077"/>
        <n v="95.090439276485782"/>
        <n v="90.842490842490847"/>
        <n v="92.900608519269781"/>
        <n v="95.44592030360532"/>
        <n v="98.108747044917251"/>
        <n v="94.678899082568819"/>
        <n v="94.816414686825055"/>
      </sharedItems>
      <fieldGroup base="8">
        <rangePr autoStart="0" startNum="40" endNum="100" groupInterval="10"/>
        <groupItems count="8">
          <s v="&lt;40"/>
          <s v="40-50"/>
          <s v="50-60"/>
          <s v="60-70"/>
          <s v="70-80"/>
          <s v="80-90"/>
          <s v="90-100"/>
          <s v="&gt;100"/>
        </groupItems>
      </fieldGroup>
    </cacheField>
    <cacheField name="Sleep Score Status" numFmtId="0">
      <sharedItems count="4">
        <s v="Excellent"/>
        <s v="Good Sleep"/>
        <s v="Moderate"/>
        <s v="Poor Sleep"/>
      </sharedItems>
    </cacheField>
    <cacheField name="WeekDay" numFmtId="0">
      <sharedItems count="7">
        <s v="Wednesday"/>
        <s v="Friday"/>
        <s v="Saturday"/>
        <s v="Sunday"/>
        <s v="Tuesday"/>
        <s v="Thurs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s v="4/13/2016 12:00:00 AM"/>
    <d v="2016-04-13T00:00:00"/>
    <s v="12:00:00 AM"/>
    <n v="2"/>
    <n v="384"/>
    <n v="407"/>
    <n v="23"/>
    <x v="0"/>
    <x v="0"/>
    <x v="0"/>
  </r>
  <r>
    <x v="0"/>
    <s v="4/15/2016 12:00:00 AM"/>
    <d v="2016-04-15T00:00:00"/>
    <s v="12:00:00 AM"/>
    <n v="1"/>
    <n v="412"/>
    <n v="442"/>
    <n v="30"/>
    <x v="1"/>
    <x v="0"/>
    <x v="1"/>
  </r>
  <r>
    <x v="0"/>
    <s v="4/16/2016 12:00:00 AM"/>
    <d v="2016-04-16T00:00:00"/>
    <s v="12:00:00 AM"/>
    <n v="2"/>
    <n v="340"/>
    <n v="367"/>
    <n v="27"/>
    <x v="2"/>
    <x v="0"/>
    <x v="2"/>
  </r>
  <r>
    <x v="0"/>
    <s v="4/17/2016 12:00:00 AM"/>
    <d v="2016-04-17T00:00:00"/>
    <s v="12:00:00 AM"/>
    <n v="1"/>
    <n v="700"/>
    <n v="712"/>
    <n v="12"/>
    <x v="3"/>
    <x v="0"/>
    <x v="3"/>
  </r>
  <r>
    <x v="0"/>
    <s v="4/19/2016 12:00:00 AM"/>
    <d v="2016-04-19T00:00:00"/>
    <s v="12:00:00 AM"/>
    <n v="1"/>
    <n v="304"/>
    <n v="320"/>
    <n v="16"/>
    <x v="4"/>
    <x v="0"/>
    <x v="4"/>
  </r>
  <r>
    <x v="0"/>
    <s v="4/20/2016 12:00:00 AM"/>
    <d v="2016-04-20T00:00:00"/>
    <s v="12:00:00 AM"/>
    <n v="1"/>
    <n v="360"/>
    <n v="377"/>
    <n v="17"/>
    <x v="5"/>
    <x v="0"/>
    <x v="0"/>
  </r>
  <r>
    <x v="0"/>
    <s v="4/21/2016 12:00:00 AM"/>
    <d v="2016-04-21T00:00:00"/>
    <s v="12:00:00 AM"/>
    <n v="1"/>
    <n v="325"/>
    <n v="364"/>
    <n v="39"/>
    <x v="6"/>
    <x v="1"/>
    <x v="5"/>
  </r>
  <r>
    <x v="0"/>
    <s v="4/23/2016 12:00:00 AM"/>
    <d v="2016-04-23T00:00:00"/>
    <s v="12:00:00 AM"/>
    <n v="1"/>
    <n v="361"/>
    <n v="384"/>
    <n v="23"/>
    <x v="7"/>
    <x v="0"/>
    <x v="2"/>
  </r>
  <r>
    <x v="0"/>
    <s v="4/24/2016 12:00:00 AM"/>
    <d v="2016-04-24T00:00:00"/>
    <s v="12:00:00 AM"/>
    <n v="1"/>
    <n v="430"/>
    <n v="449"/>
    <n v="19"/>
    <x v="8"/>
    <x v="0"/>
    <x v="3"/>
  </r>
  <r>
    <x v="0"/>
    <s v="4/25/2016 12:00:00 AM"/>
    <d v="2016-04-25T00:00:00"/>
    <s v="12:00:00 AM"/>
    <n v="1"/>
    <n v="277"/>
    <n v="323"/>
    <n v="46"/>
    <x v="9"/>
    <x v="1"/>
    <x v="6"/>
  </r>
  <r>
    <x v="0"/>
    <s v="4/26/2016 12:00:00 AM"/>
    <d v="2016-04-26T00:00:00"/>
    <s v="12:00:00 AM"/>
    <n v="1"/>
    <n v="245"/>
    <n v="274"/>
    <n v="29"/>
    <x v="10"/>
    <x v="1"/>
    <x v="4"/>
  </r>
  <r>
    <x v="0"/>
    <s v="4/28/2016 12:00:00 AM"/>
    <d v="2016-04-28T00:00:00"/>
    <s v="12:00:00 AM"/>
    <n v="1"/>
    <n v="366"/>
    <n v="393"/>
    <n v="27"/>
    <x v="11"/>
    <x v="0"/>
    <x v="5"/>
  </r>
  <r>
    <x v="0"/>
    <s v="4/29/2016 12:00:00 AM"/>
    <d v="2016-04-29T00:00:00"/>
    <s v="12:00:00 AM"/>
    <n v="1"/>
    <n v="341"/>
    <n v="354"/>
    <n v="13"/>
    <x v="12"/>
    <x v="0"/>
    <x v="1"/>
  </r>
  <r>
    <x v="0"/>
    <s v="4/30/2016 12:00:00 AM"/>
    <d v="2016-04-30T00:00:00"/>
    <s v="12:00:00 AM"/>
    <n v="1"/>
    <n v="404"/>
    <n v="425"/>
    <n v="21"/>
    <x v="13"/>
    <x v="0"/>
    <x v="2"/>
  </r>
  <r>
    <x v="1"/>
    <s v="4/29/2016 12:00:00 AM"/>
    <d v="2016-04-29T00:00:00"/>
    <s v="12:00:00 AM"/>
    <n v="1"/>
    <n v="119"/>
    <n v="127"/>
    <n v="8"/>
    <x v="14"/>
    <x v="0"/>
    <x v="1"/>
  </r>
  <r>
    <x v="1"/>
    <s v="4/30/2016 12:00:00 AM"/>
    <d v="2016-04-30T00:00:00"/>
    <s v="12:00:00 AM"/>
    <n v="1"/>
    <n v="124"/>
    <n v="142"/>
    <n v="18"/>
    <x v="15"/>
    <x v="1"/>
    <x v="2"/>
  </r>
  <r>
    <x v="2"/>
    <s v="4/15/2016 12:00:00 AM"/>
    <d v="2016-04-15T00:00:00"/>
    <s v="12:00:00 AM"/>
    <n v="1"/>
    <n v="644"/>
    <n v="961"/>
    <n v="317"/>
    <x v="16"/>
    <x v="2"/>
    <x v="1"/>
  </r>
  <r>
    <x v="2"/>
    <s v="4/30/2016 12:00:00 AM"/>
    <d v="2016-04-30T00:00:00"/>
    <s v="12:00:00 AM"/>
    <n v="1"/>
    <n v="722"/>
    <n v="961"/>
    <n v="239"/>
    <x v="17"/>
    <x v="2"/>
    <x v="2"/>
  </r>
  <r>
    <x v="3"/>
    <s v="4/13/2016 12:00:00 AM"/>
    <d v="2016-04-13T00:00:00"/>
    <s v="12:00:00 AM"/>
    <n v="1"/>
    <n v="398"/>
    <n v="422"/>
    <n v="24"/>
    <x v="18"/>
    <x v="0"/>
    <x v="0"/>
  </r>
  <r>
    <x v="3"/>
    <s v="4/15/2016 12:00:00 AM"/>
    <d v="2016-04-15T00:00:00"/>
    <s v="12:00:00 AM"/>
    <n v="2"/>
    <n v="475"/>
    <n v="499"/>
    <n v="24"/>
    <x v="19"/>
    <x v="0"/>
    <x v="1"/>
  </r>
  <r>
    <x v="3"/>
    <s v="4/26/2016 12:00:00 AM"/>
    <d v="2016-04-26T00:00:00"/>
    <s v="12:00:00 AM"/>
    <n v="1"/>
    <n v="296"/>
    <n v="315"/>
    <n v="19"/>
    <x v="20"/>
    <x v="0"/>
    <x v="4"/>
  </r>
  <r>
    <x v="3"/>
    <s v="4/28/2016 12:00:00 AM"/>
    <d v="2016-04-28T00:00:00"/>
    <s v="12:00:00 AM"/>
    <n v="1"/>
    <n v="166"/>
    <n v="178"/>
    <n v="12"/>
    <x v="21"/>
    <x v="0"/>
    <x v="5"/>
  </r>
  <r>
    <x v="4"/>
    <s v="4/13/2016 12:00:00 AM"/>
    <d v="2016-04-13T00:00:00"/>
    <s v="12:00:00 AM"/>
    <n v="1"/>
    <n v="531"/>
    <n v="565"/>
    <n v="34"/>
    <x v="22"/>
    <x v="0"/>
    <x v="0"/>
  </r>
  <r>
    <x v="4"/>
    <s v="4/14/2016 12:00:00 AM"/>
    <d v="2016-04-14T00:00:00"/>
    <s v="12:00:00 AM"/>
    <n v="1"/>
    <n v="545"/>
    <n v="568"/>
    <n v="23"/>
    <x v="23"/>
    <x v="0"/>
    <x v="5"/>
  </r>
  <r>
    <x v="4"/>
    <s v="4/15/2016 12:00:00 AM"/>
    <d v="2016-04-15T00:00:00"/>
    <s v="12:00:00 AM"/>
    <n v="1"/>
    <n v="523"/>
    <n v="573"/>
    <n v="50"/>
    <x v="24"/>
    <x v="0"/>
    <x v="1"/>
  </r>
  <r>
    <x v="4"/>
    <s v="4/16/2016 12:00:00 AM"/>
    <d v="2016-04-16T00:00:00"/>
    <s v="12:00:00 AM"/>
    <n v="1"/>
    <n v="524"/>
    <n v="567"/>
    <n v="43"/>
    <x v="25"/>
    <x v="0"/>
    <x v="2"/>
  </r>
  <r>
    <x v="4"/>
    <s v="4/17/2016 12:00:00 AM"/>
    <d v="2016-04-17T00:00:00"/>
    <s v="12:00:00 AM"/>
    <n v="1"/>
    <n v="437"/>
    <n v="498"/>
    <n v="61"/>
    <x v="26"/>
    <x v="1"/>
    <x v="3"/>
  </r>
  <r>
    <x v="4"/>
    <s v="4/19/2016 12:00:00 AM"/>
    <d v="2016-04-19T00:00:00"/>
    <s v="12:00:00 AM"/>
    <n v="1"/>
    <n v="498"/>
    <n v="540"/>
    <n v="42"/>
    <x v="27"/>
    <x v="0"/>
    <x v="4"/>
  </r>
  <r>
    <x v="4"/>
    <s v="4/20/2016 12:00:00 AM"/>
    <d v="2016-04-20T00:00:00"/>
    <s v="12:00:00 AM"/>
    <n v="1"/>
    <n v="461"/>
    <n v="510"/>
    <n v="49"/>
    <x v="28"/>
    <x v="0"/>
    <x v="0"/>
  </r>
  <r>
    <x v="4"/>
    <s v="4/21/2016 12:00:00 AM"/>
    <d v="2016-04-21T00:00:00"/>
    <s v="12:00:00 AM"/>
    <n v="1"/>
    <n v="477"/>
    <n v="514"/>
    <n v="37"/>
    <x v="29"/>
    <x v="0"/>
    <x v="5"/>
  </r>
  <r>
    <x v="4"/>
    <s v="4/22/2016 12:00:00 AM"/>
    <d v="2016-04-22T00:00:00"/>
    <s v="12:00:00 AM"/>
    <n v="1"/>
    <n v="520"/>
    <n v="545"/>
    <n v="25"/>
    <x v="30"/>
    <x v="0"/>
    <x v="1"/>
  </r>
  <r>
    <x v="4"/>
    <s v="4/23/2016 12:00:00 AM"/>
    <d v="2016-04-23T00:00:00"/>
    <s v="12:00:00 AM"/>
    <n v="1"/>
    <n v="522"/>
    <n v="554"/>
    <n v="32"/>
    <x v="31"/>
    <x v="0"/>
    <x v="2"/>
  </r>
  <r>
    <x v="4"/>
    <s v="4/24/2016 12:00:00 AM"/>
    <d v="2016-04-24T00:00:00"/>
    <s v="12:00:00 AM"/>
    <n v="1"/>
    <n v="555"/>
    <n v="591"/>
    <n v="36"/>
    <x v="32"/>
    <x v="0"/>
    <x v="3"/>
  </r>
  <r>
    <x v="4"/>
    <s v="4/25/2016 12:00:00 AM"/>
    <d v="2016-04-25T00:00:00"/>
    <s v="12:00:00 AM"/>
    <n v="1"/>
    <n v="506"/>
    <n v="531"/>
    <n v="25"/>
    <x v="33"/>
    <x v="0"/>
    <x v="6"/>
  </r>
  <r>
    <x v="4"/>
    <s v="4/27/2016 12:00:00 AM"/>
    <d v="2016-04-27T00:00:00"/>
    <s v="12:00:00 AM"/>
    <n v="1"/>
    <n v="508"/>
    <n v="545"/>
    <n v="37"/>
    <x v="34"/>
    <x v="0"/>
    <x v="0"/>
  </r>
  <r>
    <x v="4"/>
    <s v="4/28/2016 12:00:00 AM"/>
    <d v="2016-04-28T00:00:00"/>
    <s v="12:00:00 AM"/>
    <n v="1"/>
    <n v="513"/>
    <n v="545"/>
    <n v="32"/>
    <x v="35"/>
    <x v="0"/>
    <x v="5"/>
  </r>
  <r>
    <x v="4"/>
    <s v="4/29/2016 12:00:00 AM"/>
    <d v="2016-04-29T00:00:00"/>
    <s v="12:00:00 AM"/>
    <n v="1"/>
    <n v="490"/>
    <n v="510"/>
    <n v="20"/>
    <x v="36"/>
    <x v="0"/>
    <x v="1"/>
  </r>
  <r>
    <x v="4"/>
    <s v="4/30/2016 12:00:00 AM"/>
    <d v="2016-04-30T00:00:00"/>
    <s v="12:00:00 AM"/>
    <n v="1"/>
    <n v="573"/>
    <n v="607"/>
    <n v="34"/>
    <x v="37"/>
    <x v="0"/>
    <x v="2"/>
  </r>
  <r>
    <x v="5"/>
    <s v="4/23/2016 12:00:00 AM"/>
    <d v="2016-04-23T00:00:00"/>
    <s v="12:00:00 AM"/>
    <n v="1"/>
    <n v="61"/>
    <n v="69"/>
    <n v="8"/>
    <x v="38"/>
    <x v="1"/>
    <x v="2"/>
  </r>
  <r>
    <x v="6"/>
    <s v="4/13/2016 12:00:00 AM"/>
    <d v="2016-04-13T00:00:00"/>
    <s v="12:00:00 AM"/>
    <n v="1"/>
    <n v="467"/>
    <n v="531"/>
    <n v="64"/>
    <x v="39"/>
    <x v="1"/>
    <x v="0"/>
  </r>
  <r>
    <x v="6"/>
    <s v="4/14/2016 12:00:00 AM"/>
    <d v="2016-04-14T00:00:00"/>
    <s v="12:00:00 AM"/>
    <n v="1"/>
    <n v="445"/>
    <n v="489"/>
    <n v="44"/>
    <x v="40"/>
    <x v="0"/>
    <x v="5"/>
  </r>
  <r>
    <x v="6"/>
    <s v="4/15/2016 12:00:00 AM"/>
    <d v="2016-04-15T00:00:00"/>
    <s v="12:00:00 AM"/>
    <n v="1"/>
    <n v="452"/>
    <n v="504"/>
    <n v="52"/>
    <x v="41"/>
    <x v="1"/>
    <x v="1"/>
  </r>
  <r>
    <x v="6"/>
    <s v="4/17/2016 12:00:00 AM"/>
    <d v="2016-04-17T00:00:00"/>
    <s v="12:00:00 AM"/>
    <n v="1"/>
    <n v="556"/>
    <n v="602"/>
    <n v="46"/>
    <x v="42"/>
    <x v="0"/>
    <x v="3"/>
  </r>
  <r>
    <x v="6"/>
    <s v="4/18/2016 12:00:00 AM"/>
    <d v="2016-04-18T00:00:00"/>
    <s v="12:00:00 AM"/>
    <n v="1"/>
    <n v="500"/>
    <n v="557"/>
    <n v="57"/>
    <x v="43"/>
    <x v="1"/>
    <x v="6"/>
  </r>
  <r>
    <x v="6"/>
    <s v="4/19/2016 12:00:00 AM"/>
    <d v="2016-04-19T00:00:00"/>
    <s v="12:00:00 AM"/>
    <n v="1"/>
    <n v="465"/>
    <n v="514"/>
    <n v="49"/>
    <x v="44"/>
    <x v="0"/>
    <x v="4"/>
  </r>
  <r>
    <x v="6"/>
    <s v="4/21/2016 12:00:00 AM"/>
    <d v="2016-04-21T00:00:00"/>
    <s v="12:00:00 AM"/>
    <n v="1"/>
    <n v="460"/>
    <n v="484"/>
    <n v="24"/>
    <x v="45"/>
    <x v="0"/>
    <x v="5"/>
  </r>
  <r>
    <x v="6"/>
    <s v="4/22/2016 12:00:00 AM"/>
    <d v="2016-04-22T00:00:00"/>
    <s v="12:00:00 AM"/>
    <n v="1"/>
    <n v="405"/>
    <n v="461"/>
    <n v="56"/>
    <x v="46"/>
    <x v="1"/>
    <x v="1"/>
  </r>
  <r>
    <x v="6"/>
    <s v="4/23/2016 12:00:00 AM"/>
    <d v="2016-04-23T00:00:00"/>
    <s v="12:00:00 AM"/>
    <n v="1"/>
    <n v="374"/>
    <n v="386"/>
    <n v="12"/>
    <x v="47"/>
    <x v="0"/>
    <x v="2"/>
  </r>
  <r>
    <x v="6"/>
    <s v="4/24/2016 12:00:00 AM"/>
    <d v="2016-04-24T00:00:00"/>
    <s v="12:00:00 AM"/>
    <n v="1"/>
    <n v="442"/>
    <n v="459"/>
    <n v="17"/>
    <x v="48"/>
    <x v="0"/>
    <x v="3"/>
  </r>
  <r>
    <x v="6"/>
    <s v="4/25/2016 12:00:00 AM"/>
    <d v="2016-04-25T00:00:00"/>
    <s v="12:00:00 AM"/>
    <n v="1"/>
    <n v="433"/>
    <n v="471"/>
    <n v="38"/>
    <x v="49"/>
    <x v="0"/>
    <x v="6"/>
  </r>
  <r>
    <x v="6"/>
    <s v="4/26/2016 12:00:00 AM"/>
    <d v="2016-04-26T00:00:00"/>
    <s v="12:00:00 AM"/>
    <n v="1"/>
    <n v="436"/>
    <n v="490"/>
    <n v="54"/>
    <x v="50"/>
    <x v="1"/>
    <x v="4"/>
  </r>
  <r>
    <x v="6"/>
    <s v="4/27/2016 12:00:00 AM"/>
    <d v="2016-04-27T00:00:00"/>
    <s v="12:00:00 AM"/>
    <n v="1"/>
    <n v="448"/>
    <n v="499"/>
    <n v="51"/>
    <x v="51"/>
    <x v="1"/>
    <x v="0"/>
  </r>
  <r>
    <x v="6"/>
    <s v="4/28/2016 12:00:00 AM"/>
    <d v="2016-04-28T00:00:00"/>
    <s v="12:00:00 AM"/>
    <n v="1"/>
    <n v="408"/>
    <n v="450"/>
    <n v="42"/>
    <x v="52"/>
    <x v="0"/>
    <x v="5"/>
  </r>
  <r>
    <x v="6"/>
    <s v="4/29/2016 12:00:00 AM"/>
    <d v="2016-04-29T00:00:00"/>
    <s v="12:00:00 AM"/>
    <n v="1"/>
    <n v="411"/>
    <n v="473"/>
    <n v="62"/>
    <x v="53"/>
    <x v="1"/>
    <x v="1"/>
  </r>
  <r>
    <x v="7"/>
    <s v="4/13/2016 12:00:00 AM"/>
    <d v="2016-04-13T00:00:00"/>
    <s v="12:00:00 AM"/>
    <n v="2"/>
    <n v="295"/>
    <n v="456"/>
    <n v="161"/>
    <x v="54"/>
    <x v="2"/>
    <x v="0"/>
  </r>
  <r>
    <x v="7"/>
    <s v="4/14/2016 12:00:00 AM"/>
    <d v="2016-04-14T00:00:00"/>
    <s v="12:00:00 AM"/>
    <n v="1"/>
    <n v="291"/>
    <n v="397"/>
    <n v="106"/>
    <x v="55"/>
    <x v="2"/>
    <x v="5"/>
  </r>
  <r>
    <x v="7"/>
    <s v="4/15/2016 12:00:00 AM"/>
    <d v="2016-04-15T00:00:00"/>
    <s v="12:00:00 AM"/>
    <n v="1"/>
    <n v="424"/>
    <n v="556"/>
    <n v="132"/>
    <x v="56"/>
    <x v="2"/>
    <x v="1"/>
  </r>
  <r>
    <x v="7"/>
    <s v="4/16/2016 12:00:00 AM"/>
    <d v="2016-04-16T00:00:00"/>
    <s v="12:00:00 AM"/>
    <n v="1"/>
    <n v="283"/>
    <n v="510"/>
    <n v="227"/>
    <x v="57"/>
    <x v="3"/>
    <x v="2"/>
  </r>
  <r>
    <x v="7"/>
    <s v="4/17/2016 12:00:00 AM"/>
    <d v="2016-04-17T00:00:00"/>
    <s v="12:00:00 AM"/>
    <n v="1"/>
    <n v="381"/>
    <n v="566"/>
    <n v="185"/>
    <x v="58"/>
    <x v="2"/>
    <x v="3"/>
  </r>
  <r>
    <x v="7"/>
    <s v="4/18/2016 12:00:00 AM"/>
    <d v="2016-04-18T00:00:00"/>
    <s v="12:00:00 AM"/>
    <n v="2"/>
    <n v="412"/>
    <n v="522"/>
    <n v="110"/>
    <x v="59"/>
    <x v="2"/>
    <x v="6"/>
  </r>
  <r>
    <x v="7"/>
    <s v="4/19/2016 12:00:00 AM"/>
    <d v="2016-04-19T00:00:00"/>
    <s v="12:00:00 AM"/>
    <n v="1"/>
    <n v="219"/>
    <n v="395"/>
    <n v="176"/>
    <x v="60"/>
    <x v="3"/>
    <x v="4"/>
  </r>
  <r>
    <x v="7"/>
    <s v="4/20/2016 12:00:00 AM"/>
    <d v="2016-04-20T00:00:00"/>
    <s v="12:00:00 AM"/>
    <n v="2"/>
    <n v="152"/>
    <n v="305"/>
    <n v="153"/>
    <x v="61"/>
    <x v="3"/>
    <x v="0"/>
  </r>
  <r>
    <x v="7"/>
    <s v="4/21/2016 12:00:00 AM"/>
    <d v="2016-04-21T00:00:00"/>
    <s v="12:00:00 AM"/>
    <n v="1"/>
    <n v="332"/>
    <n v="512"/>
    <n v="180"/>
    <x v="62"/>
    <x v="2"/>
    <x v="5"/>
  </r>
  <r>
    <x v="7"/>
    <s v="4/22/2016 12:00:00 AM"/>
    <d v="2016-04-22T00:00:00"/>
    <s v="12:00:00 AM"/>
    <n v="1"/>
    <n v="355"/>
    <n v="476"/>
    <n v="121"/>
    <x v="63"/>
    <x v="2"/>
    <x v="1"/>
  </r>
  <r>
    <x v="7"/>
    <s v="4/23/2016 12:00:00 AM"/>
    <d v="2016-04-23T00:00:00"/>
    <s v="12:00:00 AM"/>
    <n v="1"/>
    <n v="235"/>
    <n v="372"/>
    <n v="137"/>
    <x v="64"/>
    <x v="2"/>
    <x v="2"/>
  </r>
  <r>
    <x v="7"/>
    <s v="4/24/2016 12:00:00 AM"/>
    <d v="2016-04-24T00:00:00"/>
    <s v="12:00:00 AM"/>
    <n v="1"/>
    <n v="310"/>
    <n v="526"/>
    <n v="216"/>
    <x v="65"/>
    <x v="3"/>
    <x v="3"/>
  </r>
  <r>
    <x v="7"/>
    <s v="4/25/2016 12:00:00 AM"/>
    <d v="2016-04-25T00:00:00"/>
    <s v="12:00:00 AM"/>
    <n v="1"/>
    <n v="262"/>
    <n v="467"/>
    <n v="205"/>
    <x v="66"/>
    <x v="3"/>
    <x v="6"/>
  </r>
  <r>
    <x v="7"/>
    <s v="4/26/2016 12:00:00 AM"/>
    <d v="2016-04-26T00:00:00"/>
    <s v="12:00:00 AM"/>
    <n v="1"/>
    <n v="250"/>
    <n v="371"/>
    <n v="121"/>
    <x v="67"/>
    <x v="2"/>
    <x v="4"/>
  </r>
  <r>
    <x v="7"/>
    <s v="4/27/2016 12:00:00 AM"/>
    <d v="2016-04-27T00:00:00"/>
    <s v="12:00:00 AM"/>
    <n v="1"/>
    <n v="349"/>
    <n v="540"/>
    <n v="191"/>
    <x v="68"/>
    <x v="2"/>
    <x v="0"/>
  </r>
  <r>
    <x v="7"/>
    <s v="4/28/2016 12:00:00 AM"/>
    <d v="2016-04-28T00:00:00"/>
    <s v="12:00:00 AM"/>
    <n v="1"/>
    <n v="261"/>
    <n v="423"/>
    <n v="162"/>
    <x v="69"/>
    <x v="2"/>
    <x v="5"/>
  </r>
  <r>
    <x v="7"/>
    <s v="4/29/2016 12:00:00 AM"/>
    <d v="2016-04-29T00:00:00"/>
    <s v="12:00:00 AM"/>
    <n v="1"/>
    <n v="333"/>
    <n v="478"/>
    <n v="145"/>
    <x v="70"/>
    <x v="2"/>
    <x v="1"/>
  </r>
  <r>
    <x v="7"/>
    <s v="4/30/2016 12:00:00 AM"/>
    <d v="2016-04-30T00:00:00"/>
    <s v="12:00:00 AM"/>
    <n v="1"/>
    <n v="237"/>
    <n v="382"/>
    <n v="145"/>
    <x v="71"/>
    <x v="2"/>
    <x v="2"/>
  </r>
  <r>
    <x v="8"/>
    <s v="4/16/2016 12:00:00 AM"/>
    <d v="2016-04-16T00:00:00"/>
    <s v="12:00:00 AM"/>
    <n v="1"/>
    <n v="77"/>
    <n v="77"/>
    <n v="0"/>
    <x v="72"/>
    <x v="0"/>
    <x v="2"/>
  </r>
  <r>
    <x v="9"/>
    <s v="4/14/2016 12:00:00 AM"/>
    <d v="2016-04-14T00:00:00"/>
    <s v="12:00:00 AM"/>
    <n v="1"/>
    <n v="535"/>
    <n v="557"/>
    <n v="22"/>
    <x v="73"/>
    <x v="0"/>
    <x v="5"/>
  </r>
  <r>
    <x v="9"/>
    <s v="4/15/2016 12:00:00 AM"/>
    <d v="2016-04-15T00:00:00"/>
    <s v="12:00:00 AM"/>
    <n v="1"/>
    <n v="465"/>
    <n v="491"/>
    <n v="26"/>
    <x v="74"/>
    <x v="0"/>
    <x v="1"/>
  </r>
  <r>
    <x v="9"/>
    <s v="4/16/2016 12:00:00 AM"/>
    <d v="2016-04-16T00:00:00"/>
    <s v="12:00:00 AM"/>
    <n v="1"/>
    <n v="506"/>
    <n v="522"/>
    <n v="16"/>
    <x v="75"/>
    <x v="0"/>
    <x v="2"/>
  </r>
  <r>
    <x v="9"/>
    <s v="4/18/2016 12:00:00 AM"/>
    <d v="2016-04-18T00:00:00"/>
    <s v="12:00:00 AM"/>
    <n v="1"/>
    <n v="515"/>
    <n v="551"/>
    <n v="36"/>
    <x v="76"/>
    <x v="0"/>
    <x v="6"/>
  </r>
  <r>
    <x v="9"/>
    <s v="4/19/2016 12:00:00 AM"/>
    <d v="2016-04-19T00:00:00"/>
    <s v="12:00:00 AM"/>
    <n v="2"/>
    <n v="461"/>
    <n v="498"/>
    <n v="37"/>
    <x v="77"/>
    <x v="0"/>
    <x v="4"/>
  </r>
  <r>
    <x v="9"/>
    <s v="4/20/2016 12:00:00 AM"/>
    <d v="2016-04-20T00:00:00"/>
    <s v="12:00:00 AM"/>
    <n v="1"/>
    <n v="523"/>
    <n v="543"/>
    <n v="20"/>
    <x v="78"/>
    <x v="0"/>
    <x v="0"/>
  </r>
  <r>
    <x v="9"/>
    <s v="4/21/2016 12:00:00 AM"/>
    <d v="2016-04-21T00:00:00"/>
    <s v="12:00:00 AM"/>
    <n v="1"/>
    <n v="59"/>
    <n v="65"/>
    <n v="6"/>
    <x v="79"/>
    <x v="0"/>
    <x v="5"/>
  </r>
  <r>
    <x v="9"/>
    <s v="4/22/2016 12:00:00 AM"/>
    <d v="2016-04-22T00:00:00"/>
    <s v="12:00:00 AM"/>
    <n v="1"/>
    <n v="533"/>
    <n v="550"/>
    <n v="17"/>
    <x v="80"/>
    <x v="0"/>
    <x v="1"/>
  </r>
  <r>
    <x v="9"/>
    <s v="4/23/2016 12:00:00 AM"/>
    <d v="2016-04-23T00:00:00"/>
    <s v="12:00:00 AM"/>
    <n v="1"/>
    <n v="692"/>
    <n v="722"/>
    <n v="30"/>
    <x v="81"/>
    <x v="0"/>
    <x v="2"/>
  </r>
  <r>
    <x v="9"/>
    <s v="4/24/2016 12:00:00 AM"/>
    <d v="2016-04-24T00:00:00"/>
    <s v="12:00:00 AM"/>
    <n v="1"/>
    <n v="467"/>
    <n v="501"/>
    <n v="34"/>
    <x v="82"/>
    <x v="0"/>
    <x v="3"/>
  </r>
  <r>
    <x v="9"/>
    <s v="4/25/2016 12:00:00 AM"/>
    <d v="2016-04-25T00:00:00"/>
    <s v="12:00:00 AM"/>
    <n v="1"/>
    <n v="488"/>
    <n v="506"/>
    <n v="18"/>
    <x v="83"/>
    <x v="0"/>
    <x v="6"/>
  </r>
  <r>
    <x v="9"/>
    <s v="4/26/2016 12:00:00 AM"/>
    <d v="2016-04-26T00:00:00"/>
    <s v="12:00:00 AM"/>
    <n v="1"/>
    <n v="505"/>
    <n v="516"/>
    <n v="11"/>
    <x v="84"/>
    <x v="0"/>
    <x v="4"/>
  </r>
  <r>
    <x v="9"/>
    <s v="4/27/2016 12:00:00 AM"/>
    <d v="2016-04-27T00:00:00"/>
    <s v="12:00:00 AM"/>
    <n v="1"/>
    <n v="286"/>
    <n v="307"/>
    <n v="21"/>
    <x v="85"/>
    <x v="0"/>
    <x v="0"/>
  </r>
  <r>
    <x v="9"/>
    <s v="4/28/2016 12:00:00 AM"/>
    <d v="2016-04-28T00:00:00"/>
    <s v="12:00:00 AM"/>
    <n v="1"/>
    <n v="497"/>
    <n v="522"/>
    <n v="25"/>
    <x v="86"/>
    <x v="0"/>
    <x v="5"/>
  </r>
  <r>
    <x v="9"/>
    <s v="4/29/2016 12:00:00 AM"/>
    <d v="2016-04-29T00:00:00"/>
    <s v="12:00:00 AM"/>
    <n v="1"/>
    <n v="523"/>
    <n v="546"/>
    <n v="23"/>
    <x v="87"/>
    <x v="0"/>
    <x v="1"/>
  </r>
  <r>
    <x v="9"/>
    <s v="4/30/2016 12:00:00 AM"/>
    <d v="2016-04-30T00:00:00"/>
    <s v="12:00:00 AM"/>
    <n v="1"/>
    <n v="490"/>
    <n v="516"/>
    <n v="26"/>
    <x v="88"/>
    <x v="0"/>
    <x v="2"/>
  </r>
  <r>
    <x v="10"/>
    <s v="4/15/2016 12:00:00 AM"/>
    <d v="2016-04-15T00:00:00"/>
    <s v="12:00:00 AM"/>
    <n v="1"/>
    <n v="499"/>
    <n v="526"/>
    <n v="27"/>
    <x v="89"/>
    <x v="0"/>
    <x v="1"/>
  </r>
  <r>
    <x v="10"/>
    <s v="4/16/2016 12:00:00 AM"/>
    <d v="2016-04-16T00:00:00"/>
    <s v="12:00:00 AM"/>
    <n v="2"/>
    <n v="426"/>
    <n v="448"/>
    <n v="22"/>
    <x v="90"/>
    <x v="0"/>
    <x v="2"/>
  </r>
  <r>
    <x v="10"/>
    <s v="4/17/2016 12:00:00 AM"/>
    <d v="2016-04-17T00:00:00"/>
    <s v="12:00:00 AM"/>
    <n v="2"/>
    <n v="619"/>
    <n v="641"/>
    <n v="22"/>
    <x v="91"/>
    <x v="0"/>
    <x v="3"/>
  </r>
  <r>
    <x v="10"/>
    <s v="4/18/2016 12:00:00 AM"/>
    <d v="2016-04-18T00:00:00"/>
    <s v="12:00:00 AM"/>
    <n v="1"/>
    <n v="99"/>
    <n v="104"/>
    <n v="5"/>
    <x v="92"/>
    <x v="0"/>
    <x v="6"/>
  </r>
  <r>
    <x v="10"/>
    <s v="4/19/2016 12:00:00 AM"/>
    <d v="2016-04-19T00:00:00"/>
    <s v="12:00:00 AM"/>
    <n v="1"/>
    <n v="329"/>
    <n v="338"/>
    <n v="9"/>
    <x v="93"/>
    <x v="0"/>
    <x v="4"/>
  </r>
  <r>
    <x v="10"/>
    <s v="4/20/2016 12:00:00 AM"/>
    <d v="2016-04-20T00:00:00"/>
    <s v="12:00:00 AM"/>
    <n v="1"/>
    <n v="421"/>
    <n v="451"/>
    <n v="30"/>
    <x v="94"/>
    <x v="0"/>
    <x v="0"/>
  </r>
  <r>
    <x v="10"/>
    <s v="4/21/2016 12:00:00 AM"/>
    <d v="2016-04-21T00:00:00"/>
    <s v="12:00:00 AM"/>
    <n v="1"/>
    <n v="442"/>
    <n v="458"/>
    <n v="16"/>
    <x v="95"/>
    <x v="0"/>
    <x v="5"/>
  </r>
  <r>
    <x v="10"/>
    <s v="4/22/2016 12:00:00 AM"/>
    <d v="2016-04-22T00:00:00"/>
    <s v="12:00:00 AM"/>
    <n v="1"/>
    <n v="82"/>
    <n v="85"/>
    <n v="3"/>
    <x v="96"/>
    <x v="0"/>
    <x v="1"/>
  </r>
  <r>
    <x v="10"/>
    <s v="4/23/2016 12:00:00 AM"/>
    <d v="2016-04-23T00:00:00"/>
    <s v="12:00:00 AM"/>
    <n v="1"/>
    <n v="478"/>
    <n v="501"/>
    <n v="23"/>
    <x v="97"/>
    <x v="0"/>
    <x v="2"/>
  </r>
  <r>
    <x v="10"/>
    <s v="4/24/2016 12:00:00 AM"/>
    <d v="2016-04-24T00:00:00"/>
    <s v="12:00:00 AM"/>
    <n v="3"/>
    <n v="552"/>
    <n v="595"/>
    <n v="43"/>
    <x v="98"/>
    <x v="0"/>
    <x v="3"/>
  </r>
  <r>
    <x v="10"/>
    <s v="4/26/2016 12:00:00 AM"/>
    <d v="2016-04-26T00:00:00"/>
    <s v="12:00:00 AM"/>
    <n v="1"/>
    <n v="319"/>
    <n v="346"/>
    <n v="27"/>
    <x v="99"/>
    <x v="0"/>
    <x v="4"/>
  </r>
  <r>
    <x v="10"/>
    <s v="4/27/2016 12:00:00 AM"/>
    <d v="2016-04-27T00:00:00"/>
    <s v="12:00:00 AM"/>
    <n v="1"/>
    <n v="439"/>
    <n v="500"/>
    <n v="61"/>
    <x v="100"/>
    <x v="1"/>
    <x v="0"/>
  </r>
  <r>
    <x v="10"/>
    <s v="4/28/2016 12:00:00 AM"/>
    <d v="2016-04-28T00:00:00"/>
    <s v="12:00:00 AM"/>
    <n v="1"/>
    <n v="428"/>
    <n v="458"/>
    <n v="30"/>
    <x v="101"/>
    <x v="0"/>
    <x v="5"/>
  </r>
  <r>
    <x v="10"/>
    <s v="4/30/2016 12:00:00 AM"/>
    <d v="2016-04-30T00:00:00"/>
    <s v="12:00:00 AM"/>
    <n v="2"/>
    <n v="409"/>
    <n v="430"/>
    <n v="21"/>
    <x v="102"/>
    <x v="0"/>
    <x v="2"/>
  </r>
  <r>
    <x v="11"/>
    <s v="4/13/2016 12:00:00 AM"/>
    <d v="2016-04-13T00:00:00"/>
    <s v="12:00:00 AM"/>
    <n v="2"/>
    <n v="370"/>
    <n v="406"/>
    <n v="36"/>
    <x v="103"/>
    <x v="0"/>
    <x v="0"/>
  </r>
  <r>
    <x v="11"/>
    <s v="4/14/2016 12:00:00 AM"/>
    <d v="2016-04-14T00:00:00"/>
    <s v="12:00:00 AM"/>
    <n v="1"/>
    <n v="441"/>
    <n v="492"/>
    <n v="51"/>
    <x v="104"/>
    <x v="1"/>
    <x v="5"/>
  </r>
  <r>
    <x v="11"/>
    <s v="4/15/2016 12:00:00 AM"/>
    <d v="2016-04-15T00:00:00"/>
    <s v="12:00:00 AM"/>
    <n v="2"/>
    <n v="337"/>
    <n v="379"/>
    <n v="42"/>
    <x v="105"/>
    <x v="1"/>
    <x v="1"/>
  </r>
  <r>
    <x v="11"/>
    <s v="4/16/2016 12:00:00 AM"/>
    <d v="2016-04-16T00:00:00"/>
    <s v="12:00:00 AM"/>
    <n v="1"/>
    <n v="462"/>
    <n v="499"/>
    <n v="37"/>
    <x v="106"/>
    <x v="0"/>
    <x v="2"/>
  </r>
  <r>
    <x v="11"/>
    <s v="4/17/2016 12:00:00 AM"/>
    <d v="2016-04-17T00:00:00"/>
    <s v="12:00:00 AM"/>
    <n v="1"/>
    <n v="98"/>
    <n v="107"/>
    <n v="9"/>
    <x v="107"/>
    <x v="0"/>
    <x v="3"/>
  </r>
  <r>
    <x v="11"/>
    <s v="4/19/2016 12:00:00 AM"/>
    <d v="2016-04-19T00:00:00"/>
    <s v="12:00:00 AM"/>
    <n v="2"/>
    <n v="388"/>
    <n v="424"/>
    <n v="36"/>
    <x v="108"/>
    <x v="0"/>
    <x v="4"/>
  </r>
  <r>
    <x v="11"/>
    <s v="4/20/2016 12:00:00 AM"/>
    <d v="2016-04-20T00:00:00"/>
    <s v="12:00:00 AM"/>
    <n v="1"/>
    <n v="439"/>
    <n v="462"/>
    <n v="23"/>
    <x v="109"/>
    <x v="0"/>
    <x v="0"/>
  </r>
  <r>
    <x v="11"/>
    <s v="4/21/2016 12:00:00 AM"/>
    <d v="2016-04-21T00:00:00"/>
    <s v="12:00:00 AM"/>
    <n v="1"/>
    <n v="436"/>
    <n v="469"/>
    <n v="33"/>
    <x v="110"/>
    <x v="0"/>
    <x v="5"/>
  </r>
  <r>
    <x v="11"/>
    <s v="4/22/2016 12:00:00 AM"/>
    <d v="2016-04-22T00:00:00"/>
    <s v="12:00:00 AM"/>
    <n v="1"/>
    <n v="388"/>
    <n v="417"/>
    <n v="29"/>
    <x v="111"/>
    <x v="0"/>
    <x v="1"/>
  </r>
  <r>
    <x v="11"/>
    <s v="4/25/2016 12:00:00 AM"/>
    <d v="2016-04-25T00:00:00"/>
    <s v="12:00:00 AM"/>
    <n v="1"/>
    <n v="328"/>
    <n v="345"/>
    <n v="17"/>
    <x v="112"/>
    <x v="0"/>
    <x v="6"/>
  </r>
  <r>
    <x v="11"/>
    <s v="4/26/2016 12:00:00 AM"/>
    <d v="2016-04-26T00:00:00"/>
    <s v="12:00:00 AM"/>
    <n v="2"/>
    <n v="353"/>
    <n v="391"/>
    <n v="38"/>
    <x v="113"/>
    <x v="0"/>
    <x v="4"/>
  </r>
  <r>
    <x v="11"/>
    <s v="4/27/2016 12:00:00 AM"/>
    <d v="2016-04-27T00:00:00"/>
    <s v="12:00:00 AM"/>
    <n v="1"/>
    <n v="332"/>
    <n v="374"/>
    <n v="42"/>
    <x v="114"/>
    <x v="1"/>
    <x v="0"/>
  </r>
  <r>
    <x v="11"/>
    <s v="4/28/2016 12:00:00 AM"/>
    <d v="2016-04-28T00:00:00"/>
    <s v="12:00:00 AM"/>
    <n v="1"/>
    <n v="419"/>
    <n v="442"/>
    <n v="23"/>
    <x v="115"/>
    <x v="0"/>
    <x v="5"/>
  </r>
  <r>
    <x v="11"/>
    <s v="4/29/2016 12:00:00 AM"/>
    <d v="2016-04-29T00:00:00"/>
    <s v="12:00:00 AM"/>
    <n v="1"/>
    <n v="106"/>
    <n v="108"/>
    <n v="2"/>
    <x v="116"/>
    <x v="0"/>
    <x v="1"/>
  </r>
  <r>
    <x v="11"/>
    <s v="4/30/2016 12:00:00 AM"/>
    <d v="2016-04-30T00:00:00"/>
    <s v="12:00:00 AM"/>
    <n v="1"/>
    <n v="322"/>
    <n v="353"/>
    <n v="31"/>
    <x v="117"/>
    <x v="0"/>
    <x v="2"/>
  </r>
  <r>
    <x v="12"/>
    <s v="4/21/2016 12:00:00 AM"/>
    <d v="2016-04-21T00:00:00"/>
    <s v="12:00:00 AM"/>
    <n v="1"/>
    <n v="126"/>
    <n v="137"/>
    <n v="11"/>
    <x v="118"/>
    <x v="0"/>
    <x v="5"/>
  </r>
  <r>
    <x v="12"/>
    <s v="4/26/2016 12:00:00 AM"/>
    <d v="2016-04-26T00:00:00"/>
    <s v="12:00:00 AM"/>
    <n v="1"/>
    <n v="103"/>
    <n v="121"/>
    <n v="18"/>
    <x v="119"/>
    <x v="1"/>
    <x v="4"/>
  </r>
  <r>
    <x v="12"/>
    <s v="4/29/2016 12:00:00 AM"/>
    <d v="2016-04-29T00:00:00"/>
    <s v="12:00:00 AM"/>
    <n v="1"/>
    <n v="171"/>
    <n v="179"/>
    <n v="8"/>
    <x v="120"/>
    <x v="0"/>
    <x v="1"/>
  </r>
  <r>
    <x v="13"/>
    <s v="4/13/2016 12:00:00 AM"/>
    <d v="2016-04-13T00:00:00"/>
    <s v="12:00:00 AM"/>
    <n v="2"/>
    <n v="400"/>
    <n v="430"/>
    <n v="30"/>
    <x v="121"/>
    <x v="0"/>
    <x v="0"/>
  </r>
  <r>
    <x v="13"/>
    <s v="4/14/2016 12:00:00 AM"/>
    <d v="2016-04-14T00:00:00"/>
    <s v="12:00:00 AM"/>
    <n v="1"/>
    <n v="384"/>
    <n v="415"/>
    <n v="31"/>
    <x v="122"/>
    <x v="0"/>
    <x v="5"/>
  </r>
  <r>
    <x v="13"/>
    <s v="4/15/2016 12:00:00 AM"/>
    <d v="2016-04-15T00:00:00"/>
    <s v="12:00:00 AM"/>
    <n v="1"/>
    <n v="253"/>
    <n v="257"/>
    <n v="4"/>
    <x v="123"/>
    <x v="0"/>
    <x v="1"/>
  </r>
  <r>
    <x v="13"/>
    <s v="4/16/2016 12:00:00 AM"/>
    <d v="2016-04-16T00:00:00"/>
    <s v="12:00:00 AM"/>
    <n v="2"/>
    <n v="382"/>
    <n v="406"/>
    <n v="24"/>
    <x v="124"/>
    <x v="0"/>
    <x v="2"/>
  </r>
  <r>
    <x v="13"/>
    <s v="4/17/2016 12:00:00 AM"/>
    <d v="2016-04-17T00:00:00"/>
    <s v="12:00:00 AM"/>
    <n v="1"/>
    <n v="591"/>
    <n v="612"/>
    <n v="21"/>
    <x v="125"/>
    <x v="0"/>
    <x v="3"/>
  </r>
  <r>
    <x v="13"/>
    <s v="4/18/2016 12:00:00 AM"/>
    <d v="2016-04-18T00:00:00"/>
    <s v="12:00:00 AM"/>
    <n v="1"/>
    <n v="293"/>
    <n v="312"/>
    <n v="19"/>
    <x v="126"/>
    <x v="0"/>
    <x v="6"/>
  </r>
  <r>
    <x v="13"/>
    <s v="4/19/2016 12:00:00 AM"/>
    <d v="2016-04-19T00:00:00"/>
    <s v="12:00:00 AM"/>
    <n v="1"/>
    <n v="457"/>
    <n v="487"/>
    <n v="30"/>
    <x v="127"/>
    <x v="0"/>
    <x v="4"/>
  </r>
  <r>
    <x v="13"/>
    <s v="4/20/2016 12:00:00 AM"/>
    <d v="2016-04-20T00:00:00"/>
    <s v="12:00:00 AM"/>
    <n v="1"/>
    <n v="454"/>
    <n v="468"/>
    <n v="14"/>
    <x v="128"/>
    <x v="0"/>
    <x v="0"/>
  </r>
  <r>
    <x v="13"/>
    <s v="4/21/2016 12:00:00 AM"/>
    <d v="2016-04-21T00:00:00"/>
    <s v="12:00:00 AM"/>
    <n v="1"/>
    <n v="425"/>
    <n v="434"/>
    <n v="9"/>
    <x v="129"/>
    <x v="0"/>
    <x v="5"/>
  </r>
  <r>
    <x v="13"/>
    <s v="4/23/2016 12:00:00 AM"/>
    <d v="2016-04-23T00:00:00"/>
    <s v="12:00:00 AM"/>
    <n v="1"/>
    <n v="465"/>
    <n v="475"/>
    <n v="10"/>
    <x v="130"/>
    <x v="0"/>
    <x v="2"/>
  </r>
  <r>
    <x v="13"/>
    <s v="4/24/2016 12:00:00 AM"/>
    <d v="2016-04-24T00:00:00"/>
    <s v="12:00:00 AM"/>
    <n v="1"/>
    <n v="480"/>
    <n v="506"/>
    <n v="26"/>
    <x v="131"/>
    <x v="0"/>
    <x v="3"/>
  </r>
  <r>
    <x v="13"/>
    <s v="4/25/2016 12:00:00 AM"/>
    <d v="2016-04-25T00:00:00"/>
    <s v="12:00:00 AM"/>
    <n v="1"/>
    <n v="370"/>
    <n v="380"/>
    <n v="10"/>
    <x v="132"/>
    <x v="0"/>
    <x v="6"/>
  </r>
  <r>
    <x v="13"/>
    <s v="4/26/2016 12:00:00 AM"/>
    <d v="2016-04-26T00:00:00"/>
    <s v="12:00:00 AM"/>
    <n v="1"/>
    <n v="421"/>
    <n v="429"/>
    <n v="8"/>
    <x v="133"/>
    <x v="0"/>
    <x v="4"/>
  </r>
  <r>
    <x v="13"/>
    <s v="4/27/2016 12:00:00 AM"/>
    <d v="2016-04-27T00:00:00"/>
    <s v="12:00:00 AM"/>
    <n v="1"/>
    <n v="432"/>
    <n v="449"/>
    <n v="17"/>
    <x v="134"/>
    <x v="0"/>
    <x v="0"/>
  </r>
  <r>
    <x v="13"/>
    <s v="4/28/2016 12:00:00 AM"/>
    <d v="2016-04-28T00:00:00"/>
    <s v="12:00:00 AM"/>
    <n v="1"/>
    <n v="442"/>
    <n v="461"/>
    <n v="19"/>
    <x v="135"/>
    <x v="0"/>
    <x v="5"/>
  </r>
  <r>
    <x v="13"/>
    <s v="4/29/2016 12:00:00 AM"/>
    <d v="2016-04-29T00:00:00"/>
    <s v="12:00:00 AM"/>
    <n v="1"/>
    <n v="433"/>
    <n v="447"/>
    <n v="14"/>
    <x v="136"/>
    <x v="0"/>
    <x v="1"/>
  </r>
  <r>
    <x v="13"/>
    <s v="4/30/2016 12:00:00 AM"/>
    <d v="2016-04-30T00:00:00"/>
    <s v="12:00:00 AM"/>
    <n v="1"/>
    <n v="479"/>
    <n v="501"/>
    <n v="22"/>
    <x v="137"/>
    <x v="0"/>
    <x v="2"/>
  </r>
  <r>
    <x v="14"/>
    <s v="4/13/2016 12:00:00 AM"/>
    <d v="2016-04-13T00:00:00"/>
    <s v="12:00:00 AM"/>
    <n v="2"/>
    <n v="455"/>
    <n v="488"/>
    <n v="33"/>
    <x v="138"/>
    <x v="0"/>
    <x v="0"/>
  </r>
  <r>
    <x v="14"/>
    <s v="4/14/2016 12:00:00 AM"/>
    <d v="2016-04-14T00:00:00"/>
    <s v="12:00:00 AM"/>
    <n v="1"/>
    <n v="357"/>
    <n v="418"/>
    <n v="61"/>
    <x v="139"/>
    <x v="1"/>
    <x v="5"/>
  </r>
  <r>
    <x v="14"/>
    <s v="4/15/2016 12:00:00 AM"/>
    <d v="2016-04-15T00:00:00"/>
    <s v="12:00:00 AM"/>
    <n v="1"/>
    <n v="377"/>
    <n v="409"/>
    <n v="32"/>
    <x v="140"/>
    <x v="0"/>
    <x v="1"/>
  </r>
  <r>
    <x v="14"/>
    <s v="4/16/2016 12:00:00 AM"/>
    <d v="2016-04-16T00:00:00"/>
    <s v="12:00:00 AM"/>
    <n v="2"/>
    <n v="651"/>
    <n v="686"/>
    <n v="35"/>
    <x v="141"/>
    <x v="0"/>
    <x v="2"/>
  </r>
  <r>
    <x v="14"/>
    <s v="4/17/2016 12:00:00 AM"/>
    <d v="2016-04-17T00:00:00"/>
    <s v="12:00:00 AM"/>
    <n v="1"/>
    <n v="350"/>
    <n v="402"/>
    <n v="52"/>
    <x v="142"/>
    <x v="1"/>
    <x v="3"/>
  </r>
  <r>
    <x v="14"/>
    <s v="4/18/2016 12:00:00 AM"/>
    <d v="2016-04-18T00:00:00"/>
    <s v="12:00:00 AM"/>
    <n v="2"/>
    <n v="520"/>
    <n v="541"/>
    <n v="21"/>
    <x v="143"/>
    <x v="0"/>
    <x v="6"/>
  </r>
  <r>
    <x v="14"/>
    <s v="4/19/2016 12:00:00 AM"/>
    <d v="2016-04-19T00:00:00"/>
    <s v="12:00:00 AM"/>
    <n v="1"/>
    <n v="357"/>
    <n v="410"/>
    <n v="53"/>
    <x v="144"/>
    <x v="1"/>
    <x v="4"/>
  </r>
  <r>
    <x v="14"/>
    <s v="4/20/2016 12:00:00 AM"/>
    <d v="2016-04-20T00:00:00"/>
    <s v="12:00:00 AM"/>
    <n v="1"/>
    <n v="658"/>
    <n v="678"/>
    <n v="20"/>
    <x v="145"/>
    <x v="0"/>
    <x v="0"/>
  </r>
  <r>
    <x v="14"/>
    <s v="4/21/2016 12:00:00 AM"/>
    <d v="2016-04-21T00:00:00"/>
    <s v="12:00:00 AM"/>
    <n v="1"/>
    <n v="399"/>
    <n v="431"/>
    <n v="32"/>
    <x v="146"/>
    <x v="0"/>
    <x v="5"/>
  </r>
  <r>
    <x v="14"/>
    <s v="4/22/2016 12:00:00 AM"/>
    <d v="2016-04-22T00:00:00"/>
    <s v="12:00:00 AM"/>
    <n v="1"/>
    <n v="322"/>
    <n v="353"/>
    <n v="31"/>
    <x v="117"/>
    <x v="0"/>
    <x v="1"/>
  </r>
  <r>
    <x v="14"/>
    <s v="4/23/2016 12:00:00 AM"/>
    <d v="2016-04-23T00:00:00"/>
    <s v="12:00:00 AM"/>
    <n v="2"/>
    <n v="631"/>
    <n v="725"/>
    <n v="94"/>
    <x v="147"/>
    <x v="1"/>
    <x v="2"/>
  </r>
  <r>
    <x v="14"/>
    <s v="4/24/2016 12:00:00 AM"/>
    <d v="2016-04-24T00:00:00"/>
    <s v="12:00:00 AM"/>
    <n v="2"/>
    <n v="553"/>
    <n v="640"/>
    <n v="87"/>
    <x v="148"/>
    <x v="1"/>
    <x v="3"/>
  </r>
  <r>
    <x v="14"/>
    <s v="4/25/2016 12:00:00 AM"/>
    <d v="2016-04-25T00:00:00"/>
    <s v="12:00:00 AM"/>
    <n v="1"/>
    <n v="433"/>
    <n v="468"/>
    <n v="35"/>
    <x v="149"/>
    <x v="0"/>
    <x v="6"/>
  </r>
  <r>
    <x v="14"/>
    <s v="4/26/2016 12:00:00 AM"/>
    <d v="2016-04-26T00:00:00"/>
    <s v="12:00:00 AM"/>
    <n v="1"/>
    <n v="412"/>
    <n v="453"/>
    <n v="41"/>
    <x v="150"/>
    <x v="0"/>
    <x v="4"/>
  </r>
  <r>
    <x v="14"/>
    <s v="4/27/2016 12:00:00 AM"/>
    <d v="2016-04-27T00:00:00"/>
    <s v="12:00:00 AM"/>
    <n v="1"/>
    <n v="347"/>
    <n v="391"/>
    <n v="44"/>
    <x v="151"/>
    <x v="1"/>
    <x v="0"/>
  </r>
  <r>
    <x v="14"/>
    <s v="4/28/2016 12:00:00 AM"/>
    <d v="2016-04-28T00:00:00"/>
    <s v="12:00:00 AM"/>
    <n v="1"/>
    <n v="421"/>
    <n v="457"/>
    <n v="36"/>
    <x v="152"/>
    <x v="0"/>
    <x v="5"/>
  </r>
  <r>
    <x v="14"/>
    <s v="4/29/2016 12:00:00 AM"/>
    <d v="2016-04-29T00:00:00"/>
    <s v="12:00:00 AM"/>
    <n v="1"/>
    <n v="450"/>
    <n v="495"/>
    <n v="45"/>
    <x v="153"/>
    <x v="0"/>
    <x v="1"/>
  </r>
  <r>
    <x v="14"/>
    <s v="4/30/2016 12:00:00 AM"/>
    <d v="2016-04-30T00:00:00"/>
    <s v="12:00:00 AM"/>
    <n v="2"/>
    <n v="775"/>
    <n v="843"/>
    <n v="68"/>
    <x v="154"/>
    <x v="0"/>
    <x v="2"/>
  </r>
  <r>
    <x v="15"/>
    <s v="4/13/2016 12:00:00 AM"/>
    <d v="2016-04-13T00:00:00"/>
    <s v="12:00:00 AM"/>
    <n v="1"/>
    <n v="432"/>
    <n v="458"/>
    <n v="26"/>
    <x v="155"/>
    <x v="0"/>
    <x v="0"/>
  </r>
  <r>
    <x v="15"/>
    <s v="4/14/2016 12:00:00 AM"/>
    <d v="2016-04-14T00:00:00"/>
    <s v="12:00:00 AM"/>
    <n v="1"/>
    <n v="477"/>
    <n v="497"/>
    <n v="20"/>
    <x v="156"/>
    <x v="0"/>
    <x v="5"/>
  </r>
  <r>
    <x v="15"/>
    <s v="4/15/2016 12:00:00 AM"/>
    <d v="2016-04-15T00:00:00"/>
    <s v="12:00:00 AM"/>
    <n v="1"/>
    <n v="392"/>
    <n v="413"/>
    <n v="21"/>
    <x v="157"/>
    <x v="0"/>
    <x v="1"/>
  </r>
  <r>
    <x v="15"/>
    <s v="4/16/2016 12:00:00 AM"/>
    <d v="2016-04-16T00:00:00"/>
    <s v="12:00:00 AM"/>
    <n v="1"/>
    <n v="406"/>
    <n v="445"/>
    <n v="39"/>
    <x v="158"/>
    <x v="0"/>
    <x v="2"/>
  </r>
  <r>
    <x v="15"/>
    <s v="4/17/2016 12:00:00 AM"/>
    <d v="2016-04-17T00:00:00"/>
    <s v="12:00:00 AM"/>
    <n v="1"/>
    <n v="549"/>
    <n v="583"/>
    <n v="34"/>
    <x v="159"/>
    <x v="0"/>
    <x v="3"/>
  </r>
  <r>
    <x v="15"/>
    <s v="4/18/2016 12:00:00 AM"/>
    <d v="2016-04-18T00:00:00"/>
    <s v="12:00:00 AM"/>
    <n v="1"/>
    <n v="527"/>
    <n v="553"/>
    <n v="26"/>
    <x v="160"/>
    <x v="0"/>
    <x v="6"/>
  </r>
  <r>
    <x v="15"/>
    <s v="4/19/2016 12:00:00 AM"/>
    <d v="2016-04-19T00:00:00"/>
    <s v="12:00:00 AM"/>
    <n v="1"/>
    <n v="449"/>
    <n v="465"/>
    <n v="16"/>
    <x v="161"/>
    <x v="0"/>
    <x v="4"/>
  </r>
  <r>
    <x v="15"/>
    <s v="4/20/2016 12:00:00 AM"/>
    <d v="2016-04-20T00:00:00"/>
    <s v="12:00:00 AM"/>
    <n v="1"/>
    <n v="447"/>
    <n v="480"/>
    <n v="33"/>
    <x v="162"/>
    <x v="0"/>
    <x v="0"/>
  </r>
  <r>
    <x v="15"/>
    <s v="4/21/2016 12:00:00 AM"/>
    <d v="2016-04-21T00:00:00"/>
    <s v="12:00:00 AM"/>
    <n v="1"/>
    <n v="414"/>
    <n v="437"/>
    <n v="23"/>
    <x v="163"/>
    <x v="0"/>
    <x v="5"/>
  </r>
  <r>
    <x v="15"/>
    <s v="4/22/2016 12:00:00 AM"/>
    <d v="2016-04-22T00:00:00"/>
    <s v="12:00:00 AM"/>
    <n v="1"/>
    <n v="338"/>
    <n v="366"/>
    <n v="28"/>
    <x v="164"/>
    <x v="0"/>
    <x v="1"/>
  </r>
  <r>
    <x v="15"/>
    <s v="4/23/2016 12:00:00 AM"/>
    <d v="2016-04-23T00:00:00"/>
    <s v="12:00:00 AM"/>
    <n v="1"/>
    <n v="384"/>
    <n v="402"/>
    <n v="18"/>
    <x v="165"/>
    <x v="0"/>
    <x v="2"/>
  </r>
  <r>
    <x v="15"/>
    <s v="4/24/2016 12:00:00 AM"/>
    <d v="2016-04-24T00:00:00"/>
    <s v="12:00:00 AM"/>
    <n v="1"/>
    <n v="543"/>
    <n v="615"/>
    <n v="72"/>
    <x v="166"/>
    <x v="1"/>
    <x v="3"/>
  </r>
  <r>
    <x v="15"/>
    <s v="4/25/2016 12:00:00 AM"/>
    <d v="2016-04-25T00:00:00"/>
    <s v="12:00:00 AM"/>
    <n v="1"/>
    <n v="421"/>
    <n v="461"/>
    <n v="40"/>
    <x v="167"/>
    <x v="0"/>
    <x v="6"/>
  </r>
  <r>
    <x v="15"/>
    <s v="4/26/2016 12:00:00 AM"/>
    <d v="2016-04-26T00:00:00"/>
    <s v="12:00:00 AM"/>
    <n v="1"/>
    <n v="354"/>
    <n v="377"/>
    <n v="23"/>
    <x v="168"/>
    <x v="0"/>
    <x v="4"/>
  </r>
  <r>
    <x v="15"/>
    <s v="4/27/2016 12:00:00 AM"/>
    <d v="2016-04-27T00:00:00"/>
    <s v="12:00:00 AM"/>
    <n v="1"/>
    <n v="424"/>
    <n v="452"/>
    <n v="28"/>
    <x v="169"/>
    <x v="0"/>
    <x v="0"/>
  </r>
  <r>
    <x v="15"/>
    <s v="4/28/2016 12:00:00 AM"/>
    <d v="2016-04-28T00:00:00"/>
    <s v="12:00:00 AM"/>
    <n v="1"/>
    <n v="361"/>
    <n v="372"/>
    <n v="11"/>
    <x v="170"/>
    <x v="0"/>
    <x v="5"/>
  </r>
  <r>
    <x v="15"/>
    <s v="4/29/2016 12:00:00 AM"/>
    <d v="2016-04-29T00:00:00"/>
    <s v="12:00:00 AM"/>
    <n v="1"/>
    <n v="459"/>
    <n v="485"/>
    <n v="26"/>
    <x v="171"/>
    <x v="0"/>
    <x v="1"/>
  </r>
  <r>
    <x v="15"/>
    <s v="4/30/2016 12:00:00 AM"/>
    <d v="2016-04-30T00:00:00"/>
    <s v="12:00:00 AM"/>
    <n v="1"/>
    <n v="412"/>
    <n v="433"/>
    <n v="21"/>
    <x v="172"/>
    <x v="0"/>
    <x v="2"/>
  </r>
  <r>
    <x v="16"/>
    <s v="4/16/2016 12:00:00 AM"/>
    <d v="2016-04-16T00:00:00"/>
    <s v="12:00:00 AM"/>
    <n v="1"/>
    <n v="380"/>
    <n v="398"/>
    <n v="18"/>
    <x v="173"/>
    <x v="0"/>
    <x v="2"/>
  </r>
  <r>
    <x v="16"/>
    <s v="4/17/2016 12:00:00 AM"/>
    <d v="2016-04-17T00:00:00"/>
    <s v="12:00:00 AM"/>
    <n v="2"/>
    <n v="336"/>
    <n v="350"/>
    <n v="14"/>
    <x v="174"/>
    <x v="0"/>
    <x v="3"/>
  </r>
  <r>
    <x v="16"/>
    <s v="4/18/2016 12:00:00 AM"/>
    <d v="2016-04-18T00:00:00"/>
    <s v="12:00:00 AM"/>
    <n v="2"/>
    <n v="493"/>
    <n v="510"/>
    <n v="17"/>
    <x v="175"/>
    <x v="0"/>
    <x v="6"/>
  </r>
  <r>
    <x v="16"/>
    <s v="4/19/2016 12:00:00 AM"/>
    <d v="2016-04-19T00:00:00"/>
    <s v="12:00:00 AM"/>
    <n v="1"/>
    <n v="465"/>
    <n v="492"/>
    <n v="27"/>
    <x v="176"/>
    <x v="0"/>
    <x v="4"/>
  </r>
  <r>
    <x v="16"/>
    <s v="4/20/2016 12:00:00 AM"/>
    <d v="2016-04-20T00:00:00"/>
    <s v="12:00:00 AM"/>
    <n v="1"/>
    <n v="474"/>
    <n v="502"/>
    <n v="28"/>
    <x v="177"/>
    <x v="0"/>
    <x v="0"/>
  </r>
  <r>
    <x v="16"/>
    <s v="4/21/2016 12:00:00 AM"/>
    <d v="2016-04-21T00:00:00"/>
    <s v="12:00:00 AM"/>
    <n v="1"/>
    <n v="508"/>
    <n v="550"/>
    <n v="42"/>
    <x v="178"/>
    <x v="0"/>
    <x v="5"/>
  </r>
  <r>
    <x v="16"/>
    <s v="4/22/2016 12:00:00 AM"/>
    <d v="2016-04-22T00:00:00"/>
    <s v="12:00:00 AM"/>
    <n v="1"/>
    <n v="480"/>
    <n v="546"/>
    <n v="66"/>
    <x v="179"/>
    <x v="1"/>
    <x v="1"/>
  </r>
  <r>
    <x v="16"/>
    <s v="4/23/2016 12:00:00 AM"/>
    <d v="2016-04-23T00:00:00"/>
    <s v="12:00:00 AM"/>
    <n v="1"/>
    <n v="492"/>
    <n v="539"/>
    <n v="47"/>
    <x v="180"/>
    <x v="0"/>
    <x v="2"/>
  </r>
  <r>
    <x v="16"/>
    <s v="4/24/2016 12:00:00 AM"/>
    <d v="2016-04-24T00:00:00"/>
    <s v="12:00:00 AM"/>
    <n v="1"/>
    <n v="353"/>
    <n v="367"/>
    <n v="14"/>
    <x v="181"/>
    <x v="0"/>
    <x v="3"/>
  </r>
  <r>
    <x v="16"/>
    <s v="4/27/2016 12:00:00 AM"/>
    <d v="2016-04-27T00:00:00"/>
    <s v="12:00:00 AM"/>
    <n v="1"/>
    <n v="542"/>
    <n v="557"/>
    <n v="15"/>
    <x v="182"/>
    <x v="0"/>
    <x v="0"/>
  </r>
  <r>
    <x v="16"/>
    <s v="4/28/2016 12:00:00 AM"/>
    <d v="2016-04-28T00:00:00"/>
    <s v="12:00:00 AM"/>
    <n v="1"/>
    <n v="393"/>
    <n v="416"/>
    <n v="23"/>
    <x v="183"/>
    <x v="0"/>
    <x v="5"/>
  </r>
  <r>
    <x v="16"/>
    <s v="4/29/2016 12:00:00 AM"/>
    <d v="2016-04-29T00:00:00"/>
    <s v="12:00:00 AM"/>
    <n v="1"/>
    <n v="600"/>
    <n v="636"/>
    <n v="36"/>
    <x v="184"/>
    <x v="0"/>
    <x v="1"/>
  </r>
  <r>
    <x v="17"/>
    <s v="4/13/2016 12:00:00 AM"/>
    <d v="2016-04-13T00:00:00"/>
    <s v="12:00:00 AM"/>
    <n v="1"/>
    <n v="235"/>
    <n v="260"/>
    <n v="25"/>
    <x v="185"/>
    <x v="0"/>
    <x v="0"/>
  </r>
  <r>
    <x v="17"/>
    <s v="4/14/2016 12:00:00 AM"/>
    <d v="2016-04-14T00:00:00"/>
    <s v="12:00:00 AM"/>
    <n v="1"/>
    <n v="423"/>
    <n v="441"/>
    <n v="18"/>
    <x v="186"/>
    <x v="0"/>
    <x v="5"/>
  </r>
  <r>
    <x v="17"/>
    <s v="4/15/2016 12:00:00 AM"/>
    <d v="2016-04-15T00:00:00"/>
    <s v="12:00:00 AM"/>
    <n v="1"/>
    <n v="391"/>
    <n v="406"/>
    <n v="15"/>
    <x v="187"/>
    <x v="0"/>
    <x v="1"/>
  </r>
  <r>
    <x v="18"/>
    <s v="4/13/2016 12:00:00 AM"/>
    <d v="2016-04-13T00:00:00"/>
    <s v="12:00:00 AM"/>
    <n v="3"/>
    <n v="630"/>
    <n v="679"/>
    <n v="49"/>
    <x v="188"/>
    <x v="0"/>
    <x v="0"/>
  </r>
  <r>
    <x v="18"/>
    <s v="4/14/2016 12:00:00 AM"/>
    <d v="2016-04-14T00:00:00"/>
    <s v="12:00:00 AM"/>
    <n v="2"/>
    <n v="508"/>
    <n v="535"/>
    <n v="27"/>
    <x v="189"/>
    <x v="0"/>
    <x v="5"/>
  </r>
  <r>
    <x v="18"/>
    <s v="4/15/2016 12:00:00 AM"/>
    <d v="2016-04-15T00:00:00"/>
    <s v="12:00:00 AM"/>
    <n v="1"/>
    <n v="370"/>
    <n v="386"/>
    <n v="16"/>
    <x v="190"/>
    <x v="0"/>
    <x v="1"/>
  </r>
  <r>
    <x v="18"/>
    <s v="4/16/2016 12:00:00 AM"/>
    <d v="2016-04-16T00:00:00"/>
    <s v="12:00:00 AM"/>
    <n v="1"/>
    <n v="357"/>
    <n v="366"/>
    <n v="9"/>
    <x v="191"/>
    <x v="0"/>
    <x v="2"/>
  </r>
  <r>
    <x v="18"/>
    <s v="4/17/2016 12:00:00 AM"/>
    <d v="2016-04-17T00:00:00"/>
    <s v="12:00:00 AM"/>
    <n v="1"/>
    <n v="427"/>
    <n v="446"/>
    <n v="19"/>
    <x v="192"/>
    <x v="0"/>
    <x v="3"/>
  </r>
  <r>
    <x v="18"/>
    <s v="4/18/2016 12:00:00 AM"/>
    <d v="2016-04-18T00:00:00"/>
    <s v="12:00:00 AM"/>
    <n v="1"/>
    <n v="442"/>
    <n v="458"/>
    <n v="16"/>
    <x v="95"/>
    <x v="0"/>
    <x v="6"/>
  </r>
  <r>
    <x v="18"/>
    <s v="4/19/2016 12:00:00 AM"/>
    <d v="2016-04-19T00:00:00"/>
    <s v="12:00:00 AM"/>
    <n v="1"/>
    <n v="476"/>
    <n v="535"/>
    <n v="59"/>
    <x v="193"/>
    <x v="1"/>
    <x v="4"/>
  </r>
  <r>
    <x v="18"/>
    <s v="4/20/2016 12:00:00 AM"/>
    <d v="2016-04-20T00:00:00"/>
    <s v="12:00:00 AM"/>
    <n v="1"/>
    <n v="418"/>
    <n v="424"/>
    <n v="6"/>
    <x v="194"/>
    <x v="0"/>
    <x v="0"/>
  </r>
  <r>
    <x v="18"/>
    <s v="4/21/2016 12:00:00 AM"/>
    <d v="2016-04-21T00:00:00"/>
    <s v="12:00:00 AM"/>
    <n v="1"/>
    <n v="451"/>
    <n v="457"/>
    <n v="6"/>
    <x v="195"/>
    <x v="0"/>
    <x v="5"/>
  </r>
  <r>
    <x v="18"/>
    <s v="4/22/2016 12:00:00 AM"/>
    <d v="2016-04-22T00:00:00"/>
    <s v="12:00:00 AM"/>
    <n v="1"/>
    <n v="425"/>
    <n v="435"/>
    <n v="10"/>
    <x v="196"/>
    <x v="0"/>
    <x v="1"/>
  </r>
  <r>
    <x v="18"/>
    <s v="4/23/2016 12:00:00 AM"/>
    <d v="2016-04-23T00:00:00"/>
    <s v="12:00:00 AM"/>
    <n v="1"/>
    <n v="528"/>
    <n v="546"/>
    <n v="18"/>
    <x v="197"/>
    <x v="0"/>
    <x v="2"/>
  </r>
  <r>
    <x v="18"/>
    <s v="4/24/2016 12:00:00 AM"/>
    <d v="2016-04-24T00:00:00"/>
    <s v="12:00:00 AM"/>
    <n v="1"/>
    <n v="511"/>
    <n v="514"/>
    <n v="3"/>
    <x v="198"/>
    <x v="0"/>
    <x v="3"/>
  </r>
  <r>
    <x v="18"/>
    <s v="4/25/2016 12:00:00 AM"/>
    <d v="2016-04-25T00:00:00"/>
    <s v="12:00:00 AM"/>
    <n v="1"/>
    <n v="400"/>
    <n v="415"/>
    <n v="15"/>
    <x v="199"/>
    <x v="0"/>
    <x v="6"/>
  </r>
  <r>
    <x v="18"/>
    <s v="4/26/2016 12:00:00 AM"/>
    <d v="2016-04-26T00:00:00"/>
    <s v="12:00:00 AM"/>
    <n v="1"/>
    <n v="441"/>
    <n v="446"/>
    <n v="5"/>
    <x v="200"/>
    <x v="0"/>
    <x v="4"/>
  </r>
  <r>
    <x v="18"/>
    <s v="4/27/2016 12:00:00 AM"/>
    <d v="2016-04-27T00:00:00"/>
    <s v="12:00:00 AM"/>
    <n v="1"/>
    <n v="455"/>
    <n v="467"/>
    <n v="12"/>
    <x v="201"/>
    <x v="0"/>
    <x v="0"/>
  </r>
  <r>
    <x v="18"/>
    <s v="4/28/2016 12:00:00 AM"/>
    <d v="2016-04-28T00:00:00"/>
    <s v="12:00:00 AM"/>
    <n v="1"/>
    <n v="440"/>
    <n v="453"/>
    <n v="13"/>
    <x v="202"/>
    <x v="0"/>
    <x v="5"/>
  </r>
  <r>
    <x v="18"/>
    <s v="4/29/2016 12:00:00 AM"/>
    <d v="2016-04-29T00:00:00"/>
    <s v="12:00:00 AM"/>
    <n v="1"/>
    <n v="433"/>
    <n v="447"/>
    <n v="14"/>
    <x v="136"/>
    <x v="0"/>
    <x v="1"/>
  </r>
  <r>
    <x v="18"/>
    <s v="4/30/2016 12:00:00 AM"/>
    <d v="2016-04-30T00:00:00"/>
    <s v="12:00:00 AM"/>
    <n v="1"/>
    <n v="422"/>
    <n v="424"/>
    <n v="2"/>
    <x v="203"/>
    <x v="0"/>
    <x v="2"/>
  </r>
  <r>
    <x v="19"/>
    <s v="4/16/2016 12:00:00 AM"/>
    <d v="2016-04-16T00:00:00"/>
    <s v="12:00:00 AM"/>
    <n v="1"/>
    <n v="79"/>
    <n v="82"/>
    <n v="3"/>
    <x v="204"/>
    <x v="0"/>
    <x v="2"/>
  </r>
  <r>
    <x v="20"/>
    <s v="4/13/2016 12:00:00 AM"/>
    <d v="2016-04-13T00:00:00"/>
    <s v="12:00:00 AM"/>
    <n v="1"/>
    <n v="451"/>
    <n v="465"/>
    <n v="14"/>
    <x v="205"/>
    <x v="0"/>
    <x v="0"/>
  </r>
  <r>
    <x v="20"/>
    <s v="4/14/2016 12:00:00 AM"/>
    <d v="2016-04-14T00:00:00"/>
    <s v="12:00:00 AM"/>
    <n v="1"/>
    <n v="472"/>
    <n v="476"/>
    <n v="4"/>
    <x v="206"/>
    <x v="0"/>
    <x v="5"/>
  </r>
  <r>
    <x v="20"/>
    <s v="4/15/2016 12:00:00 AM"/>
    <d v="2016-04-15T00:00:00"/>
    <s v="12:00:00 AM"/>
    <n v="1"/>
    <n v="377"/>
    <n v="386"/>
    <n v="9"/>
    <x v="207"/>
    <x v="0"/>
    <x v="1"/>
  </r>
  <r>
    <x v="20"/>
    <s v="4/19/2016 12:00:00 AM"/>
    <d v="2016-04-19T00:00:00"/>
    <s v="12:00:00 AM"/>
    <n v="1"/>
    <n v="472"/>
    <n v="483"/>
    <n v="11"/>
    <x v="208"/>
    <x v="0"/>
    <x v="4"/>
  </r>
  <r>
    <x v="20"/>
    <s v="4/20/2016 12:00:00 AM"/>
    <d v="2016-04-20T00:00:00"/>
    <s v="12:00:00 AM"/>
    <n v="1"/>
    <n v="492"/>
    <n v="502"/>
    <n v="10"/>
    <x v="209"/>
    <x v="0"/>
    <x v="0"/>
  </r>
  <r>
    <x v="20"/>
    <s v="4/21/2016 12:00:00 AM"/>
    <d v="2016-04-21T00:00:00"/>
    <s v="12:00:00 AM"/>
    <n v="1"/>
    <n v="390"/>
    <n v="411"/>
    <n v="21"/>
    <x v="210"/>
    <x v="0"/>
    <x v="5"/>
  </r>
  <r>
    <x v="20"/>
    <s v="4/22/2016 12:00:00 AM"/>
    <d v="2016-04-22T00:00:00"/>
    <s v="12:00:00 AM"/>
    <n v="1"/>
    <n v="428"/>
    <n v="448"/>
    <n v="20"/>
    <x v="211"/>
    <x v="0"/>
    <x v="1"/>
  </r>
  <r>
    <x v="20"/>
    <s v="4/24/2016 12:00:00 AM"/>
    <d v="2016-04-24T00:00:00"/>
    <s v="12:00:00 AM"/>
    <n v="1"/>
    <n v="681"/>
    <n v="704"/>
    <n v="23"/>
    <x v="212"/>
    <x v="0"/>
    <x v="3"/>
  </r>
  <r>
    <x v="20"/>
    <s v="4/25/2016 12:00:00 AM"/>
    <d v="2016-04-25T00:00:00"/>
    <s v="12:00:00 AM"/>
    <n v="1"/>
    <n v="446"/>
    <n v="447"/>
    <n v="1"/>
    <x v="213"/>
    <x v="0"/>
    <x v="6"/>
  </r>
  <r>
    <x v="20"/>
    <s v="4/26/2016 12:00:00 AM"/>
    <d v="2016-04-26T00:00:00"/>
    <s v="12:00:00 AM"/>
    <n v="1"/>
    <n v="485"/>
    <n v="500"/>
    <n v="15"/>
    <x v="214"/>
    <x v="0"/>
    <x v="4"/>
  </r>
  <r>
    <x v="20"/>
    <s v="4/27/2016 12:00:00 AM"/>
    <d v="2016-04-27T00:00:00"/>
    <s v="12:00:00 AM"/>
    <n v="1"/>
    <n v="469"/>
    <n v="479"/>
    <n v="10"/>
    <x v="215"/>
    <x v="0"/>
    <x v="0"/>
  </r>
  <r>
    <x v="20"/>
    <s v="4/28/2016 12:00:00 AM"/>
    <d v="2016-04-28T00:00:00"/>
    <s v="12:00:00 AM"/>
    <n v="1"/>
    <n v="354"/>
    <n v="367"/>
    <n v="13"/>
    <x v="216"/>
    <x v="0"/>
    <x v="5"/>
  </r>
  <r>
    <x v="20"/>
    <s v="4/30/2016 12:00:00 AM"/>
    <d v="2016-04-30T00:00:00"/>
    <s v="12:00:00 AM"/>
    <n v="1"/>
    <n v="485"/>
    <n v="489"/>
    <n v="4"/>
    <x v="217"/>
    <x v="0"/>
    <x v="2"/>
  </r>
  <r>
    <x v="21"/>
    <s v="4/20/2016 12:00:00 AM"/>
    <d v="2016-04-20T00:00:00"/>
    <s v="12:00:00 AM"/>
    <n v="1"/>
    <n v="486"/>
    <n v="493"/>
    <n v="7"/>
    <x v="218"/>
    <x v="0"/>
    <x v="0"/>
  </r>
  <r>
    <x v="21"/>
    <s v="4/23/2016 12:00:00 AM"/>
    <d v="2016-04-23T00:00:00"/>
    <s v="12:00:00 AM"/>
    <n v="1"/>
    <n v="331"/>
    <n v="337"/>
    <n v="6"/>
    <x v="219"/>
    <x v="0"/>
    <x v="2"/>
  </r>
  <r>
    <x v="22"/>
    <s v="4/13/2016 12:00:00 AM"/>
    <d v="2016-04-13T00:00:00"/>
    <s v="12:00:00 AM"/>
    <n v="2"/>
    <n v="447"/>
    <n v="487"/>
    <n v="40"/>
    <x v="220"/>
    <x v="0"/>
    <x v="0"/>
  </r>
  <r>
    <x v="22"/>
    <s v="4/14/2016 12:00:00 AM"/>
    <d v="2016-04-14T00:00:00"/>
    <s v="12:00:00 AM"/>
    <n v="1"/>
    <n v="424"/>
    <n v="455"/>
    <n v="31"/>
    <x v="221"/>
    <x v="0"/>
    <x v="5"/>
  </r>
  <r>
    <x v="22"/>
    <s v="4/15/2016 12:00:00 AM"/>
    <d v="2016-04-15T00:00:00"/>
    <s v="12:00:00 AM"/>
    <n v="1"/>
    <n v="513"/>
    <n v="533"/>
    <n v="20"/>
    <x v="222"/>
    <x v="0"/>
    <x v="1"/>
  </r>
  <r>
    <x v="22"/>
    <s v="4/16/2016 12:00:00 AM"/>
    <d v="2016-04-16T00:00:00"/>
    <s v="12:00:00 AM"/>
    <n v="2"/>
    <n v="611"/>
    <n v="689"/>
    <n v="78"/>
    <x v="223"/>
    <x v="1"/>
    <x v="2"/>
  </r>
  <r>
    <x v="22"/>
    <s v="4/17/2016 12:00:00 AM"/>
    <d v="2016-04-17T00:00:00"/>
    <s v="12:00:00 AM"/>
    <n v="2"/>
    <n v="525"/>
    <n v="591"/>
    <n v="66"/>
    <x v="224"/>
    <x v="1"/>
    <x v="3"/>
  </r>
  <r>
    <x v="22"/>
    <s v="4/18/2016 12:00:00 AM"/>
    <d v="2016-04-18T00:00:00"/>
    <s v="12:00:00 AM"/>
    <n v="1"/>
    <n v="398"/>
    <n v="451"/>
    <n v="53"/>
    <x v="225"/>
    <x v="1"/>
    <x v="6"/>
  </r>
  <r>
    <x v="22"/>
    <s v="4/19/2016 12:00:00 AM"/>
    <d v="2016-04-19T00:00:00"/>
    <s v="12:00:00 AM"/>
    <n v="1"/>
    <n v="387"/>
    <n v="421"/>
    <n v="34"/>
    <x v="226"/>
    <x v="0"/>
    <x v="4"/>
  </r>
  <r>
    <x v="22"/>
    <s v="4/20/2016 12:00:00 AM"/>
    <d v="2016-04-20T00:00:00"/>
    <s v="12:00:00 AM"/>
    <n v="1"/>
    <n v="381"/>
    <n v="409"/>
    <n v="28"/>
    <x v="227"/>
    <x v="0"/>
    <x v="0"/>
  </r>
  <r>
    <x v="22"/>
    <s v="4/21/2016 12:00:00 AM"/>
    <d v="2016-04-21T00:00:00"/>
    <s v="12:00:00 AM"/>
    <n v="1"/>
    <n v="396"/>
    <n v="417"/>
    <n v="21"/>
    <x v="228"/>
    <x v="0"/>
    <x v="5"/>
  </r>
  <r>
    <x v="22"/>
    <s v="4/22/2016 12:00:00 AM"/>
    <d v="2016-04-22T00:00:00"/>
    <s v="12:00:00 AM"/>
    <n v="1"/>
    <n v="441"/>
    <n v="469"/>
    <n v="28"/>
    <x v="229"/>
    <x v="0"/>
    <x v="1"/>
  </r>
  <r>
    <x v="22"/>
    <s v="4/23/2016 12:00:00 AM"/>
    <d v="2016-04-23T00:00:00"/>
    <s v="12:00:00 AM"/>
    <n v="1"/>
    <n v="565"/>
    <n v="591"/>
    <n v="26"/>
    <x v="230"/>
    <x v="0"/>
    <x v="2"/>
  </r>
  <r>
    <x v="22"/>
    <s v="4/24/2016 12:00:00 AM"/>
    <d v="2016-04-24T00:00:00"/>
    <s v="12:00:00 AM"/>
    <n v="1"/>
    <n v="458"/>
    <n v="492"/>
    <n v="34"/>
    <x v="231"/>
    <x v="0"/>
    <x v="3"/>
  </r>
  <r>
    <x v="22"/>
    <s v="4/25/2016 12:00:00 AM"/>
    <d v="2016-04-25T00:00:00"/>
    <s v="12:00:00 AM"/>
    <n v="1"/>
    <n v="388"/>
    <n v="402"/>
    <n v="14"/>
    <x v="232"/>
    <x v="0"/>
    <x v="6"/>
  </r>
  <r>
    <x v="22"/>
    <s v="4/25/2016 12:00:00 AM"/>
    <d v="2016-04-25T00:00:00"/>
    <s v="12:00:00 AM"/>
    <n v="1"/>
    <n v="388"/>
    <n v="402"/>
    <n v="14"/>
    <x v="232"/>
    <x v="0"/>
    <x v="6"/>
  </r>
  <r>
    <x v="22"/>
    <s v="4/26/2016 12:00:00 AM"/>
    <d v="2016-04-26T00:00:00"/>
    <s v="12:00:00 AM"/>
    <n v="1"/>
    <n v="550"/>
    <n v="584"/>
    <n v="34"/>
    <x v="233"/>
    <x v="0"/>
    <x v="4"/>
  </r>
  <r>
    <x v="22"/>
    <s v="4/27/2016 12:00:00 AM"/>
    <d v="2016-04-27T00:00:00"/>
    <s v="12:00:00 AM"/>
    <n v="1"/>
    <n v="531"/>
    <n v="600"/>
    <n v="69"/>
    <x v="234"/>
    <x v="1"/>
    <x v="0"/>
  </r>
  <r>
    <x v="22"/>
    <s v="4/28/2016 12:00:00 AM"/>
    <d v="2016-04-28T00:00:00"/>
    <s v="12:00:00 AM"/>
    <n v="1"/>
    <n v="506"/>
    <n v="556"/>
    <n v="50"/>
    <x v="235"/>
    <x v="0"/>
    <x v="5"/>
  </r>
  <r>
    <x v="22"/>
    <s v="4/29/2016 12:00:00 AM"/>
    <d v="2016-04-29T00:00:00"/>
    <s v="12:00:00 AM"/>
    <n v="1"/>
    <n v="527"/>
    <n v="562"/>
    <n v="35"/>
    <x v="236"/>
    <x v="0"/>
    <x v="1"/>
  </r>
  <r>
    <x v="22"/>
    <s v="4/30/2016 12:00:00 AM"/>
    <d v="2016-04-30T00:00:00"/>
    <s v="12:00:00 AM"/>
    <n v="1"/>
    <n v="468"/>
    <n v="555"/>
    <n v="87"/>
    <x v="237"/>
    <x v="1"/>
    <x v="2"/>
  </r>
  <r>
    <x v="23"/>
    <s v="4/13/2016 12:00:00 AM"/>
    <d v="2016-04-13T00:00:00"/>
    <s v="12:00:00 AM"/>
    <n v="1"/>
    <n v="531"/>
    <n v="552"/>
    <n v="21"/>
    <x v="238"/>
    <x v="0"/>
    <x v="0"/>
  </r>
  <r>
    <x v="23"/>
    <s v="4/14/2016 12:00:00 AM"/>
    <d v="2016-04-14T00:00:00"/>
    <s v="12:00:00 AM"/>
    <n v="1"/>
    <n v="486"/>
    <n v="503"/>
    <n v="17"/>
    <x v="239"/>
    <x v="0"/>
    <x v="5"/>
  </r>
  <r>
    <x v="23"/>
    <s v="4/15/2016 12:00:00 AM"/>
    <d v="2016-04-15T00:00:00"/>
    <s v="12:00:00 AM"/>
    <n v="1"/>
    <n v="363"/>
    <n v="377"/>
    <n v="14"/>
    <x v="240"/>
    <x v="0"/>
    <x v="1"/>
  </r>
  <r>
    <x v="23"/>
    <s v="4/20/2016 12:00:00 AM"/>
    <d v="2016-04-20T00:00:00"/>
    <s v="12:00:00 AM"/>
    <n v="1"/>
    <n v="528"/>
    <n v="547"/>
    <n v="19"/>
    <x v="241"/>
    <x v="0"/>
    <x v="0"/>
  </r>
  <r>
    <x v="23"/>
    <s v="4/22/2016 12:00:00 AM"/>
    <d v="2016-04-22T00:00:00"/>
    <s v="12:00:00 AM"/>
    <n v="1"/>
    <n v="391"/>
    <n v="407"/>
    <n v="16"/>
    <x v="242"/>
    <x v="0"/>
    <x v="1"/>
  </r>
  <r>
    <x v="23"/>
    <s v="4/23/2016 12:00:00 AM"/>
    <d v="2016-04-23T00:00:00"/>
    <s v="12:00:00 AM"/>
    <n v="1"/>
    <n v="339"/>
    <n v="360"/>
    <n v="21"/>
    <x v="243"/>
    <x v="0"/>
    <x v="2"/>
  </r>
  <r>
    <x v="23"/>
    <s v="4/27/2016 12:00:00 AM"/>
    <d v="2016-04-27T00:00:00"/>
    <s v="12:00:00 AM"/>
    <n v="1"/>
    <n v="423"/>
    <n v="428"/>
    <n v="5"/>
    <x v="244"/>
    <x v="0"/>
    <x v="0"/>
  </r>
  <r>
    <x v="23"/>
    <s v="4/28/2016 12:00:00 AM"/>
    <d v="2016-04-28T00:00:00"/>
    <s v="12:00:00 AM"/>
    <n v="1"/>
    <n v="402"/>
    <n v="416"/>
    <n v="14"/>
    <x v="245"/>
    <x v="0"/>
    <x v="5"/>
  </r>
  <r>
    <x v="23"/>
    <s v="4/29/2016 12:00:00 AM"/>
    <d v="2016-04-29T00:00:00"/>
    <s v="12:00:00 AM"/>
    <n v="1"/>
    <n v="398"/>
    <n v="406"/>
    <n v="8"/>
    <x v="246"/>
    <x v="0"/>
    <x v="1"/>
  </r>
  <r>
    <x v="23"/>
    <s v="4/30/2016 12:00:00 AM"/>
    <d v="2016-04-30T00:00:00"/>
    <s v="12:00:00 AM"/>
    <n v="1"/>
    <n v="343"/>
    <n v="360"/>
    <n v="17"/>
    <x v="247"/>
    <x v="0"/>
    <x v="2"/>
  </r>
  <r>
    <x v="0"/>
    <d v="2016-12-04T00:00:00"/>
    <d v="2016-12-04T00:00:00"/>
    <d v="1899-12-30T00:00:00"/>
    <n v="1"/>
    <n v="327"/>
    <n v="346"/>
    <n v="19"/>
    <x v="248"/>
    <x v="0"/>
    <x v="3"/>
  </r>
  <r>
    <x v="0"/>
    <d v="2016-01-05T00:00:00"/>
    <d v="2016-01-05T00:00:00"/>
    <d v="1899-12-30T00:00:00"/>
    <n v="1"/>
    <n v="369"/>
    <n v="396"/>
    <n v="27"/>
    <x v="249"/>
    <x v="0"/>
    <x v="4"/>
  </r>
  <r>
    <x v="0"/>
    <d v="2016-02-05T00:00:00"/>
    <d v="2016-02-05T00:00:00"/>
    <d v="1899-12-30T00:00:00"/>
    <n v="1"/>
    <n v="277"/>
    <n v="309"/>
    <n v="32"/>
    <x v="250"/>
    <x v="1"/>
    <x v="1"/>
  </r>
  <r>
    <x v="0"/>
    <d v="2016-03-05T00:00:00"/>
    <d v="2016-03-05T00:00:00"/>
    <d v="1899-12-30T00:00:00"/>
    <n v="1"/>
    <n v="273"/>
    <n v="296"/>
    <n v="23"/>
    <x v="251"/>
    <x v="0"/>
    <x v="2"/>
  </r>
  <r>
    <x v="0"/>
    <d v="2016-05-05T00:00:00"/>
    <d v="2016-05-05T00:00:00"/>
    <d v="1899-12-30T00:00:00"/>
    <n v="1"/>
    <n v="247"/>
    <n v="264"/>
    <n v="17"/>
    <x v="252"/>
    <x v="0"/>
    <x v="5"/>
  </r>
  <r>
    <x v="0"/>
    <d v="2016-06-05T00:00:00"/>
    <d v="2016-06-05T00:00:00"/>
    <d v="1899-12-30T00:00:00"/>
    <n v="1"/>
    <n v="334"/>
    <n v="367"/>
    <n v="33"/>
    <x v="253"/>
    <x v="0"/>
    <x v="3"/>
  </r>
  <r>
    <x v="0"/>
    <d v="2016-07-05T00:00:00"/>
    <d v="2016-07-05T00:00:00"/>
    <d v="1899-12-30T00:00:00"/>
    <n v="1"/>
    <n v="331"/>
    <n v="349"/>
    <n v="18"/>
    <x v="254"/>
    <x v="0"/>
    <x v="4"/>
  </r>
  <r>
    <x v="0"/>
    <d v="2016-08-05T00:00:00"/>
    <d v="2016-08-05T00:00:00"/>
    <d v="1899-12-30T00:00:00"/>
    <n v="1"/>
    <n v="594"/>
    <n v="611"/>
    <n v="17"/>
    <x v="255"/>
    <x v="0"/>
    <x v="1"/>
  </r>
  <r>
    <x v="0"/>
    <d v="2016-09-05T00:00:00"/>
    <d v="2016-09-05T00:00:00"/>
    <d v="1899-12-30T00:00:00"/>
    <n v="1"/>
    <n v="338"/>
    <n v="342"/>
    <n v="4"/>
    <x v="256"/>
    <x v="0"/>
    <x v="6"/>
  </r>
  <r>
    <x v="0"/>
    <d v="2016-10-05T00:00:00"/>
    <d v="2016-10-05T00:00:00"/>
    <d v="1899-12-30T00:00:00"/>
    <n v="1"/>
    <n v="383"/>
    <n v="403"/>
    <n v="20"/>
    <x v="257"/>
    <x v="0"/>
    <x v="0"/>
  </r>
  <r>
    <x v="0"/>
    <d v="2016-11-05T00:00:00"/>
    <d v="2016-11-05T00:00:00"/>
    <d v="1899-12-30T00:00:00"/>
    <n v="1"/>
    <n v="285"/>
    <n v="306"/>
    <n v="21"/>
    <x v="258"/>
    <x v="0"/>
    <x v="2"/>
  </r>
  <r>
    <x v="1"/>
    <d v="2016-02-05T00:00:00"/>
    <d v="2016-02-05T00:00:00"/>
    <d v="1899-12-30T00:00:00"/>
    <n v="1"/>
    <n v="796"/>
    <n v="961"/>
    <n v="165"/>
    <x v="259"/>
    <x v="1"/>
    <x v="1"/>
  </r>
  <r>
    <x v="1"/>
    <d v="2016-08-05T00:00:00"/>
    <d v="2016-08-05T00:00:00"/>
    <d v="1899-12-30T00:00:00"/>
    <n v="1"/>
    <n v="137"/>
    <n v="154"/>
    <n v="17"/>
    <x v="260"/>
    <x v="1"/>
    <x v="1"/>
  </r>
  <r>
    <x v="2"/>
    <d v="2016-01-05T00:00:00"/>
    <d v="2016-01-05T00:00:00"/>
    <d v="1899-12-30T00:00:00"/>
    <n v="1"/>
    <n v="590"/>
    <n v="961"/>
    <n v="371"/>
    <x v="261"/>
    <x v="2"/>
    <x v="4"/>
  </r>
  <r>
    <x v="3"/>
    <d v="2016-12-04T00:00:00"/>
    <d v="2016-12-04T00:00:00"/>
    <d v="1899-12-30T00:00:00"/>
    <n v="3"/>
    <n v="750"/>
    <n v="775"/>
    <n v="25"/>
    <x v="262"/>
    <x v="0"/>
    <x v="3"/>
  </r>
  <r>
    <x v="4"/>
    <d v="2016-12-04T00:00:00"/>
    <d v="2016-12-04T00:00:00"/>
    <d v="1899-12-30T00:00:00"/>
    <n v="1"/>
    <n v="503"/>
    <n v="546"/>
    <n v="43"/>
    <x v="263"/>
    <x v="0"/>
    <x v="3"/>
  </r>
  <r>
    <x v="4"/>
    <d v="2016-01-05T00:00:00"/>
    <d v="2016-01-05T00:00:00"/>
    <d v="1899-12-30T00:00:00"/>
    <n v="1"/>
    <n v="527"/>
    <n v="546"/>
    <n v="19"/>
    <x v="264"/>
    <x v="0"/>
    <x v="4"/>
  </r>
  <r>
    <x v="4"/>
    <d v="2016-02-05T00:00:00"/>
    <d v="2016-02-05T00:00:00"/>
    <d v="1899-12-30T00:00:00"/>
    <n v="1"/>
    <n v="511"/>
    <n v="543"/>
    <n v="32"/>
    <x v="265"/>
    <x v="0"/>
    <x v="1"/>
  </r>
  <r>
    <x v="4"/>
    <d v="2016-04-05T00:00:00"/>
    <d v="2016-04-05T00:00:00"/>
    <d v="1899-12-30T00:00:00"/>
    <n v="1"/>
    <n v="538"/>
    <n v="560"/>
    <n v="22"/>
    <x v="266"/>
    <x v="0"/>
    <x v="4"/>
  </r>
  <r>
    <x v="4"/>
    <d v="2016-05-05T00:00:00"/>
    <d v="2016-05-05T00:00:00"/>
    <d v="1899-12-30T00:00:00"/>
    <n v="1"/>
    <n v="468"/>
    <n v="485"/>
    <n v="17"/>
    <x v="267"/>
    <x v="0"/>
    <x v="5"/>
  </r>
  <r>
    <x v="4"/>
    <d v="2016-06-05T00:00:00"/>
    <d v="2016-06-05T00:00:00"/>
    <d v="1899-12-30T00:00:00"/>
    <n v="1"/>
    <n v="524"/>
    <n v="548"/>
    <n v="24"/>
    <x v="268"/>
    <x v="0"/>
    <x v="3"/>
  </r>
  <r>
    <x v="4"/>
    <d v="2016-07-05T00:00:00"/>
    <d v="2016-07-05T00:00:00"/>
    <d v="1899-12-30T00:00:00"/>
    <n v="1"/>
    <n v="511"/>
    <n v="521"/>
    <n v="10"/>
    <x v="269"/>
    <x v="0"/>
    <x v="4"/>
  </r>
  <r>
    <x v="4"/>
    <d v="2016-08-05T00:00:00"/>
    <d v="2016-08-05T00:00:00"/>
    <d v="1899-12-30T00:00:00"/>
    <n v="1"/>
    <n v="541"/>
    <n v="568"/>
    <n v="27"/>
    <x v="270"/>
    <x v="0"/>
    <x v="1"/>
  </r>
  <r>
    <x v="4"/>
    <d v="2016-09-05T00:00:00"/>
    <d v="2016-09-05T00:00:00"/>
    <d v="1899-12-30T00:00:00"/>
    <n v="1"/>
    <n v="531"/>
    <n v="556"/>
    <n v="25"/>
    <x v="271"/>
    <x v="0"/>
    <x v="6"/>
  </r>
  <r>
    <x v="4"/>
    <d v="2016-10-05T00:00:00"/>
    <d v="2016-10-05T00:00:00"/>
    <d v="1899-12-30T00:00:00"/>
    <n v="1"/>
    <n v="357"/>
    <n v="380"/>
    <n v="23"/>
    <x v="272"/>
    <x v="0"/>
    <x v="0"/>
  </r>
  <r>
    <x v="4"/>
    <d v="2016-11-05T00:00:00"/>
    <d v="2016-11-05T00:00:00"/>
    <d v="1899-12-30T00:00:00"/>
    <n v="1"/>
    <n v="523"/>
    <n v="553"/>
    <n v="30"/>
    <x v="273"/>
    <x v="0"/>
    <x v="2"/>
  </r>
  <r>
    <x v="4"/>
    <d v="2016-12-05T00:00:00"/>
    <d v="2016-12-05T00:00:00"/>
    <d v="1899-12-30T00:00:00"/>
    <n v="1"/>
    <n v="456"/>
    <n v="485"/>
    <n v="29"/>
    <x v="274"/>
    <x v="0"/>
    <x v="6"/>
  </r>
  <r>
    <x v="7"/>
    <d v="2016-12-04T00:00:00"/>
    <d v="2016-12-04T00:00:00"/>
    <d v="1899-12-30T00:00:00"/>
    <n v="1"/>
    <n v="274"/>
    <n v="469"/>
    <n v="195"/>
    <x v="275"/>
    <x v="3"/>
    <x v="3"/>
  </r>
  <r>
    <x v="7"/>
    <d v="2016-01-05T00:00:00"/>
    <d v="2016-01-05T00:00:00"/>
    <d v="1899-12-30T00:00:00"/>
    <n v="1"/>
    <n v="383"/>
    <n v="626"/>
    <n v="243"/>
    <x v="276"/>
    <x v="2"/>
    <x v="4"/>
  </r>
  <r>
    <x v="7"/>
    <d v="2016-02-05T00:00:00"/>
    <d v="2016-02-05T00:00:00"/>
    <d v="1899-12-30T00:00:00"/>
    <n v="1"/>
    <n v="230"/>
    <n v="384"/>
    <n v="154"/>
    <x v="277"/>
    <x v="3"/>
    <x v="1"/>
  </r>
  <r>
    <x v="7"/>
    <d v="2016-03-05T00:00:00"/>
    <d v="2016-03-05T00:00:00"/>
    <d v="1899-12-30T00:00:00"/>
    <n v="1"/>
    <n v="292"/>
    <n v="500"/>
    <n v="208"/>
    <x v="278"/>
    <x v="3"/>
    <x v="2"/>
  </r>
  <r>
    <x v="7"/>
    <d v="2016-04-05T00:00:00"/>
    <d v="2016-04-05T00:00:00"/>
    <d v="1899-12-30T00:00:00"/>
    <n v="1"/>
    <n v="213"/>
    <n v="336"/>
    <n v="123"/>
    <x v="279"/>
    <x v="2"/>
    <x v="4"/>
  </r>
  <r>
    <x v="7"/>
    <d v="2016-05-05T00:00:00"/>
    <d v="2016-05-05T00:00:00"/>
    <d v="1899-12-30T00:00:00"/>
    <n v="1"/>
    <n v="318"/>
    <n v="480"/>
    <n v="162"/>
    <x v="280"/>
    <x v="2"/>
    <x v="5"/>
  </r>
  <r>
    <x v="7"/>
    <d v="2016-06-05T00:00:00"/>
    <d v="2016-06-05T00:00:00"/>
    <d v="1899-12-30T00:00:00"/>
    <n v="1"/>
    <n v="323"/>
    <n v="512"/>
    <n v="189"/>
    <x v="281"/>
    <x v="2"/>
    <x v="3"/>
  </r>
  <r>
    <x v="7"/>
    <d v="2016-07-05T00:00:00"/>
    <d v="2016-07-05T00:00:00"/>
    <d v="1899-12-30T00:00:00"/>
    <n v="1"/>
    <n v="237"/>
    <n v="443"/>
    <n v="206"/>
    <x v="282"/>
    <x v="3"/>
    <x v="4"/>
  </r>
  <r>
    <x v="7"/>
    <d v="2016-08-05T00:00:00"/>
    <d v="2016-08-05T00:00:00"/>
    <d v="1899-12-30T00:00:00"/>
    <n v="2"/>
    <n v="259"/>
    <n v="456"/>
    <n v="197"/>
    <x v="283"/>
    <x v="3"/>
    <x v="1"/>
  </r>
  <r>
    <x v="7"/>
    <d v="2016-10-05T00:00:00"/>
    <d v="2016-10-05T00:00:00"/>
    <d v="1899-12-30T00:00:00"/>
    <n v="1"/>
    <n v="312"/>
    <n v="452"/>
    <n v="140"/>
    <x v="284"/>
    <x v="2"/>
    <x v="0"/>
  </r>
  <r>
    <x v="8"/>
    <d v="2016-12-04T00:00:00"/>
    <d v="2016-12-04T00:00:00"/>
    <d v="1899-12-30T00:00:00"/>
    <n v="1"/>
    <n v="501"/>
    <n v="541"/>
    <n v="40"/>
    <x v="285"/>
    <x v="0"/>
    <x v="3"/>
  </r>
  <r>
    <x v="8"/>
    <d v="2016-03-05T00:00:00"/>
    <d v="2016-03-05T00:00:00"/>
    <d v="1899-12-30T00:00:00"/>
    <n v="1"/>
    <n v="322"/>
    <n v="332"/>
    <n v="10"/>
    <x v="286"/>
    <x v="0"/>
    <x v="2"/>
  </r>
  <r>
    <x v="8"/>
    <d v="2016-04-05T00:00:00"/>
    <d v="2016-04-05T00:00:00"/>
    <d v="1899-12-30T00:00:00"/>
    <n v="1"/>
    <n v="478"/>
    <n v="536"/>
    <n v="58"/>
    <x v="287"/>
    <x v="1"/>
    <x v="4"/>
  </r>
  <r>
    <x v="8"/>
    <d v="2016-05-05T00:00:00"/>
    <d v="2016-05-05T00:00:00"/>
    <d v="1899-12-30T00:00:00"/>
    <n v="1"/>
    <n v="226"/>
    <n v="248"/>
    <n v="22"/>
    <x v="288"/>
    <x v="0"/>
    <x v="5"/>
  </r>
  <r>
    <x v="8"/>
    <d v="2016-06-05T00:00:00"/>
    <d v="2016-06-05T00:00:00"/>
    <d v="1899-12-30T00:00:00"/>
    <n v="1"/>
    <n v="385"/>
    <n v="408"/>
    <n v="23"/>
    <x v="289"/>
    <x v="0"/>
    <x v="3"/>
  </r>
  <r>
    <x v="8"/>
    <d v="2016-08-05T00:00:00"/>
    <d v="2016-08-05T00:00:00"/>
    <d v="1899-12-30T00:00:00"/>
    <n v="1"/>
    <n v="364"/>
    <n v="402"/>
    <n v="38"/>
    <x v="290"/>
    <x v="0"/>
    <x v="1"/>
  </r>
  <r>
    <x v="8"/>
    <d v="2016-10-05T00:00:00"/>
    <d v="2016-10-05T00:00:00"/>
    <d v="1899-12-30T00:00:00"/>
    <n v="1"/>
    <n v="442"/>
    <n v="494"/>
    <n v="52"/>
    <x v="291"/>
    <x v="1"/>
    <x v="0"/>
  </r>
  <r>
    <x v="9"/>
    <d v="2016-01-05T00:00:00"/>
    <d v="2016-01-05T00:00:00"/>
    <d v="1899-12-30T00:00:00"/>
    <n v="1"/>
    <n v="484"/>
    <n v="500"/>
    <n v="16"/>
    <x v="292"/>
    <x v="0"/>
    <x v="4"/>
  </r>
  <r>
    <x v="9"/>
    <d v="2016-02-05T00:00:00"/>
    <d v="2016-02-05T00:00:00"/>
    <d v="1899-12-30T00:00:00"/>
    <n v="1"/>
    <n v="478"/>
    <n v="506"/>
    <n v="28"/>
    <x v="293"/>
    <x v="0"/>
    <x v="1"/>
  </r>
  <r>
    <x v="9"/>
    <d v="2016-03-05T00:00:00"/>
    <d v="2016-03-05T00:00:00"/>
    <d v="1899-12-30T00:00:00"/>
    <n v="1"/>
    <n v="474"/>
    <n v="512"/>
    <n v="38"/>
    <x v="294"/>
    <x v="0"/>
    <x v="2"/>
  </r>
  <r>
    <x v="9"/>
    <d v="2016-06-05T00:00:00"/>
    <d v="2016-06-05T00:00:00"/>
    <d v="1899-12-30T00:00:00"/>
    <n v="1"/>
    <n v="450"/>
    <n v="491"/>
    <n v="41"/>
    <x v="295"/>
    <x v="0"/>
    <x v="3"/>
  </r>
  <r>
    <x v="9"/>
    <d v="2016-07-05T00:00:00"/>
    <d v="2016-07-05T00:00:00"/>
    <d v="1899-12-30T00:00:00"/>
    <n v="1"/>
    <n v="507"/>
    <n v="530"/>
    <n v="23"/>
    <x v="296"/>
    <x v="0"/>
    <x v="4"/>
  </r>
  <r>
    <x v="9"/>
    <d v="2016-08-05T00:00:00"/>
    <d v="2016-08-05T00:00:00"/>
    <d v="1899-12-30T00:00:00"/>
    <n v="1"/>
    <n v="602"/>
    <n v="638"/>
    <n v="36"/>
    <x v="297"/>
    <x v="0"/>
    <x v="1"/>
  </r>
  <r>
    <x v="9"/>
    <d v="2016-09-05T00:00:00"/>
    <d v="2016-09-05T00:00:00"/>
    <d v="1899-12-30T00:00:00"/>
    <n v="1"/>
    <n v="535"/>
    <n v="565"/>
    <n v="30"/>
    <x v="298"/>
    <x v="0"/>
    <x v="6"/>
  </r>
  <r>
    <x v="9"/>
    <d v="2016-10-05T00:00:00"/>
    <d v="2016-10-05T00:00:00"/>
    <d v="1899-12-30T00:00:00"/>
    <n v="1"/>
    <n v="487"/>
    <n v="517"/>
    <n v="30"/>
    <x v="299"/>
    <x v="0"/>
    <x v="0"/>
  </r>
  <r>
    <x v="9"/>
    <d v="2016-11-05T00:00:00"/>
    <d v="2016-11-05T00:00:00"/>
    <d v="1899-12-30T00:00:00"/>
    <n v="1"/>
    <n v="529"/>
    <n v="558"/>
    <n v="29"/>
    <x v="300"/>
    <x v="0"/>
    <x v="2"/>
  </r>
  <r>
    <x v="9"/>
    <d v="2016-12-05T00:00:00"/>
    <d v="2016-12-05T00:00:00"/>
    <d v="1899-12-30T00:00:00"/>
    <n v="1"/>
    <n v="302"/>
    <n v="321"/>
    <n v="19"/>
    <x v="301"/>
    <x v="0"/>
    <x v="6"/>
  </r>
  <r>
    <x v="10"/>
    <d v="2016-01-05T00:00:00"/>
    <d v="2016-01-05T00:00:00"/>
    <d v="1899-12-30T00:00:00"/>
    <n v="1"/>
    <n v="547"/>
    <n v="597"/>
    <n v="50"/>
    <x v="302"/>
    <x v="0"/>
    <x v="4"/>
  </r>
  <r>
    <x v="10"/>
    <d v="2016-02-05T00:00:00"/>
    <d v="2016-02-05T00:00:00"/>
    <d v="1899-12-30T00:00:00"/>
    <n v="2"/>
    <n v="368"/>
    <n v="376"/>
    <n v="8"/>
    <x v="303"/>
    <x v="0"/>
    <x v="1"/>
  </r>
  <r>
    <x v="10"/>
    <d v="2016-04-05T00:00:00"/>
    <d v="2016-04-05T00:00:00"/>
    <d v="1899-12-30T00:00:00"/>
    <n v="1"/>
    <n v="390"/>
    <n v="414"/>
    <n v="24"/>
    <x v="304"/>
    <x v="0"/>
    <x v="4"/>
  </r>
  <r>
    <x v="10"/>
    <d v="2016-05-05T00:00:00"/>
    <d v="2016-05-05T00:00:00"/>
    <d v="1899-12-30T00:00:00"/>
    <n v="1"/>
    <n v="471"/>
    <n v="495"/>
    <n v="24"/>
    <x v="305"/>
    <x v="0"/>
    <x v="5"/>
  </r>
  <r>
    <x v="10"/>
    <d v="2016-05-05T00:00:00"/>
    <d v="2016-05-05T00:00:00"/>
    <d v="1899-12-30T00:00:00"/>
    <n v="1"/>
    <n v="471"/>
    <n v="495"/>
    <n v="24"/>
    <x v="305"/>
    <x v="0"/>
    <x v="5"/>
  </r>
  <r>
    <x v="10"/>
    <d v="2016-07-05T00:00:00"/>
    <d v="2016-07-05T00:00:00"/>
    <d v="1899-12-30T00:00:00"/>
    <n v="1"/>
    <n v="472"/>
    <n v="496"/>
    <n v="24"/>
    <x v="306"/>
    <x v="0"/>
    <x v="4"/>
  </r>
  <r>
    <x v="10"/>
    <d v="2016-08-05T00:00:00"/>
    <d v="2016-08-05T00:00:00"/>
    <d v="1899-12-30T00:00:00"/>
    <n v="2"/>
    <n v="529"/>
    <n v="541"/>
    <n v="12"/>
    <x v="307"/>
    <x v="0"/>
    <x v="1"/>
  </r>
  <r>
    <x v="10"/>
    <d v="2016-09-05T00:00:00"/>
    <d v="2016-09-05T00:00:00"/>
    <d v="1899-12-30T00:00:00"/>
    <n v="1"/>
    <n v="62"/>
    <n v="65"/>
    <n v="3"/>
    <x v="308"/>
    <x v="0"/>
    <x v="6"/>
  </r>
  <r>
    <x v="10"/>
    <d v="2016-10-05T00:00:00"/>
    <d v="2016-10-05T00:00:00"/>
    <d v="1899-12-30T00:00:00"/>
    <n v="1"/>
    <n v="354"/>
    <n v="375"/>
    <n v="21"/>
    <x v="309"/>
    <x v="0"/>
    <x v="0"/>
  </r>
  <r>
    <x v="10"/>
    <d v="2016-11-05T00:00:00"/>
    <d v="2016-11-05T00:00:00"/>
    <d v="1899-12-30T00:00:00"/>
    <n v="1"/>
    <n v="469"/>
    <n v="494"/>
    <n v="25"/>
    <x v="310"/>
    <x v="0"/>
    <x v="2"/>
  </r>
  <r>
    <x v="11"/>
    <d v="2016-12-04T00:00:00"/>
    <d v="2016-12-04T00:00:00"/>
    <d v="1899-12-30T00:00:00"/>
    <n v="2"/>
    <n v="429"/>
    <n v="457"/>
    <n v="28"/>
    <x v="311"/>
    <x v="0"/>
    <x v="3"/>
  </r>
  <r>
    <x v="11"/>
    <d v="2016-01-05T00:00:00"/>
    <d v="2016-01-05T00:00:00"/>
    <d v="1899-12-30T00:00:00"/>
    <n v="2"/>
    <n v="439"/>
    <n v="459"/>
    <n v="20"/>
    <x v="312"/>
    <x v="0"/>
    <x v="4"/>
  </r>
  <r>
    <x v="11"/>
    <d v="2016-02-05T00:00:00"/>
    <d v="2016-02-05T00:00:00"/>
    <d v="1899-12-30T00:00:00"/>
    <n v="1"/>
    <n v="502"/>
    <n v="542"/>
    <n v="40"/>
    <x v="313"/>
    <x v="0"/>
    <x v="1"/>
  </r>
  <r>
    <x v="11"/>
    <d v="2016-03-05T00:00:00"/>
    <d v="2016-03-05T00:00:00"/>
    <d v="1899-12-30T00:00:00"/>
    <n v="2"/>
    <n v="417"/>
    <n v="450"/>
    <n v="33"/>
    <x v="314"/>
    <x v="0"/>
    <x v="2"/>
  </r>
  <r>
    <x v="11"/>
    <d v="2016-04-05T00:00:00"/>
    <d v="2016-04-05T00:00:00"/>
    <d v="1899-12-30T00:00:00"/>
    <n v="2"/>
    <n v="337"/>
    <n v="363"/>
    <n v="26"/>
    <x v="315"/>
    <x v="0"/>
    <x v="4"/>
  </r>
  <r>
    <x v="11"/>
    <d v="2016-05-05T00:00:00"/>
    <d v="2016-05-05T00:00:00"/>
    <d v="1899-12-30T00:00:00"/>
    <n v="2"/>
    <n v="462"/>
    <n v="513"/>
    <n v="51"/>
    <x v="316"/>
    <x v="0"/>
    <x v="5"/>
  </r>
  <r>
    <x v="11"/>
    <d v="2016-06-05T00:00:00"/>
    <d v="2016-06-05T00:00:00"/>
    <d v="1899-12-30T00:00:00"/>
    <n v="2"/>
    <n v="374"/>
    <n v="402"/>
    <n v="28"/>
    <x v="317"/>
    <x v="0"/>
    <x v="3"/>
  </r>
  <r>
    <x v="11"/>
    <d v="2016-07-05T00:00:00"/>
    <d v="2016-07-05T00:00:00"/>
    <d v="1899-12-30T00:00:00"/>
    <n v="2"/>
    <n v="401"/>
    <n v="436"/>
    <n v="35"/>
    <x v="318"/>
    <x v="0"/>
    <x v="4"/>
  </r>
  <r>
    <x v="11"/>
    <d v="2016-08-05T00:00:00"/>
    <d v="2016-08-05T00:00:00"/>
    <d v="1899-12-30T00:00:00"/>
    <n v="1"/>
    <n v="361"/>
    <n v="391"/>
    <n v="30"/>
    <x v="319"/>
    <x v="0"/>
    <x v="1"/>
  </r>
  <r>
    <x v="11"/>
    <d v="2016-09-05T00:00:00"/>
    <d v="2016-09-05T00:00:00"/>
    <d v="1899-12-30T00:00:00"/>
    <n v="1"/>
    <n v="457"/>
    <n v="533"/>
    <n v="76"/>
    <x v="320"/>
    <x v="1"/>
    <x v="6"/>
  </r>
  <r>
    <x v="11"/>
    <d v="2016-10-05T00:00:00"/>
    <d v="2016-10-05T00:00:00"/>
    <d v="1899-12-30T00:00:00"/>
    <n v="1"/>
    <n v="405"/>
    <n v="426"/>
    <n v="21"/>
    <x v="321"/>
    <x v="0"/>
    <x v="0"/>
  </r>
  <r>
    <x v="11"/>
    <d v="2016-11-05T00:00:00"/>
    <d v="2016-11-05T00:00:00"/>
    <d v="1899-12-30T00:00:00"/>
    <n v="1"/>
    <n v="499"/>
    <n v="530"/>
    <n v="31"/>
    <x v="322"/>
    <x v="0"/>
    <x v="2"/>
  </r>
  <r>
    <x v="11"/>
    <d v="2016-12-05T00:00:00"/>
    <d v="2016-12-05T00:00:00"/>
    <d v="1899-12-30T00:00:00"/>
    <n v="1"/>
    <n v="483"/>
    <n v="501"/>
    <n v="18"/>
    <x v="323"/>
    <x v="0"/>
    <x v="6"/>
  </r>
  <r>
    <x v="12"/>
    <d v="2016-01-05T00:00:00"/>
    <d v="2016-01-05T00:00:00"/>
    <d v="1899-12-30T00:00:00"/>
    <n v="1"/>
    <n v="115"/>
    <n v="129"/>
    <n v="14"/>
    <x v="324"/>
    <x v="1"/>
    <x v="4"/>
  </r>
  <r>
    <x v="12"/>
    <d v="2016-08-05T00:00:00"/>
    <d v="2016-08-05T00:00:00"/>
    <d v="1899-12-30T00:00:00"/>
    <n v="1"/>
    <n v="123"/>
    <n v="134"/>
    <n v="11"/>
    <x v="325"/>
    <x v="0"/>
    <x v="1"/>
  </r>
  <r>
    <x v="13"/>
    <d v="2016-12-04T00:00:00"/>
    <d v="2016-12-04T00:00:00"/>
    <d v="1899-12-30T00:00:00"/>
    <n v="1"/>
    <n v="425"/>
    <n v="439"/>
    <n v="14"/>
    <x v="326"/>
    <x v="0"/>
    <x v="3"/>
  </r>
  <r>
    <x v="13"/>
    <d v="2016-03-05T00:00:00"/>
    <d v="2016-03-05T00:00:00"/>
    <d v="1899-12-30T00:00:00"/>
    <n v="1"/>
    <n v="327"/>
    <n v="373"/>
    <n v="46"/>
    <x v="327"/>
    <x v="1"/>
    <x v="2"/>
  </r>
  <r>
    <x v="13"/>
    <d v="2016-04-05T00:00:00"/>
    <d v="2016-04-05T00:00:00"/>
    <d v="1899-12-30T00:00:00"/>
    <n v="1"/>
    <n v="412"/>
    <n v="434"/>
    <n v="22"/>
    <x v="328"/>
    <x v="0"/>
    <x v="4"/>
  </r>
  <r>
    <x v="13"/>
    <d v="2016-05-05T00:00:00"/>
    <d v="2016-05-05T00:00:00"/>
    <d v="1899-12-30T00:00:00"/>
    <n v="1"/>
    <n v="414"/>
    <n v="428"/>
    <n v="14"/>
    <x v="329"/>
    <x v="0"/>
    <x v="5"/>
  </r>
  <r>
    <x v="13"/>
    <d v="2016-06-05T00:00:00"/>
    <d v="2016-06-05T00:00:00"/>
    <d v="1899-12-30T00:00:00"/>
    <n v="1"/>
    <n v="404"/>
    <n v="449"/>
    <n v="45"/>
    <x v="330"/>
    <x v="1"/>
    <x v="3"/>
  </r>
  <r>
    <x v="13"/>
    <d v="2016-07-05T00:00:00"/>
    <d v="2016-07-05T00:00:00"/>
    <d v="1899-12-30T00:00:00"/>
    <n v="1"/>
    <n v="520"/>
    <n v="543"/>
    <n v="23"/>
    <x v="331"/>
    <x v="0"/>
    <x v="4"/>
  </r>
  <r>
    <x v="13"/>
    <d v="2016-07-05T00:00:00"/>
    <d v="2016-07-05T00:00:00"/>
    <d v="1899-12-30T00:00:00"/>
    <n v="1"/>
    <n v="520"/>
    <n v="543"/>
    <n v="23"/>
    <x v="331"/>
    <x v="0"/>
    <x v="4"/>
  </r>
  <r>
    <x v="13"/>
    <d v="2016-09-05T00:00:00"/>
    <d v="2016-09-05T00:00:00"/>
    <d v="1899-12-30T00:00:00"/>
    <n v="1"/>
    <n v="435"/>
    <n v="458"/>
    <n v="23"/>
    <x v="332"/>
    <x v="0"/>
    <x v="6"/>
  </r>
  <r>
    <x v="13"/>
    <d v="2016-10-05T00:00:00"/>
    <d v="2016-10-05T00:00:00"/>
    <d v="1899-12-30T00:00:00"/>
    <n v="1"/>
    <n v="416"/>
    <n v="431"/>
    <n v="15"/>
    <x v="333"/>
    <x v="0"/>
    <x v="0"/>
  </r>
  <r>
    <x v="13"/>
    <d v="2016-11-05T00:00:00"/>
    <d v="2016-11-05T00:00:00"/>
    <d v="1899-12-30T00:00:00"/>
    <n v="1"/>
    <n v="354"/>
    <n v="366"/>
    <n v="12"/>
    <x v="334"/>
    <x v="0"/>
    <x v="2"/>
  </r>
  <r>
    <x v="13"/>
    <d v="2016-12-05T00:00:00"/>
    <d v="2016-12-05T00:00:00"/>
    <d v="1899-12-30T00:00:00"/>
    <n v="1"/>
    <n v="404"/>
    <n v="442"/>
    <n v="38"/>
    <x v="335"/>
    <x v="0"/>
    <x v="6"/>
  </r>
  <r>
    <x v="14"/>
    <d v="2016-12-04T00:00:00"/>
    <d v="2016-12-04T00:00:00"/>
    <d v="1899-12-30T00:00:00"/>
    <n v="1"/>
    <n v="441"/>
    <n v="464"/>
    <n v="23"/>
    <x v="336"/>
    <x v="0"/>
    <x v="3"/>
  </r>
  <r>
    <x v="14"/>
    <d v="2016-01-05T00:00:00"/>
    <d v="2016-01-05T00:00:00"/>
    <d v="1899-12-30T00:00:00"/>
    <n v="2"/>
    <n v="622"/>
    <n v="686"/>
    <n v="64"/>
    <x v="337"/>
    <x v="0"/>
    <x v="4"/>
  </r>
  <r>
    <x v="14"/>
    <d v="2016-02-05T00:00:00"/>
    <d v="2016-02-05T00:00:00"/>
    <d v="1899-12-30T00:00:00"/>
    <n v="1"/>
    <n v="409"/>
    <n v="471"/>
    <n v="62"/>
    <x v="338"/>
    <x v="1"/>
    <x v="1"/>
  </r>
  <r>
    <x v="14"/>
    <d v="2016-03-05T00:00:00"/>
    <d v="2016-03-05T00:00:00"/>
    <d v="1899-12-30T00:00:00"/>
    <n v="1"/>
    <n v="380"/>
    <n v="429"/>
    <n v="49"/>
    <x v="339"/>
    <x v="1"/>
    <x v="2"/>
  </r>
  <r>
    <x v="14"/>
    <d v="2016-04-05T00:00:00"/>
    <d v="2016-04-05T00:00:00"/>
    <d v="1899-12-30T00:00:00"/>
    <n v="1"/>
    <n v="447"/>
    <n v="470"/>
    <n v="23"/>
    <x v="340"/>
    <x v="0"/>
    <x v="4"/>
  </r>
  <r>
    <x v="14"/>
    <d v="2016-05-05T00:00:00"/>
    <d v="2016-05-05T00:00:00"/>
    <d v="1899-12-30T00:00:00"/>
    <n v="1"/>
    <n v="419"/>
    <n v="464"/>
    <n v="45"/>
    <x v="341"/>
    <x v="0"/>
    <x v="5"/>
  </r>
  <r>
    <x v="14"/>
    <d v="2016-06-05T00:00:00"/>
    <d v="2016-06-05T00:00:00"/>
    <d v="1899-12-30T00:00:00"/>
    <n v="1"/>
    <n v="400"/>
    <n v="434"/>
    <n v="34"/>
    <x v="342"/>
    <x v="0"/>
    <x v="3"/>
  </r>
  <r>
    <x v="14"/>
    <d v="2016-07-05T00:00:00"/>
    <d v="2016-07-05T00:00:00"/>
    <d v="1899-12-30T00:00:00"/>
    <n v="1"/>
    <n v="442"/>
    <n v="470"/>
    <n v="28"/>
    <x v="343"/>
    <x v="0"/>
    <x v="4"/>
  </r>
  <r>
    <x v="14"/>
    <d v="2016-08-05T00:00:00"/>
    <d v="2016-08-05T00:00:00"/>
    <d v="1899-12-30T00:00:00"/>
    <n v="1"/>
    <n v="568"/>
    <n v="608"/>
    <n v="40"/>
    <x v="344"/>
    <x v="0"/>
    <x v="1"/>
  </r>
  <r>
    <x v="14"/>
    <d v="2016-09-05T00:00:00"/>
    <d v="2016-09-05T00:00:00"/>
    <d v="1899-12-30T00:00:00"/>
    <n v="1"/>
    <n v="453"/>
    <n v="494"/>
    <n v="41"/>
    <x v="345"/>
    <x v="0"/>
    <x v="6"/>
  </r>
  <r>
    <x v="14"/>
    <d v="2016-10-05T00:00:00"/>
    <d v="2016-10-05T00:00:00"/>
    <d v="1899-12-30T00:00:00"/>
    <n v="1"/>
    <n v="418"/>
    <n v="443"/>
    <n v="25"/>
    <x v="346"/>
    <x v="0"/>
    <x v="0"/>
  </r>
  <r>
    <x v="14"/>
    <d v="2016-11-05T00:00:00"/>
    <d v="2016-11-05T00:00:00"/>
    <d v="1899-12-30T00:00:00"/>
    <n v="1"/>
    <n v="463"/>
    <n v="486"/>
    <n v="23"/>
    <x v="347"/>
    <x v="0"/>
    <x v="2"/>
  </r>
  <r>
    <x v="14"/>
    <d v="2016-12-05T00:00:00"/>
    <d v="2016-12-05T00:00:00"/>
    <d v="1899-12-30T00:00:00"/>
    <n v="1"/>
    <n v="438"/>
    <n v="475"/>
    <n v="37"/>
    <x v="348"/>
    <x v="0"/>
    <x v="6"/>
  </r>
  <r>
    <x v="15"/>
    <d v="2016-12-04T00:00:00"/>
    <d v="2016-12-04T00:00:00"/>
    <d v="1899-12-30T00:00:00"/>
    <n v="1"/>
    <n v="419"/>
    <n v="438"/>
    <n v="19"/>
    <x v="349"/>
    <x v="0"/>
    <x v="3"/>
  </r>
  <r>
    <x v="15"/>
    <d v="2016-01-05T00:00:00"/>
    <d v="2016-01-05T00:00:00"/>
    <d v="1899-12-30T00:00:00"/>
    <n v="1"/>
    <n v="379"/>
    <n v="398"/>
    <n v="19"/>
    <x v="350"/>
    <x v="0"/>
    <x v="4"/>
  </r>
  <r>
    <x v="15"/>
    <d v="2016-02-05T00:00:00"/>
    <d v="2016-02-05T00:00:00"/>
    <d v="1899-12-30T00:00:00"/>
    <n v="2"/>
    <n v="525"/>
    <n v="553"/>
    <n v="28"/>
    <x v="351"/>
    <x v="0"/>
    <x v="1"/>
  </r>
  <r>
    <x v="15"/>
    <d v="2016-03-05T00:00:00"/>
    <d v="2016-03-05T00:00:00"/>
    <d v="1899-12-30T00:00:00"/>
    <n v="1"/>
    <n v="508"/>
    <n v="543"/>
    <n v="35"/>
    <x v="352"/>
    <x v="0"/>
    <x v="2"/>
  </r>
  <r>
    <x v="15"/>
    <d v="2016-04-05T00:00:00"/>
    <d v="2016-04-05T00:00:00"/>
    <d v="1899-12-30T00:00:00"/>
    <n v="1"/>
    <n v="603"/>
    <n v="634"/>
    <n v="31"/>
    <x v="353"/>
    <x v="0"/>
    <x v="4"/>
  </r>
  <r>
    <x v="15"/>
    <d v="2016-05-05T00:00:00"/>
    <d v="2016-05-05T00:00:00"/>
    <d v="1899-12-30T00:00:00"/>
    <n v="1"/>
    <n v="74"/>
    <n v="78"/>
    <n v="4"/>
    <x v="354"/>
    <x v="0"/>
    <x v="5"/>
  </r>
  <r>
    <x v="15"/>
    <d v="2016-10-05T00:00:00"/>
    <d v="2016-10-05T00:00:00"/>
    <d v="1899-12-30T00:00:00"/>
    <n v="1"/>
    <n v="504"/>
    <n v="562"/>
    <n v="58"/>
    <x v="355"/>
    <x v="1"/>
    <x v="0"/>
  </r>
  <r>
    <x v="15"/>
    <d v="2016-11-05T00:00:00"/>
    <d v="2016-11-05T00:00:00"/>
    <d v="1899-12-30T00:00:00"/>
    <n v="1"/>
    <n v="431"/>
    <n v="476"/>
    <n v="45"/>
    <x v="356"/>
    <x v="0"/>
    <x v="2"/>
  </r>
  <r>
    <x v="16"/>
    <d v="2016-01-05T00:00:00"/>
    <d v="2016-01-05T00:00:00"/>
    <d v="1899-12-30T00:00:00"/>
    <n v="1"/>
    <n v="507"/>
    <n v="575"/>
    <n v="68"/>
    <x v="357"/>
    <x v="1"/>
    <x v="4"/>
  </r>
  <r>
    <x v="16"/>
    <d v="2016-05-05T00:00:00"/>
    <d v="2016-05-05T00:00:00"/>
    <d v="1899-12-30T00:00:00"/>
    <n v="1"/>
    <n v="392"/>
    <n v="415"/>
    <n v="23"/>
    <x v="358"/>
    <x v="0"/>
    <x v="5"/>
  </r>
  <r>
    <x v="16"/>
    <d v="2016-06-05T00:00:00"/>
    <d v="2016-06-05T00:00:00"/>
    <d v="1899-12-30T00:00:00"/>
    <n v="2"/>
    <n v="658"/>
    <n v="698"/>
    <n v="40"/>
    <x v="359"/>
    <x v="0"/>
    <x v="3"/>
  </r>
  <r>
    <x v="16"/>
    <d v="2016-07-05T00:00:00"/>
    <d v="2016-07-05T00:00:00"/>
    <d v="1899-12-30T00:00:00"/>
    <n v="2"/>
    <n v="498"/>
    <n v="507"/>
    <n v="9"/>
    <x v="360"/>
    <x v="0"/>
    <x v="4"/>
  </r>
  <r>
    <x v="16"/>
    <d v="2016-08-05T00:00:00"/>
    <d v="2016-08-05T00:00:00"/>
    <d v="1899-12-30T00:00:00"/>
    <n v="1"/>
    <n v="555"/>
    <n v="603"/>
    <n v="48"/>
    <x v="361"/>
    <x v="0"/>
    <x v="1"/>
  </r>
  <r>
    <x v="16"/>
    <d v="2016-09-05T00:00:00"/>
    <d v="2016-09-05T00:00:00"/>
    <d v="1899-12-30T00:00:00"/>
    <n v="1"/>
    <n v="492"/>
    <n v="522"/>
    <n v="30"/>
    <x v="362"/>
    <x v="0"/>
    <x v="6"/>
  </r>
  <r>
    <x v="18"/>
    <d v="2016-12-04T00:00:00"/>
    <d v="2016-12-04T00:00:00"/>
    <d v="1899-12-30T00:00:00"/>
    <n v="1"/>
    <n v="366"/>
    <n v="387"/>
    <n v="21"/>
    <x v="363"/>
    <x v="0"/>
    <x v="3"/>
  </r>
  <r>
    <x v="18"/>
    <d v="2016-01-05T00:00:00"/>
    <d v="2016-01-05T00:00:00"/>
    <d v="1899-12-30T00:00:00"/>
    <n v="1"/>
    <n v="411"/>
    <n v="426"/>
    <n v="15"/>
    <x v="364"/>
    <x v="0"/>
    <x v="4"/>
  </r>
  <r>
    <x v="18"/>
    <d v="2016-02-05T00:00:00"/>
    <d v="2016-02-05T00:00:00"/>
    <d v="1899-12-30T00:00:00"/>
    <n v="1"/>
    <n v="466"/>
    <n v="482"/>
    <n v="16"/>
    <x v="365"/>
    <x v="0"/>
    <x v="1"/>
  </r>
  <r>
    <x v="18"/>
    <d v="2016-03-05T00:00:00"/>
    <d v="2016-03-05T00:00:00"/>
    <d v="1899-12-30T00:00:00"/>
    <n v="1"/>
    <n v="394"/>
    <n v="418"/>
    <n v="24"/>
    <x v="366"/>
    <x v="0"/>
    <x v="2"/>
  </r>
  <r>
    <x v="18"/>
    <d v="2016-04-05T00:00:00"/>
    <d v="2016-04-05T00:00:00"/>
    <d v="1899-12-30T00:00:00"/>
    <n v="1"/>
    <n v="442"/>
    <n v="455"/>
    <n v="13"/>
    <x v="367"/>
    <x v="0"/>
    <x v="4"/>
  </r>
  <r>
    <x v="18"/>
    <d v="2016-05-05T00:00:00"/>
    <d v="2016-05-05T00:00:00"/>
    <d v="1899-12-30T00:00:00"/>
    <n v="1"/>
    <n v="467"/>
    <n v="491"/>
    <n v="24"/>
    <x v="368"/>
    <x v="0"/>
    <x v="5"/>
  </r>
  <r>
    <x v="18"/>
    <d v="2016-06-05T00:00:00"/>
    <d v="2016-06-05T00:00:00"/>
    <d v="1899-12-30T00:00:00"/>
    <n v="1"/>
    <n v="443"/>
    <n v="462"/>
    <n v="19"/>
    <x v="369"/>
    <x v="0"/>
    <x v="3"/>
  </r>
  <r>
    <x v="18"/>
    <d v="2016-07-05T00:00:00"/>
    <d v="2016-07-05T00:00:00"/>
    <d v="1899-12-30T00:00:00"/>
    <n v="1"/>
    <n v="298"/>
    <n v="334"/>
    <n v="36"/>
    <x v="370"/>
    <x v="1"/>
    <x v="4"/>
  </r>
  <r>
    <x v="18"/>
    <d v="2016-08-05T00:00:00"/>
    <d v="2016-08-05T00:00:00"/>
    <d v="1899-12-30T00:00:00"/>
    <n v="1"/>
    <n v="541"/>
    <n v="569"/>
    <n v="28"/>
    <x v="371"/>
    <x v="0"/>
    <x v="1"/>
  </r>
  <r>
    <x v="18"/>
    <d v="2016-09-05T00:00:00"/>
    <d v="2016-09-05T00:00:00"/>
    <d v="1899-12-30T00:00:00"/>
    <n v="1"/>
    <n v="489"/>
    <n v="497"/>
    <n v="8"/>
    <x v="372"/>
    <x v="0"/>
    <x v="6"/>
  </r>
  <r>
    <x v="18"/>
    <d v="2016-10-05T00:00:00"/>
    <d v="2016-10-05T00:00:00"/>
    <d v="1899-12-30T00:00:00"/>
    <n v="1"/>
    <n v="469"/>
    <n v="481"/>
    <n v="12"/>
    <x v="373"/>
    <x v="0"/>
    <x v="0"/>
  </r>
  <r>
    <x v="18"/>
    <d v="2016-11-05T00:00:00"/>
    <d v="2016-11-05T00:00:00"/>
    <d v="1899-12-30T00:00:00"/>
    <n v="1"/>
    <n v="452"/>
    <n v="480"/>
    <n v="28"/>
    <x v="243"/>
    <x v="0"/>
    <x v="2"/>
  </r>
  <r>
    <x v="18"/>
    <d v="2016-12-05T00:00:00"/>
    <d v="2016-12-05T00:00:00"/>
    <d v="1899-12-30T00:00:00"/>
    <n v="1"/>
    <n v="516"/>
    <n v="535"/>
    <n v="19"/>
    <x v="374"/>
    <x v="0"/>
    <x v="6"/>
  </r>
  <r>
    <x v="19"/>
    <d v="2016-01-05T00:00:00"/>
    <d v="2016-01-05T00:00:00"/>
    <d v="1899-12-30T00:00:00"/>
    <n v="1"/>
    <n v="58"/>
    <n v="61"/>
    <n v="3"/>
    <x v="375"/>
    <x v="0"/>
    <x v="4"/>
  </r>
  <r>
    <x v="20"/>
    <d v="2016-12-04T00:00:00"/>
    <d v="2016-12-04T00:00:00"/>
    <d v="1899-12-30T00:00:00"/>
    <n v="1"/>
    <n v="514"/>
    <n v="525"/>
    <n v="11"/>
    <x v="376"/>
    <x v="0"/>
    <x v="3"/>
  </r>
  <r>
    <x v="20"/>
    <d v="2016-01-05T00:00:00"/>
    <d v="2016-01-05T00:00:00"/>
    <d v="1899-12-30T00:00:00"/>
    <n v="1"/>
    <n v="388"/>
    <n v="407"/>
    <n v="19"/>
    <x v="377"/>
    <x v="0"/>
    <x v="4"/>
  </r>
  <r>
    <x v="20"/>
    <d v="2016-02-05T00:00:00"/>
    <d v="2016-02-05T00:00:00"/>
    <d v="1899-12-30T00:00:00"/>
    <n v="1"/>
    <n v="440"/>
    <n v="459"/>
    <n v="19"/>
    <x v="378"/>
    <x v="0"/>
    <x v="1"/>
  </r>
  <r>
    <x v="20"/>
    <d v="2016-03-05T00:00:00"/>
    <d v="2016-03-05T00:00:00"/>
    <d v="1899-12-30T00:00:00"/>
    <n v="1"/>
    <n v="456"/>
    <n v="461"/>
    <n v="5"/>
    <x v="379"/>
    <x v="0"/>
    <x v="2"/>
  </r>
  <r>
    <x v="20"/>
    <d v="2016-04-05T00:00:00"/>
    <d v="2016-04-05T00:00:00"/>
    <d v="1899-12-30T00:00:00"/>
    <n v="1"/>
    <n v="420"/>
    <n v="436"/>
    <n v="16"/>
    <x v="380"/>
    <x v="0"/>
    <x v="4"/>
  </r>
  <r>
    <x v="20"/>
    <d v="2016-06-05T00:00:00"/>
    <d v="2016-06-05T00:00:00"/>
    <d v="1899-12-30T00:00:00"/>
    <n v="1"/>
    <n v="322"/>
    <n v="333"/>
    <n v="11"/>
    <x v="381"/>
    <x v="0"/>
    <x v="3"/>
  </r>
  <r>
    <x v="20"/>
    <d v="2016-07-05T00:00:00"/>
    <d v="2016-07-05T00:00:00"/>
    <d v="1899-12-30T00:00:00"/>
    <n v="1"/>
    <n v="530"/>
    <n v="548"/>
    <n v="18"/>
    <x v="382"/>
    <x v="0"/>
    <x v="4"/>
  </r>
  <r>
    <x v="20"/>
    <d v="2016-08-05T00:00:00"/>
    <d v="2016-08-05T00:00:00"/>
    <d v="1899-12-30T00:00:00"/>
    <n v="1"/>
    <n v="481"/>
    <n v="510"/>
    <n v="29"/>
    <x v="383"/>
    <x v="0"/>
    <x v="1"/>
  </r>
  <r>
    <x v="20"/>
    <d v="2016-09-05T00:00:00"/>
    <d v="2016-09-05T00:00:00"/>
    <d v="1899-12-30T00:00:00"/>
    <n v="1"/>
    <n v="427"/>
    <n v="438"/>
    <n v="11"/>
    <x v="384"/>
    <x v="0"/>
    <x v="6"/>
  </r>
  <r>
    <x v="20"/>
    <d v="2016-11-05T00:00:00"/>
    <d v="2016-11-05T00:00:00"/>
    <d v="1899-12-30T00:00:00"/>
    <n v="1"/>
    <n v="451"/>
    <n v="463"/>
    <n v="12"/>
    <x v="385"/>
    <x v="0"/>
    <x v="2"/>
  </r>
  <r>
    <x v="20"/>
    <d v="2016-12-05T00:00:00"/>
    <d v="2016-12-05T00:00:00"/>
    <d v="1899-12-30T00:00:00"/>
    <n v="1"/>
    <n v="444"/>
    <n v="457"/>
    <n v="13"/>
    <x v="386"/>
    <x v="0"/>
    <x v="6"/>
  </r>
  <r>
    <x v="21"/>
    <d v="2016-07-05T00:00:00"/>
    <d v="2016-07-05T00:00:00"/>
    <d v="1899-12-30T00:00:00"/>
    <n v="1"/>
    <n v="74"/>
    <n v="75"/>
    <n v="1"/>
    <x v="387"/>
    <x v="0"/>
    <x v="4"/>
  </r>
  <r>
    <x v="22"/>
    <d v="2016-12-04T00:00:00"/>
    <d v="2016-12-04T00:00:00"/>
    <d v="1899-12-30T00:00:00"/>
    <n v="1"/>
    <n v="338"/>
    <n v="356"/>
    <n v="18"/>
    <x v="388"/>
    <x v="0"/>
    <x v="3"/>
  </r>
  <r>
    <x v="22"/>
    <d v="2016-01-05T00:00:00"/>
    <d v="2016-01-05T00:00:00"/>
    <d v="1899-12-30T00:00:00"/>
    <n v="1"/>
    <n v="475"/>
    <n v="539"/>
    <n v="64"/>
    <x v="389"/>
    <x v="1"/>
    <x v="4"/>
  </r>
  <r>
    <x v="22"/>
    <d v="2016-02-05T00:00:00"/>
    <d v="2016-02-05T00:00:00"/>
    <d v="1899-12-30T00:00:00"/>
    <n v="1"/>
    <n v="351"/>
    <n v="385"/>
    <n v="34"/>
    <x v="390"/>
    <x v="0"/>
    <x v="1"/>
  </r>
  <r>
    <x v="22"/>
    <d v="2016-03-05T00:00:00"/>
    <d v="2016-03-05T00:00:00"/>
    <d v="1899-12-30T00:00:00"/>
    <n v="1"/>
    <n v="405"/>
    <n v="429"/>
    <n v="24"/>
    <x v="391"/>
    <x v="0"/>
    <x v="2"/>
  </r>
  <r>
    <x v="22"/>
    <d v="2016-04-05T00:00:00"/>
    <d v="2016-04-05T00:00:00"/>
    <d v="1899-12-30T00:00:00"/>
    <n v="1"/>
    <n v="441"/>
    <n v="477"/>
    <n v="36"/>
    <x v="392"/>
    <x v="0"/>
    <x v="4"/>
  </r>
  <r>
    <x v="22"/>
    <d v="2016-05-05T00:00:00"/>
    <d v="2016-05-05T00:00:00"/>
    <d v="1899-12-30T00:00:00"/>
    <n v="1"/>
    <n v="381"/>
    <n v="417"/>
    <n v="36"/>
    <x v="393"/>
    <x v="0"/>
    <x v="5"/>
  </r>
  <r>
    <x v="22"/>
    <d v="2016-06-05T00:00:00"/>
    <d v="2016-06-05T00:00:00"/>
    <d v="1899-12-30T00:00:00"/>
    <n v="1"/>
    <n v="323"/>
    <n v="355"/>
    <n v="32"/>
    <x v="394"/>
    <x v="0"/>
    <x v="3"/>
  </r>
  <r>
    <x v="22"/>
    <d v="2016-07-05T00:00:00"/>
    <d v="2016-07-05T00:00:00"/>
    <d v="1899-12-30T00:00:00"/>
    <n v="2"/>
    <n v="459"/>
    <n v="513"/>
    <n v="54"/>
    <x v="291"/>
    <x v="1"/>
    <x v="4"/>
  </r>
  <r>
    <x v="22"/>
    <d v="2016-08-05T00:00:00"/>
    <d v="2016-08-05T00:00:00"/>
    <d v="1899-12-30T00:00:00"/>
    <n v="1"/>
    <n v="545"/>
    <n v="606"/>
    <n v="61"/>
    <x v="395"/>
    <x v="1"/>
    <x v="1"/>
  </r>
  <r>
    <x v="22"/>
    <d v="2016-09-05T00:00:00"/>
    <d v="2016-09-05T00:00:00"/>
    <d v="1899-12-30T00:00:00"/>
    <n v="1"/>
    <n v="359"/>
    <n v="399"/>
    <n v="40"/>
    <x v="396"/>
    <x v="1"/>
    <x v="6"/>
  </r>
  <r>
    <x v="22"/>
    <d v="2016-10-05T00:00:00"/>
    <d v="2016-10-05T00:00:00"/>
    <d v="1899-12-30T00:00:00"/>
    <n v="1"/>
    <n v="342"/>
    <n v="391"/>
    <n v="49"/>
    <x v="397"/>
    <x v="1"/>
    <x v="0"/>
  </r>
  <r>
    <x v="22"/>
    <d v="2016-11-05T00:00:00"/>
    <d v="2016-11-05T00:00:00"/>
    <d v="1899-12-30T00:00:00"/>
    <n v="1"/>
    <n v="368"/>
    <n v="387"/>
    <n v="19"/>
    <x v="398"/>
    <x v="0"/>
    <x v="2"/>
  </r>
  <r>
    <x v="22"/>
    <d v="2016-12-05T00:00:00"/>
    <d v="2016-12-05T00:00:00"/>
    <d v="1899-12-30T00:00:00"/>
    <n v="1"/>
    <n v="496"/>
    <n v="546"/>
    <n v="50"/>
    <x v="399"/>
    <x v="0"/>
    <x v="6"/>
  </r>
  <r>
    <x v="23"/>
    <d v="2016-12-04T00:00:00"/>
    <d v="2016-12-04T00:00:00"/>
    <d v="1899-12-30T00:00:00"/>
    <n v="1"/>
    <n v="458"/>
    <n v="493"/>
    <n v="35"/>
    <x v="400"/>
    <x v="0"/>
    <x v="3"/>
  </r>
  <r>
    <x v="23"/>
    <d v="2016-01-05T00:00:00"/>
    <d v="2016-01-05T00:00:00"/>
    <d v="1899-12-30T00:00:00"/>
    <n v="1"/>
    <n v="503"/>
    <n v="527"/>
    <n v="24"/>
    <x v="401"/>
    <x v="0"/>
    <x v="4"/>
  </r>
  <r>
    <x v="23"/>
    <d v="2016-02-05T00:00:00"/>
    <d v="2016-02-05T00:00:00"/>
    <d v="1899-12-30T00:00:00"/>
    <n v="1"/>
    <n v="415"/>
    <n v="423"/>
    <n v="8"/>
    <x v="402"/>
    <x v="0"/>
    <x v="1"/>
  </r>
  <r>
    <x v="23"/>
    <d v="2016-03-05T00:00:00"/>
    <d v="2016-03-05T00:00:00"/>
    <d v="1899-12-30T00:00:00"/>
    <n v="1"/>
    <n v="516"/>
    <n v="545"/>
    <n v="29"/>
    <x v="403"/>
    <x v="0"/>
    <x v="2"/>
  </r>
  <r>
    <x v="23"/>
    <d v="2016-04-05T00:00:00"/>
    <d v="2016-04-05T00:00:00"/>
    <d v="1899-12-30T00:00:00"/>
    <n v="1"/>
    <n v="439"/>
    <n v="463"/>
    <n v="24"/>
    <x v="40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1:B57" firstHeaderRow="2" firstDataRow="2" firstDataCol="1"/>
  <pivotFields count="11">
    <pivotField axis="axisRow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7">
        <item x="6"/>
        <item x="4"/>
        <item x="0"/>
        <item x="5"/>
        <item x="1"/>
        <item x="2"/>
        <item x="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Sleep Score" fld="8" subtotal="count" baseField="0" baseItem="0"/>
  </dataFields>
  <formats count="10">
    <format dxfId="21">
      <pivotArea outline="0" collapsedLevelsAreSubtotals="1" fieldPosition="0">
        <references count="1">
          <reference field="0" count="3" selected="0">
            <x v="1"/>
            <x v="2"/>
            <x v="3"/>
          </reference>
        </references>
      </pivotArea>
    </format>
    <format dxfId="20">
      <pivotArea outline="0" collapsedLevelsAreSubtotals="1" fieldPosition="0">
        <references count="1">
          <reference field="0" count="1" selected="0">
            <x v="5"/>
          </reference>
        </references>
      </pivotArea>
    </format>
    <format dxfId="19">
      <pivotArea outline="0" collapsedLevelsAreSubtotals="1" fieldPosition="0">
        <references count="1">
          <reference field="0" count="1" selected="0">
            <x v="8"/>
          </reference>
        </references>
      </pivotArea>
    </format>
    <format dxfId="18">
      <pivotArea outline="0" collapsedLevelsAreSubtotals="1" fieldPosition="0">
        <references count="1">
          <reference field="0" count="1" selected="0">
            <x v="12"/>
          </reference>
        </references>
      </pivotArea>
    </format>
    <format dxfId="17">
      <pivotArea outline="0" collapsedLevelsAreSubtotals="1" fieldPosition="0">
        <references count="1">
          <reference field="0" count="1" selected="0">
            <x v="17"/>
          </reference>
        </references>
      </pivotArea>
    </format>
    <format dxfId="16">
      <pivotArea outline="0" collapsedLevelsAreSubtotals="1" fieldPosition="0">
        <references count="1">
          <reference field="0" count="1" selected="0">
            <x v="19"/>
          </reference>
        </references>
      </pivotArea>
    </format>
    <format dxfId="15">
      <pivotArea outline="0" collapsedLevelsAreSubtotals="1" fieldPosition="0">
        <references count="1">
          <reference field="0" count="1" selected="0">
            <x v="21"/>
          </reference>
        </references>
      </pivotArea>
    </format>
    <format dxfId="14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13">
      <pivotArea outline="0" collapsedLevelsAreSubtotals="1" fieldPosition="0">
        <references count="1">
          <reference field="0" count="1" selected="0">
            <x v="16"/>
          </reference>
        </references>
      </pivotArea>
    </format>
    <format dxfId="12">
      <pivotArea outline="0" collapsedLevelsAreSubtotals="1" fieldPosition="0">
        <references count="1">
          <reference field="0" count="1" selected="0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17:B26" firstHeaderRow="2" firstDataRow="2" firstDataCol="1"/>
  <pivotFields count="11"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 defaultSubtotal="0">
      <items count="7">
        <item x="6"/>
        <item x="4"/>
        <item x="0"/>
        <item x="5"/>
        <item x="1"/>
        <item x="2"/>
        <item x="3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otalTimeInBed" fld="6" subtotal="count" baseField="0" baseItem="0"/>
  </dataFields>
  <formats count="6">
    <format dxfId="25">
      <pivotArea outline="0" collapsedLevelsAreSubtotals="1" fieldPosition="0">
        <references count="1">
          <reference field="10" count="0" selected="0"/>
        </references>
      </pivotArea>
    </format>
    <format dxfId="24">
      <pivotArea outline="0" collapsedLevelsAreSubtotals="1" fieldPosition="0">
        <references count="1">
          <reference field="10" count="0" selected="0"/>
        </references>
      </pivotArea>
    </format>
    <format dxfId="3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10" count="6" selected="0">
            <x v="1"/>
            <x v="2"/>
            <x v="3"/>
            <x v="4"/>
            <x v="5"/>
            <x v="6"/>
          </reference>
        </references>
      </pivotArea>
    </format>
  </formats>
  <chartFormats count="2">
    <chartFormat chart="0" format="4" series="1">
      <pivotArea type="data" outline="0" fieldPosition="0"/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1" firstHeaderRow="2" firstDataRow="2" firstDataCol="2"/>
  <pivotFields count="11">
    <pivotField dataField="1"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</pivotFields>
  <rowFields count="2">
    <field x="9"/>
    <field x="8"/>
  </rowFields>
  <rowItems count="7">
    <i>
      <x/>
      <x v="6"/>
    </i>
    <i>
      <x v="1"/>
      <x v="5"/>
    </i>
    <i>
      <x v="2"/>
      <x v="3"/>
    </i>
    <i r="1">
      <x v="4"/>
    </i>
    <i>
      <x v="3"/>
      <x v="1"/>
    </i>
    <i r="1"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leepDay" displayName="sleepDay" ref="A1:K414" totalsRowShown="0">
  <autoFilter ref="A1:K414"/>
  <tableColumns count="11">
    <tableColumn id="1" name="Id"/>
    <tableColumn id="2" name="SleepDay"/>
    <tableColumn id="3" name="Date" dataDxfId="34"/>
    <tableColumn id="4" name="Time" dataDxfId="33">
      <calculatedColumnFormula>RIGHT(B2,11)</calculatedColumnFormula>
    </tableColumn>
    <tableColumn id="5" name="TotalSleepRecords" dataDxfId="32"/>
    <tableColumn id="6" name="TotalMinutesAsleep" dataDxfId="31"/>
    <tableColumn id="7" name="TotalTimeInBed" dataDxfId="30"/>
    <tableColumn id="8" name="Total Minutes Awake" dataDxfId="29">
      <calculatedColumnFormula>sleepDay[[#This Row],[TotalTimeInBed]]-sleepDay[[#This Row],[TotalMinutesAsleep]]</calculatedColumnFormula>
    </tableColumn>
    <tableColumn id="9" name="Sleep Score" dataDxfId="28">
      <calculatedColumnFormula>sleepDay[[#This Row],[TotalMinutesAsleep]]/sleepDay[[#This Row],[TotalTimeInBed]]*100</calculatedColumnFormula>
    </tableColumn>
    <tableColumn id="11" name="Sleep Score Status" dataDxfId="27">
      <calculatedColumnFormula>IF(AND(I2&gt;=90,I2&lt;=100),"Excellent",IF(AND(I2&gt;=80,I2&lt;90),"Good Sleep",IF(AND(I2&gt;=60,I2&lt;=79),"Moderate","Poor Sleep")))</calculatedColumnFormula>
    </tableColumn>
    <tableColumn id="10" name="WeekDay" dataDxfId="26">
      <calculatedColumnFormula>TEXT(sleepDay[[#This Row],[Date]],"dddd")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workbookViewId="0">
      <selection activeCell="H12" sqref="H12"/>
    </sheetView>
  </sheetViews>
  <sheetFormatPr defaultRowHeight="14.4" x14ac:dyDescent="0.3"/>
  <cols>
    <col min="2" max="2" width="20.5546875" bestFit="1" customWidth="1"/>
    <col min="3" max="3" width="20.5546875" style="2" customWidth="1"/>
    <col min="4" max="4" width="20.5546875" style="3" customWidth="1"/>
    <col min="9" max="9" width="22.88671875" bestFit="1" customWidth="1"/>
  </cols>
  <sheetData>
    <row r="1" spans="1:10" x14ac:dyDescent="0.3">
      <c r="A1" t="s">
        <v>0</v>
      </c>
      <c r="B1" t="s">
        <v>1</v>
      </c>
      <c r="C1" s="2" t="s">
        <v>23</v>
      </c>
      <c r="D1" s="3" t="s">
        <v>24</v>
      </c>
      <c r="E1" t="s">
        <v>2</v>
      </c>
      <c r="F1" t="s">
        <v>3</v>
      </c>
      <c r="G1" t="s">
        <v>4</v>
      </c>
    </row>
    <row r="2" spans="1:10" x14ac:dyDescent="0.3">
      <c r="A2">
        <v>1503960366</v>
      </c>
      <c r="B2" s="1">
        <v>42708</v>
      </c>
      <c r="C2" s="2">
        <f>INT(B2)</f>
        <v>42708</v>
      </c>
      <c r="D2" s="3">
        <f>MOD(C2,1)</f>
        <v>0</v>
      </c>
      <c r="E2">
        <v>1</v>
      </c>
      <c r="F2">
        <v>327</v>
      </c>
      <c r="G2">
        <v>346</v>
      </c>
    </row>
    <row r="3" spans="1:10" x14ac:dyDescent="0.3">
      <c r="A3">
        <v>1503960366</v>
      </c>
      <c r="B3" t="s">
        <v>5</v>
      </c>
      <c r="C3" s="2" t="s">
        <v>27</v>
      </c>
      <c r="D3" s="3" t="s">
        <v>27</v>
      </c>
      <c r="E3">
        <v>2</v>
      </c>
      <c r="F3">
        <v>384</v>
      </c>
      <c r="G3">
        <v>407</v>
      </c>
    </row>
    <row r="4" spans="1:10" x14ac:dyDescent="0.3">
      <c r="A4">
        <v>1503960366</v>
      </c>
      <c r="B4" t="s">
        <v>6</v>
      </c>
      <c r="C4" s="2" t="s">
        <v>27</v>
      </c>
      <c r="D4" s="3" t="s">
        <v>27</v>
      </c>
      <c r="E4">
        <v>1</v>
      </c>
      <c r="F4">
        <v>412</v>
      </c>
      <c r="G4">
        <v>442</v>
      </c>
    </row>
    <row r="5" spans="1:10" x14ac:dyDescent="0.3">
      <c r="A5">
        <v>1503960366</v>
      </c>
      <c r="B5" t="s">
        <v>7</v>
      </c>
      <c r="C5" s="2" t="s">
        <v>27</v>
      </c>
      <c r="D5" s="3" t="s">
        <v>27</v>
      </c>
      <c r="E5">
        <v>2</v>
      </c>
      <c r="F5">
        <v>340</v>
      </c>
      <c r="G5">
        <v>367</v>
      </c>
    </row>
    <row r="6" spans="1:10" x14ac:dyDescent="0.3">
      <c r="A6">
        <v>1503960366</v>
      </c>
      <c r="B6" t="s">
        <v>8</v>
      </c>
      <c r="C6" s="2" t="s">
        <v>27</v>
      </c>
      <c r="D6" s="3" t="s">
        <v>27</v>
      </c>
      <c r="E6">
        <v>1</v>
      </c>
      <c r="F6">
        <v>700</v>
      </c>
      <c r="G6">
        <v>712</v>
      </c>
      <c r="I6" s="9" t="s">
        <v>25</v>
      </c>
      <c r="J6" s="10">
        <f>SUMPRODUCT(1/COUNTIF(A2:A414,A2:A414))</f>
        <v>24.000000000000053</v>
      </c>
    </row>
    <row r="7" spans="1:10" x14ac:dyDescent="0.3">
      <c r="A7">
        <v>1503960366</v>
      </c>
      <c r="B7" t="s">
        <v>9</v>
      </c>
      <c r="C7" s="2" t="s">
        <v>27</v>
      </c>
      <c r="D7" s="3" t="s">
        <v>27</v>
      </c>
      <c r="E7">
        <v>1</v>
      </c>
      <c r="F7">
        <v>304</v>
      </c>
      <c r="G7">
        <v>320</v>
      </c>
      <c r="I7" s="9" t="s">
        <v>26</v>
      </c>
      <c r="J7" s="10" t="str">
        <f>IF(COUNTIF(A1:G414,"")&gt;1,"YES","NO")</f>
        <v>NO</v>
      </c>
    </row>
    <row r="8" spans="1:10" x14ac:dyDescent="0.3">
      <c r="A8">
        <v>1503960366</v>
      </c>
      <c r="B8" t="s">
        <v>10</v>
      </c>
      <c r="C8" s="2" t="s">
        <v>27</v>
      </c>
      <c r="D8" s="3" t="s">
        <v>27</v>
      </c>
      <c r="E8">
        <v>1</v>
      </c>
      <c r="F8">
        <v>360</v>
      </c>
      <c r="G8">
        <v>377</v>
      </c>
    </row>
    <row r="9" spans="1:10" x14ac:dyDescent="0.3">
      <c r="A9">
        <v>1503960366</v>
      </c>
      <c r="B9" t="s">
        <v>11</v>
      </c>
      <c r="C9" s="2" t="s">
        <v>27</v>
      </c>
      <c r="D9" s="3" t="s">
        <v>27</v>
      </c>
      <c r="E9">
        <v>1</v>
      </c>
      <c r="F9">
        <v>325</v>
      </c>
      <c r="G9">
        <v>364</v>
      </c>
    </row>
    <row r="10" spans="1:10" x14ac:dyDescent="0.3">
      <c r="A10">
        <v>1503960366</v>
      </c>
      <c r="B10" t="s">
        <v>12</v>
      </c>
      <c r="C10" s="2" t="s">
        <v>27</v>
      </c>
      <c r="D10" s="3" t="s">
        <v>27</v>
      </c>
      <c r="E10">
        <v>1</v>
      </c>
      <c r="F10">
        <v>361</v>
      </c>
      <c r="G10">
        <v>384</v>
      </c>
    </row>
    <row r="11" spans="1:10" x14ac:dyDescent="0.3">
      <c r="A11">
        <v>1503960366</v>
      </c>
      <c r="B11" t="s">
        <v>13</v>
      </c>
      <c r="C11" s="2" t="s">
        <v>27</v>
      </c>
      <c r="D11" s="3" t="s">
        <v>27</v>
      </c>
      <c r="E11">
        <v>1</v>
      </c>
      <c r="F11">
        <v>430</v>
      </c>
      <c r="G11">
        <v>449</v>
      </c>
    </row>
    <row r="12" spans="1:10" x14ac:dyDescent="0.3">
      <c r="A12">
        <v>1503960366</v>
      </c>
      <c r="B12" t="s">
        <v>14</v>
      </c>
      <c r="C12" s="2" t="s">
        <v>27</v>
      </c>
      <c r="D12" s="3" t="s">
        <v>27</v>
      </c>
      <c r="E12">
        <v>1</v>
      </c>
      <c r="F12">
        <v>277</v>
      </c>
      <c r="G12">
        <v>323</v>
      </c>
    </row>
    <row r="13" spans="1:10" x14ac:dyDescent="0.3">
      <c r="A13">
        <v>1503960366</v>
      </c>
      <c r="B13" t="s">
        <v>15</v>
      </c>
      <c r="C13" s="2" t="s">
        <v>27</v>
      </c>
      <c r="D13" s="3" t="s">
        <v>27</v>
      </c>
      <c r="E13">
        <v>1</v>
      </c>
      <c r="F13">
        <v>245</v>
      </c>
      <c r="G13">
        <v>274</v>
      </c>
    </row>
    <row r="14" spans="1:10" x14ac:dyDescent="0.3">
      <c r="A14">
        <v>1503960366</v>
      </c>
      <c r="B14" t="s">
        <v>16</v>
      </c>
      <c r="C14" s="2" t="s">
        <v>27</v>
      </c>
      <c r="D14" s="3" t="s">
        <v>27</v>
      </c>
      <c r="E14">
        <v>1</v>
      </c>
      <c r="F14">
        <v>366</v>
      </c>
      <c r="G14">
        <v>393</v>
      </c>
    </row>
    <row r="15" spans="1:10" x14ac:dyDescent="0.3">
      <c r="A15">
        <v>1503960366</v>
      </c>
      <c r="B15" t="s">
        <v>17</v>
      </c>
      <c r="C15" s="2" t="s">
        <v>27</v>
      </c>
      <c r="D15" s="3" t="s">
        <v>27</v>
      </c>
      <c r="E15">
        <v>1</v>
      </c>
      <c r="F15">
        <v>341</v>
      </c>
      <c r="G15">
        <v>354</v>
      </c>
    </row>
    <row r="16" spans="1:10" x14ac:dyDescent="0.3">
      <c r="A16">
        <v>1503960366</v>
      </c>
      <c r="B16" t="s">
        <v>18</v>
      </c>
      <c r="C16" s="2" t="s">
        <v>27</v>
      </c>
      <c r="D16" s="3" t="s">
        <v>27</v>
      </c>
      <c r="E16">
        <v>1</v>
      </c>
      <c r="F16">
        <v>404</v>
      </c>
      <c r="G16">
        <v>425</v>
      </c>
    </row>
    <row r="17" spans="1:7" x14ac:dyDescent="0.3">
      <c r="A17">
        <v>1503960366</v>
      </c>
      <c r="B17" s="1">
        <v>42374</v>
      </c>
      <c r="C17" s="2">
        <f t="shared" ref="C17:C66" si="0">INT(B17)</f>
        <v>42374</v>
      </c>
      <c r="D17" s="3">
        <f t="shared" ref="D17:D66" si="1">MOD(C17,1)</f>
        <v>0</v>
      </c>
      <c r="E17">
        <v>1</v>
      </c>
      <c r="F17">
        <v>369</v>
      </c>
      <c r="G17">
        <v>396</v>
      </c>
    </row>
    <row r="18" spans="1:7" x14ac:dyDescent="0.3">
      <c r="A18">
        <v>1503960366</v>
      </c>
      <c r="B18" s="1">
        <v>42405</v>
      </c>
      <c r="C18" s="2">
        <f t="shared" si="0"/>
        <v>42405</v>
      </c>
      <c r="D18" s="3">
        <f t="shared" si="1"/>
        <v>0</v>
      </c>
      <c r="E18">
        <v>1</v>
      </c>
      <c r="F18">
        <v>277</v>
      </c>
      <c r="G18">
        <v>309</v>
      </c>
    </row>
    <row r="19" spans="1:7" x14ac:dyDescent="0.3">
      <c r="A19">
        <v>1503960366</v>
      </c>
      <c r="B19" s="1">
        <v>42434</v>
      </c>
      <c r="C19" s="2">
        <f t="shared" si="0"/>
        <v>42434</v>
      </c>
      <c r="D19" s="3">
        <f t="shared" si="1"/>
        <v>0</v>
      </c>
      <c r="E19">
        <v>1</v>
      </c>
      <c r="F19">
        <v>273</v>
      </c>
      <c r="G19">
        <v>296</v>
      </c>
    </row>
    <row r="20" spans="1:7" x14ac:dyDescent="0.3">
      <c r="A20">
        <v>1503960366</v>
      </c>
      <c r="B20" s="1">
        <v>42495</v>
      </c>
      <c r="C20" s="2">
        <f t="shared" si="0"/>
        <v>42495</v>
      </c>
      <c r="D20" s="3">
        <f t="shared" si="1"/>
        <v>0</v>
      </c>
      <c r="E20">
        <v>1</v>
      </c>
      <c r="F20">
        <v>247</v>
      </c>
      <c r="G20">
        <v>264</v>
      </c>
    </row>
    <row r="21" spans="1:7" x14ac:dyDescent="0.3">
      <c r="A21">
        <v>1503960366</v>
      </c>
      <c r="B21" s="1">
        <v>42526</v>
      </c>
      <c r="C21" s="2">
        <f t="shared" si="0"/>
        <v>42526</v>
      </c>
      <c r="D21" s="3">
        <f t="shared" si="1"/>
        <v>0</v>
      </c>
      <c r="E21">
        <v>1</v>
      </c>
      <c r="F21">
        <v>334</v>
      </c>
      <c r="G21">
        <v>367</v>
      </c>
    </row>
    <row r="22" spans="1:7" x14ac:dyDescent="0.3">
      <c r="A22">
        <v>1503960366</v>
      </c>
      <c r="B22" s="1">
        <v>42556</v>
      </c>
      <c r="C22" s="2">
        <f t="shared" si="0"/>
        <v>42556</v>
      </c>
      <c r="D22" s="3">
        <f t="shared" si="1"/>
        <v>0</v>
      </c>
      <c r="E22">
        <v>1</v>
      </c>
      <c r="F22">
        <v>331</v>
      </c>
      <c r="G22">
        <v>349</v>
      </c>
    </row>
    <row r="23" spans="1:7" x14ac:dyDescent="0.3">
      <c r="A23">
        <v>1503960366</v>
      </c>
      <c r="B23" s="1">
        <v>42587</v>
      </c>
      <c r="C23" s="2">
        <f t="shared" si="0"/>
        <v>42587</v>
      </c>
      <c r="D23" s="3">
        <f t="shared" si="1"/>
        <v>0</v>
      </c>
      <c r="E23">
        <v>1</v>
      </c>
      <c r="F23">
        <v>594</v>
      </c>
      <c r="G23">
        <v>611</v>
      </c>
    </row>
    <row r="24" spans="1:7" x14ac:dyDescent="0.3">
      <c r="A24">
        <v>1503960366</v>
      </c>
      <c r="B24" s="1">
        <v>42618</v>
      </c>
      <c r="C24" s="2">
        <f t="shared" si="0"/>
        <v>42618</v>
      </c>
      <c r="D24" s="3">
        <f t="shared" si="1"/>
        <v>0</v>
      </c>
      <c r="E24">
        <v>1</v>
      </c>
      <c r="F24">
        <v>338</v>
      </c>
      <c r="G24">
        <v>342</v>
      </c>
    </row>
    <row r="25" spans="1:7" x14ac:dyDescent="0.3">
      <c r="A25">
        <v>1503960366</v>
      </c>
      <c r="B25" s="1">
        <v>42648</v>
      </c>
      <c r="C25" s="2">
        <f t="shared" si="0"/>
        <v>42648</v>
      </c>
      <c r="D25" s="3">
        <f t="shared" si="1"/>
        <v>0</v>
      </c>
      <c r="E25">
        <v>1</v>
      </c>
      <c r="F25">
        <v>383</v>
      </c>
      <c r="G25">
        <v>403</v>
      </c>
    </row>
    <row r="26" spans="1:7" x14ac:dyDescent="0.3">
      <c r="A26">
        <v>1503960366</v>
      </c>
      <c r="B26" s="1">
        <v>42679</v>
      </c>
      <c r="C26" s="2">
        <f t="shared" si="0"/>
        <v>42679</v>
      </c>
      <c r="D26" s="3">
        <f t="shared" si="1"/>
        <v>0</v>
      </c>
      <c r="E26">
        <v>1</v>
      </c>
      <c r="F26">
        <v>285</v>
      </c>
      <c r="G26">
        <v>306</v>
      </c>
    </row>
    <row r="27" spans="1:7" x14ac:dyDescent="0.3">
      <c r="A27">
        <v>1644430081</v>
      </c>
      <c r="B27" t="s">
        <v>17</v>
      </c>
      <c r="C27" s="2" t="s">
        <v>27</v>
      </c>
      <c r="D27" s="3" t="s">
        <v>27</v>
      </c>
      <c r="E27">
        <v>1</v>
      </c>
      <c r="F27">
        <v>119</v>
      </c>
      <c r="G27">
        <v>127</v>
      </c>
    </row>
    <row r="28" spans="1:7" x14ac:dyDescent="0.3">
      <c r="A28">
        <v>1644430081</v>
      </c>
      <c r="B28" t="s">
        <v>18</v>
      </c>
      <c r="C28" s="2" t="s">
        <v>27</v>
      </c>
      <c r="D28" s="3" t="s">
        <v>27</v>
      </c>
      <c r="E28">
        <v>1</v>
      </c>
      <c r="F28">
        <v>124</v>
      </c>
      <c r="G28">
        <v>142</v>
      </c>
    </row>
    <row r="29" spans="1:7" x14ac:dyDescent="0.3">
      <c r="A29">
        <v>1644430081</v>
      </c>
      <c r="B29" s="1">
        <v>42405</v>
      </c>
      <c r="C29" s="2">
        <f t="shared" si="0"/>
        <v>42405</v>
      </c>
      <c r="D29" s="3">
        <f t="shared" si="1"/>
        <v>0</v>
      </c>
      <c r="E29">
        <v>1</v>
      </c>
      <c r="F29">
        <v>796</v>
      </c>
      <c r="G29">
        <v>961</v>
      </c>
    </row>
    <row r="30" spans="1:7" x14ac:dyDescent="0.3">
      <c r="A30">
        <v>1644430081</v>
      </c>
      <c r="B30" s="1">
        <v>42587</v>
      </c>
      <c r="C30" s="2">
        <f t="shared" si="0"/>
        <v>42587</v>
      </c>
      <c r="D30" s="3">
        <f t="shared" si="1"/>
        <v>0</v>
      </c>
      <c r="E30">
        <v>1</v>
      </c>
      <c r="F30">
        <v>137</v>
      </c>
      <c r="G30">
        <v>154</v>
      </c>
    </row>
    <row r="31" spans="1:7" x14ac:dyDescent="0.3">
      <c r="A31">
        <v>1844505072</v>
      </c>
      <c r="B31" t="s">
        <v>6</v>
      </c>
      <c r="C31" s="2" t="s">
        <v>27</v>
      </c>
      <c r="D31" s="3" t="s">
        <v>27</v>
      </c>
      <c r="E31">
        <v>1</v>
      </c>
      <c r="F31">
        <v>644</v>
      </c>
      <c r="G31">
        <v>961</v>
      </c>
    </row>
    <row r="32" spans="1:7" x14ac:dyDescent="0.3">
      <c r="A32">
        <v>1844505072</v>
      </c>
      <c r="B32" t="s">
        <v>18</v>
      </c>
      <c r="C32" s="2" t="s">
        <v>27</v>
      </c>
      <c r="D32" s="3" t="s">
        <v>27</v>
      </c>
      <c r="E32">
        <v>1</v>
      </c>
      <c r="F32">
        <v>722</v>
      </c>
      <c r="G32">
        <v>961</v>
      </c>
    </row>
    <row r="33" spans="1:7" x14ac:dyDescent="0.3">
      <c r="A33">
        <v>1844505072</v>
      </c>
      <c r="B33" s="1">
        <v>42374</v>
      </c>
      <c r="C33" s="2">
        <f t="shared" si="0"/>
        <v>42374</v>
      </c>
      <c r="D33" s="3">
        <f t="shared" si="1"/>
        <v>0</v>
      </c>
      <c r="E33">
        <v>1</v>
      </c>
      <c r="F33">
        <v>590</v>
      </c>
      <c r="G33">
        <v>961</v>
      </c>
    </row>
    <row r="34" spans="1:7" x14ac:dyDescent="0.3">
      <c r="A34">
        <v>1927972279</v>
      </c>
      <c r="B34" s="1">
        <v>42708</v>
      </c>
      <c r="C34" s="2">
        <f t="shared" si="0"/>
        <v>42708</v>
      </c>
      <c r="D34" s="3">
        <f t="shared" si="1"/>
        <v>0</v>
      </c>
      <c r="E34">
        <v>3</v>
      </c>
      <c r="F34">
        <v>750</v>
      </c>
      <c r="G34">
        <v>775</v>
      </c>
    </row>
    <row r="35" spans="1:7" x14ac:dyDescent="0.3">
      <c r="A35">
        <v>1927972279</v>
      </c>
      <c r="B35" t="s">
        <v>5</v>
      </c>
      <c r="C35" s="2" t="s">
        <v>27</v>
      </c>
      <c r="D35" s="3" t="s">
        <v>27</v>
      </c>
      <c r="E35">
        <v>1</v>
      </c>
      <c r="F35">
        <v>398</v>
      </c>
      <c r="G35">
        <v>422</v>
      </c>
    </row>
    <row r="36" spans="1:7" x14ac:dyDescent="0.3">
      <c r="A36">
        <v>1927972279</v>
      </c>
      <c r="B36" t="s">
        <v>6</v>
      </c>
      <c r="C36" s="2" t="s">
        <v>27</v>
      </c>
      <c r="D36" s="3" t="s">
        <v>27</v>
      </c>
      <c r="E36">
        <v>2</v>
      </c>
      <c r="F36">
        <v>475</v>
      </c>
      <c r="G36">
        <v>499</v>
      </c>
    </row>
    <row r="37" spans="1:7" x14ac:dyDescent="0.3">
      <c r="A37">
        <v>1927972279</v>
      </c>
      <c r="B37" t="s">
        <v>15</v>
      </c>
      <c r="C37" s="2" t="s">
        <v>27</v>
      </c>
      <c r="D37" s="3" t="s">
        <v>27</v>
      </c>
      <c r="E37">
        <v>1</v>
      </c>
      <c r="F37">
        <v>296</v>
      </c>
      <c r="G37">
        <v>315</v>
      </c>
    </row>
    <row r="38" spans="1:7" x14ac:dyDescent="0.3">
      <c r="A38">
        <v>1927972279</v>
      </c>
      <c r="B38" t="s">
        <v>16</v>
      </c>
      <c r="C38" s="2" t="s">
        <v>27</v>
      </c>
      <c r="D38" s="3" t="s">
        <v>27</v>
      </c>
      <c r="E38">
        <v>1</v>
      </c>
      <c r="F38">
        <v>166</v>
      </c>
      <c r="G38">
        <v>178</v>
      </c>
    </row>
    <row r="39" spans="1:7" x14ac:dyDescent="0.3">
      <c r="A39">
        <v>2026352035</v>
      </c>
      <c r="B39" s="1">
        <v>42708</v>
      </c>
      <c r="C39" s="2">
        <f t="shared" si="0"/>
        <v>42708</v>
      </c>
      <c r="D39" s="3">
        <f t="shared" si="1"/>
        <v>0</v>
      </c>
      <c r="E39">
        <v>1</v>
      </c>
      <c r="F39">
        <v>503</v>
      </c>
      <c r="G39">
        <v>546</v>
      </c>
    </row>
    <row r="40" spans="1:7" x14ac:dyDescent="0.3">
      <c r="A40">
        <v>2026352035</v>
      </c>
      <c r="B40" t="s">
        <v>5</v>
      </c>
      <c r="C40" s="2" t="s">
        <v>27</v>
      </c>
      <c r="D40" s="3" t="s">
        <v>27</v>
      </c>
      <c r="E40">
        <v>1</v>
      </c>
      <c r="F40">
        <v>531</v>
      </c>
      <c r="G40">
        <v>565</v>
      </c>
    </row>
    <row r="41" spans="1:7" x14ac:dyDescent="0.3">
      <c r="A41">
        <v>2026352035</v>
      </c>
      <c r="B41" t="s">
        <v>19</v>
      </c>
      <c r="C41" s="2" t="s">
        <v>27</v>
      </c>
      <c r="D41" s="3" t="s">
        <v>27</v>
      </c>
      <c r="E41">
        <v>1</v>
      </c>
      <c r="F41">
        <v>545</v>
      </c>
      <c r="G41">
        <v>568</v>
      </c>
    </row>
    <row r="42" spans="1:7" x14ac:dyDescent="0.3">
      <c r="A42">
        <v>2026352035</v>
      </c>
      <c r="B42" t="s">
        <v>6</v>
      </c>
      <c r="C42" s="2" t="s">
        <v>27</v>
      </c>
      <c r="D42" s="3" t="s">
        <v>27</v>
      </c>
      <c r="E42">
        <v>1</v>
      </c>
      <c r="F42">
        <v>523</v>
      </c>
      <c r="G42">
        <v>573</v>
      </c>
    </row>
    <row r="43" spans="1:7" x14ac:dyDescent="0.3">
      <c r="A43">
        <v>2026352035</v>
      </c>
      <c r="B43" t="s">
        <v>7</v>
      </c>
      <c r="C43" s="2" t="s">
        <v>27</v>
      </c>
      <c r="D43" s="3" t="s">
        <v>27</v>
      </c>
      <c r="E43">
        <v>1</v>
      </c>
      <c r="F43">
        <v>524</v>
      </c>
      <c r="G43">
        <v>567</v>
      </c>
    </row>
    <row r="44" spans="1:7" x14ac:dyDescent="0.3">
      <c r="A44">
        <v>2026352035</v>
      </c>
      <c r="B44" t="s">
        <v>8</v>
      </c>
      <c r="C44" s="2" t="s">
        <v>27</v>
      </c>
      <c r="D44" s="3" t="s">
        <v>27</v>
      </c>
      <c r="E44">
        <v>1</v>
      </c>
      <c r="F44">
        <v>437</v>
      </c>
      <c r="G44">
        <v>498</v>
      </c>
    </row>
    <row r="45" spans="1:7" x14ac:dyDescent="0.3">
      <c r="A45">
        <v>2026352035</v>
      </c>
      <c r="B45" t="s">
        <v>9</v>
      </c>
      <c r="C45" s="2" t="s">
        <v>27</v>
      </c>
      <c r="D45" s="3" t="s">
        <v>27</v>
      </c>
      <c r="E45">
        <v>1</v>
      </c>
      <c r="F45">
        <v>498</v>
      </c>
      <c r="G45">
        <v>540</v>
      </c>
    </row>
    <row r="46" spans="1:7" x14ac:dyDescent="0.3">
      <c r="A46">
        <v>2026352035</v>
      </c>
      <c r="B46" t="s">
        <v>10</v>
      </c>
      <c r="C46" s="2" t="s">
        <v>27</v>
      </c>
      <c r="D46" s="3" t="s">
        <v>27</v>
      </c>
      <c r="E46">
        <v>1</v>
      </c>
      <c r="F46">
        <v>461</v>
      </c>
      <c r="G46">
        <v>510</v>
      </c>
    </row>
    <row r="47" spans="1:7" x14ac:dyDescent="0.3">
      <c r="A47">
        <v>2026352035</v>
      </c>
      <c r="B47" t="s">
        <v>11</v>
      </c>
      <c r="C47" s="2" t="s">
        <v>27</v>
      </c>
      <c r="D47" s="3" t="s">
        <v>27</v>
      </c>
      <c r="E47">
        <v>1</v>
      </c>
      <c r="F47">
        <v>477</v>
      </c>
      <c r="G47">
        <v>514</v>
      </c>
    </row>
    <row r="48" spans="1:7" x14ac:dyDescent="0.3">
      <c r="A48">
        <v>2026352035</v>
      </c>
      <c r="B48" t="s">
        <v>20</v>
      </c>
      <c r="C48" s="2" t="s">
        <v>27</v>
      </c>
      <c r="D48" s="3" t="s">
        <v>27</v>
      </c>
      <c r="E48">
        <v>1</v>
      </c>
      <c r="F48">
        <v>520</v>
      </c>
      <c r="G48">
        <v>545</v>
      </c>
    </row>
    <row r="49" spans="1:7" x14ac:dyDescent="0.3">
      <c r="A49">
        <v>2026352035</v>
      </c>
      <c r="B49" t="s">
        <v>12</v>
      </c>
      <c r="C49" s="2" t="s">
        <v>27</v>
      </c>
      <c r="D49" s="3" t="s">
        <v>27</v>
      </c>
      <c r="E49">
        <v>1</v>
      </c>
      <c r="F49">
        <v>522</v>
      </c>
      <c r="G49">
        <v>554</v>
      </c>
    </row>
    <row r="50" spans="1:7" x14ac:dyDescent="0.3">
      <c r="A50">
        <v>2026352035</v>
      </c>
      <c r="B50" t="s">
        <v>13</v>
      </c>
      <c r="C50" s="2" t="s">
        <v>27</v>
      </c>
      <c r="D50" s="3" t="s">
        <v>27</v>
      </c>
      <c r="E50">
        <v>1</v>
      </c>
      <c r="F50">
        <v>555</v>
      </c>
      <c r="G50">
        <v>591</v>
      </c>
    </row>
    <row r="51" spans="1:7" x14ac:dyDescent="0.3">
      <c r="A51">
        <v>2026352035</v>
      </c>
      <c r="B51" t="s">
        <v>14</v>
      </c>
      <c r="C51" s="2" t="s">
        <v>27</v>
      </c>
      <c r="D51" s="3" t="s">
        <v>27</v>
      </c>
      <c r="E51">
        <v>1</v>
      </c>
      <c r="F51">
        <v>506</v>
      </c>
      <c r="G51">
        <v>531</v>
      </c>
    </row>
    <row r="52" spans="1:7" x14ac:dyDescent="0.3">
      <c r="A52">
        <v>2026352035</v>
      </c>
      <c r="B52" t="s">
        <v>21</v>
      </c>
      <c r="C52" s="2" t="s">
        <v>27</v>
      </c>
      <c r="D52" s="3" t="s">
        <v>27</v>
      </c>
      <c r="E52">
        <v>1</v>
      </c>
      <c r="F52">
        <v>508</v>
      </c>
      <c r="G52">
        <v>545</v>
      </c>
    </row>
    <row r="53" spans="1:7" x14ac:dyDescent="0.3">
      <c r="A53">
        <v>2026352035</v>
      </c>
      <c r="B53" t="s">
        <v>16</v>
      </c>
      <c r="C53" s="2" t="s">
        <v>27</v>
      </c>
      <c r="D53" s="3" t="s">
        <v>27</v>
      </c>
      <c r="E53">
        <v>1</v>
      </c>
      <c r="F53">
        <v>513</v>
      </c>
      <c r="G53">
        <v>545</v>
      </c>
    </row>
    <row r="54" spans="1:7" x14ac:dyDescent="0.3">
      <c r="A54">
        <v>2026352035</v>
      </c>
      <c r="B54" t="s">
        <v>17</v>
      </c>
      <c r="C54" s="2" t="s">
        <v>27</v>
      </c>
      <c r="D54" s="3" t="s">
        <v>27</v>
      </c>
      <c r="E54">
        <v>1</v>
      </c>
      <c r="F54">
        <v>490</v>
      </c>
      <c r="G54">
        <v>510</v>
      </c>
    </row>
    <row r="55" spans="1:7" x14ac:dyDescent="0.3">
      <c r="A55">
        <v>2026352035</v>
      </c>
      <c r="B55" t="s">
        <v>18</v>
      </c>
      <c r="C55" s="2" t="s">
        <v>27</v>
      </c>
      <c r="D55" s="3" t="s">
        <v>27</v>
      </c>
      <c r="E55">
        <v>1</v>
      </c>
      <c r="F55">
        <v>573</v>
      </c>
      <c r="G55">
        <v>607</v>
      </c>
    </row>
    <row r="56" spans="1:7" x14ac:dyDescent="0.3">
      <c r="A56">
        <v>2026352035</v>
      </c>
      <c r="B56" s="1">
        <v>42374</v>
      </c>
      <c r="C56" s="2">
        <f t="shared" si="0"/>
        <v>42374</v>
      </c>
      <c r="D56" s="3">
        <f t="shared" si="1"/>
        <v>0</v>
      </c>
      <c r="E56">
        <v>1</v>
      </c>
      <c r="F56">
        <v>527</v>
      </c>
      <c r="G56">
        <v>546</v>
      </c>
    </row>
    <row r="57" spans="1:7" x14ac:dyDescent="0.3">
      <c r="A57">
        <v>2026352035</v>
      </c>
      <c r="B57" s="1">
        <v>42405</v>
      </c>
      <c r="C57" s="2">
        <f t="shared" si="0"/>
        <v>42405</v>
      </c>
      <c r="D57" s="3">
        <f t="shared" si="1"/>
        <v>0</v>
      </c>
      <c r="E57">
        <v>1</v>
      </c>
      <c r="F57">
        <v>511</v>
      </c>
      <c r="G57">
        <v>543</v>
      </c>
    </row>
    <row r="58" spans="1:7" x14ac:dyDescent="0.3">
      <c r="A58">
        <v>2026352035</v>
      </c>
      <c r="B58" s="1">
        <v>42465</v>
      </c>
      <c r="C58" s="2">
        <f t="shared" si="0"/>
        <v>42465</v>
      </c>
      <c r="D58" s="3">
        <f t="shared" si="1"/>
        <v>0</v>
      </c>
      <c r="E58">
        <v>1</v>
      </c>
      <c r="F58">
        <v>538</v>
      </c>
      <c r="G58">
        <v>560</v>
      </c>
    </row>
    <row r="59" spans="1:7" x14ac:dyDescent="0.3">
      <c r="A59">
        <v>2026352035</v>
      </c>
      <c r="B59" s="1">
        <v>42495</v>
      </c>
      <c r="C59" s="2">
        <f t="shared" si="0"/>
        <v>42495</v>
      </c>
      <c r="D59" s="3">
        <f t="shared" si="1"/>
        <v>0</v>
      </c>
      <c r="E59">
        <v>1</v>
      </c>
      <c r="F59">
        <v>468</v>
      </c>
      <c r="G59">
        <v>485</v>
      </c>
    </row>
    <row r="60" spans="1:7" x14ac:dyDescent="0.3">
      <c r="A60">
        <v>2026352035</v>
      </c>
      <c r="B60" s="1">
        <v>42526</v>
      </c>
      <c r="C60" s="2">
        <f t="shared" si="0"/>
        <v>42526</v>
      </c>
      <c r="D60" s="3">
        <f t="shared" si="1"/>
        <v>0</v>
      </c>
      <c r="E60">
        <v>1</v>
      </c>
      <c r="F60">
        <v>524</v>
      </c>
      <c r="G60">
        <v>548</v>
      </c>
    </row>
    <row r="61" spans="1:7" x14ac:dyDescent="0.3">
      <c r="A61">
        <v>2026352035</v>
      </c>
      <c r="B61" s="1">
        <v>42556</v>
      </c>
      <c r="C61" s="2">
        <f t="shared" si="0"/>
        <v>42556</v>
      </c>
      <c r="D61" s="3">
        <f t="shared" si="1"/>
        <v>0</v>
      </c>
      <c r="E61">
        <v>1</v>
      </c>
      <c r="F61">
        <v>511</v>
      </c>
      <c r="G61">
        <v>521</v>
      </c>
    </row>
    <row r="62" spans="1:7" x14ac:dyDescent="0.3">
      <c r="A62">
        <v>2026352035</v>
      </c>
      <c r="B62" s="1">
        <v>42587</v>
      </c>
      <c r="C62" s="2">
        <f t="shared" si="0"/>
        <v>42587</v>
      </c>
      <c r="D62" s="3">
        <f t="shared" si="1"/>
        <v>0</v>
      </c>
      <c r="E62">
        <v>1</v>
      </c>
      <c r="F62">
        <v>541</v>
      </c>
      <c r="G62">
        <v>568</v>
      </c>
    </row>
    <row r="63" spans="1:7" x14ac:dyDescent="0.3">
      <c r="A63">
        <v>2026352035</v>
      </c>
      <c r="B63" s="1">
        <v>42618</v>
      </c>
      <c r="C63" s="2">
        <f t="shared" si="0"/>
        <v>42618</v>
      </c>
      <c r="D63" s="3">
        <f t="shared" si="1"/>
        <v>0</v>
      </c>
      <c r="E63">
        <v>1</v>
      </c>
      <c r="F63">
        <v>531</v>
      </c>
      <c r="G63">
        <v>556</v>
      </c>
    </row>
    <row r="64" spans="1:7" x14ac:dyDescent="0.3">
      <c r="A64">
        <v>2026352035</v>
      </c>
      <c r="B64" s="1">
        <v>42648</v>
      </c>
      <c r="C64" s="2">
        <f t="shared" si="0"/>
        <v>42648</v>
      </c>
      <c r="D64" s="3">
        <f t="shared" si="1"/>
        <v>0</v>
      </c>
      <c r="E64">
        <v>1</v>
      </c>
      <c r="F64">
        <v>357</v>
      </c>
      <c r="G64">
        <v>380</v>
      </c>
    </row>
    <row r="65" spans="1:7" x14ac:dyDescent="0.3">
      <c r="A65">
        <v>2026352035</v>
      </c>
      <c r="B65" s="1">
        <v>42679</v>
      </c>
      <c r="C65" s="2">
        <f t="shared" si="0"/>
        <v>42679</v>
      </c>
      <c r="D65" s="3">
        <f t="shared" si="1"/>
        <v>0</v>
      </c>
      <c r="E65">
        <v>1</v>
      </c>
      <c r="F65">
        <v>523</v>
      </c>
      <c r="G65">
        <v>553</v>
      </c>
    </row>
    <row r="66" spans="1:7" x14ac:dyDescent="0.3">
      <c r="A66">
        <v>2026352035</v>
      </c>
      <c r="B66" s="1">
        <v>42709</v>
      </c>
      <c r="C66" s="2">
        <f t="shared" si="0"/>
        <v>42709</v>
      </c>
      <c r="D66" s="3">
        <f t="shared" si="1"/>
        <v>0</v>
      </c>
      <c r="E66">
        <v>1</v>
      </c>
      <c r="F66">
        <v>456</v>
      </c>
      <c r="G66">
        <v>485</v>
      </c>
    </row>
    <row r="67" spans="1:7" x14ac:dyDescent="0.3">
      <c r="A67">
        <v>2320127002</v>
      </c>
      <c r="B67" t="s">
        <v>12</v>
      </c>
      <c r="C67" s="2" t="s">
        <v>27</v>
      </c>
      <c r="D67" s="3" t="s">
        <v>27</v>
      </c>
      <c r="E67">
        <v>1</v>
      </c>
      <c r="F67">
        <v>61</v>
      </c>
      <c r="G67">
        <v>69</v>
      </c>
    </row>
    <row r="68" spans="1:7" x14ac:dyDescent="0.3">
      <c r="A68">
        <v>2347167796</v>
      </c>
      <c r="B68" t="s">
        <v>5</v>
      </c>
      <c r="C68" s="2" t="s">
        <v>27</v>
      </c>
      <c r="D68" s="3" t="s">
        <v>27</v>
      </c>
      <c r="E68">
        <v>1</v>
      </c>
      <c r="F68">
        <v>467</v>
      </c>
      <c r="G68">
        <v>531</v>
      </c>
    </row>
    <row r="69" spans="1:7" x14ac:dyDescent="0.3">
      <c r="A69">
        <v>2347167796</v>
      </c>
      <c r="B69" t="s">
        <v>19</v>
      </c>
      <c r="C69" s="2" t="s">
        <v>27</v>
      </c>
      <c r="D69" s="3" t="s">
        <v>27</v>
      </c>
      <c r="E69">
        <v>1</v>
      </c>
      <c r="F69">
        <v>445</v>
      </c>
      <c r="G69">
        <v>489</v>
      </c>
    </row>
    <row r="70" spans="1:7" x14ac:dyDescent="0.3">
      <c r="A70">
        <v>2347167796</v>
      </c>
      <c r="B70" t="s">
        <v>6</v>
      </c>
      <c r="C70" s="2" t="s">
        <v>27</v>
      </c>
      <c r="D70" s="3" t="s">
        <v>27</v>
      </c>
      <c r="E70">
        <v>1</v>
      </c>
      <c r="F70">
        <v>452</v>
      </c>
      <c r="G70">
        <v>504</v>
      </c>
    </row>
    <row r="71" spans="1:7" x14ac:dyDescent="0.3">
      <c r="A71">
        <v>2347167796</v>
      </c>
      <c r="B71" t="s">
        <v>8</v>
      </c>
      <c r="C71" s="2" t="s">
        <v>27</v>
      </c>
      <c r="D71" s="3" t="s">
        <v>27</v>
      </c>
      <c r="E71">
        <v>1</v>
      </c>
      <c r="F71">
        <v>556</v>
      </c>
      <c r="G71">
        <v>602</v>
      </c>
    </row>
    <row r="72" spans="1:7" x14ac:dyDescent="0.3">
      <c r="A72">
        <v>2347167796</v>
      </c>
      <c r="B72" t="s">
        <v>22</v>
      </c>
      <c r="C72" s="2" t="s">
        <v>27</v>
      </c>
      <c r="D72" s="3" t="s">
        <v>27</v>
      </c>
      <c r="E72">
        <v>1</v>
      </c>
      <c r="F72">
        <v>500</v>
      </c>
      <c r="G72">
        <v>557</v>
      </c>
    </row>
    <row r="73" spans="1:7" x14ac:dyDescent="0.3">
      <c r="A73">
        <v>2347167796</v>
      </c>
      <c r="B73" t="s">
        <v>9</v>
      </c>
      <c r="C73" s="2" t="s">
        <v>27</v>
      </c>
      <c r="D73" s="3" t="s">
        <v>27</v>
      </c>
      <c r="E73">
        <v>1</v>
      </c>
      <c r="F73">
        <v>465</v>
      </c>
      <c r="G73">
        <v>514</v>
      </c>
    </row>
    <row r="74" spans="1:7" x14ac:dyDescent="0.3">
      <c r="A74">
        <v>2347167796</v>
      </c>
      <c r="B74" t="s">
        <v>11</v>
      </c>
      <c r="C74" s="2" t="s">
        <v>27</v>
      </c>
      <c r="D74" s="3" t="s">
        <v>27</v>
      </c>
      <c r="E74">
        <v>1</v>
      </c>
      <c r="F74">
        <v>460</v>
      </c>
      <c r="G74">
        <v>484</v>
      </c>
    </row>
    <row r="75" spans="1:7" x14ac:dyDescent="0.3">
      <c r="A75">
        <v>2347167796</v>
      </c>
      <c r="B75" t="s">
        <v>20</v>
      </c>
      <c r="C75" s="2" t="s">
        <v>27</v>
      </c>
      <c r="D75" s="3" t="s">
        <v>27</v>
      </c>
      <c r="E75">
        <v>1</v>
      </c>
      <c r="F75">
        <v>405</v>
      </c>
      <c r="G75">
        <v>461</v>
      </c>
    </row>
    <row r="76" spans="1:7" x14ac:dyDescent="0.3">
      <c r="A76">
        <v>2347167796</v>
      </c>
      <c r="B76" t="s">
        <v>12</v>
      </c>
      <c r="C76" s="2" t="s">
        <v>27</v>
      </c>
      <c r="D76" s="3" t="s">
        <v>27</v>
      </c>
      <c r="E76">
        <v>1</v>
      </c>
      <c r="F76">
        <v>374</v>
      </c>
      <c r="G76">
        <v>386</v>
      </c>
    </row>
    <row r="77" spans="1:7" x14ac:dyDescent="0.3">
      <c r="A77">
        <v>2347167796</v>
      </c>
      <c r="B77" t="s">
        <v>13</v>
      </c>
      <c r="C77" s="2" t="s">
        <v>27</v>
      </c>
      <c r="D77" s="3" t="s">
        <v>27</v>
      </c>
      <c r="E77">
        <v>1</v>
      </c>
      <c r="F77">
        <v>442</v>
      </c>
      <c r="G77">
        <v>459</v>
      </c>
    </row>
    <row r="78" spans="1:7" x14ac:dyDescent="0.3">
      <c r="A78">
        <v>2347167796</v>
      </c>
      <c r="B78" t="s">
        <v>14</v>
      </c>
      <c r="C78" s="2" t="s">
        <v>27</v>
      </c>
      <c r="D78" s="3" t="s">
        <v>27</v>
      </c>
      <c r="E78">
        <v>1</v>
      </c>
      <c r="F78">
        <v>433</v>
      </c>
      <c r="G78">
        <v>471</v>
      </c>
    </row>
    <row r="79" spans="1:7" x14ac:dyDescent="0.3">
      <c r="A79">
        <v>2347167796</v>
      </c>
      <c r="B79" t="s">
        <v>15</v>
      </c>
      <c r="C79" s="2" t="s">
        <v>27</v>
      </c>
      <c r="D79" s="3" t="s">
        <v>27</v>
      </c>
      <c r="E79">
        <v>1</v>
      </c>
      <c r="F79">
        <v>436</v>
      </c>
      <c r="G79">
        <v>490</v>
      </c>
    </row>
    <row r="80" spans="1:7" x14ac:dyDescent="0.3">
      <c r="A80">
        <v>2347167796</v>
      </c>
      <c r="B80" t="s">
        <v>21</v>
      </c>
      <c r="C80" s="2" t="s">
        <v>27</v>
      </c>
      <c r="D80" s="3" t="s">
        <v>27</v>
      </c>
      <c r="E80">
        <v>1</v>
      </c>
      <c r="F80">
        <v>448</v>
      </c>
      <c r="G80">
        <v>499</v>
      </c>
    </row>
    <row r="81" spans="1:7" x14ac:dyDescent="0.3">
      <c r="A81">
        <v>2347167796</v>
      </c>
      <c r="B81" t="s">
        <v>16</v>
      </c>
      <c r="C81" s="2" t="s">
        <v>27</v>
      </c>
      <c r="D81" s="3" t="s">
        <v>27</v>
      </c>
      <c r="E81">
        <v>1</v>
      </c>
      <c r="F81">
        <v>408</v>
      </c>
      <c r="G81">
        <v>450</v>
      </c>
    </row>
    <row r="82" spans="1:7" x14ac:dyDescent="0.3">
      <c r="A82">
        <v>2347167796</v>
      </c>
      <c r="B82" t="s">
        <v>17</v>
      </c>
      <c r="C82" s="2" t="s">
        <v>27</v>
      </c>
      <c r="D82" s="3" t="s">
        <v>27</v>
      </c>
      <c r="E82">
        <v>1</v>
      </c>
      <c r="F82">
        <v>411</v>
      </c>
      <c r="G82">
        <v>473</v>
      </c>
    </row>
    <row r="83" spans="1:7" x14ac:dyDescent="0.3">
      <c r="A83">
        <v>3977333714</v>
      </c>
      <c r="B83" s="1">
        <v>42708</v>
      </c>
      <c r="C83" s="2">
        <f t="shared" ref="C83:C118" si="2">INT(B83)</f>
        <v>42708</v>
      </c>
      <c r="D83" s="3">
        <f t="shared" ref="D83:D118" si="3">MOD(C83,1)</f>
        <v>0</v>
      </c>
      <c r="E83">
        <v>1</v>
      </c>
      <c r="F83">
        <v>274</v>
      </c>
      <c r="G83">
        <v>469</v>
      </c>
    </row>
    <row r="84" spans="1:7" x14ac:dyDescent="0.3">
      <c r="A84">
        <v>3977333714</v>
      </c>
      <c r="B84" t="s">
        <v>5</v>
      </c>
      <c r="C84" s="2" t="s">
        <v>27</v>
      </c>
      <c r="D84" s="3" t="s">
        <v>27</v>
      </c>
      <c r="E84">
        <v>2</v>
      </c>
      <c r="F84">
        <v>295</v>
      </c>
      <c r="G84">
        <v>456</v>
      </c>
    </row>
    <row r="85" spans="1:7" x14ac:dyDescent="0.3">
      <c r="A85">
        <v>3977333714</v>
      </c>
      <c r="B85" t="s">
        <v>19</v>
      </c>
      <c r="C85" s="2" t="s">
        <v>27</v>
      </c>
      <c r="D85" s="3" t="s">
        <v>27</v>
      </c>
      <c r="E85">
        <v>1</v>
      </c>
      <c r="F85">
        <v>291</v>
      </c>
      <c r="G85">
        <v>397</v>
      </c>
    </row>
    <row r="86" spans="1:7" x14ac:dyDescent="0.3">
      <c r="A86">
        <v>3977333714</v>
      </c>
      <c r="B86" t="s">
        <v>6</v>
      </c>
      <c r="C86" s="2" t="s">
        <v>27</v>
      </c>
      <c r="D86" s="3" t="s">
        <v>27</v>
      </c>
      <c r="E86">
        <v>1</v>
      </c>
      <c r="F86">
        <v>424</v>
      </c>
      <c r="G86">
        <v>556</v>
      </c>
    </row>
    <row r="87" spans="1:7" x14ac:dyDescent="0.3">
      <c r="A87">
        <v>3977333714</v>
      </c>
      <c r="B87" t="s">
        <v>7</v>
      </c>
      <c r="C87" s="2" t="s">
        <v>27</v>
      </c>
      <c r="D87" s="3" t="s">
        <v>27</v>
      </c>
      <c r="E87">
        <v>1</v>
      </c>
      <c r="F87">
        <v>283</v>
      </c>
      <c r="G87">
        <v>510</v>
      </c>
    </row>
    <row r="88" spans="1:7" x14ac:dyDescent="0.3">
      <c r="A88">
        <v>3977333714</v>
      </c>
      <c r="B88" t="s">
        <v>8</v>
      </c>
      <c r="C88" s="2" t="s">
        <v>27</v>
      </c>
      <c r="D88" s="3" t="s">
        <v>27</v>
      </c>
      <c r="E88">
        <v>1</v>
      </c>
      <c r="F88">
        <v>381</v>
      </c>
      <c r="G88">
        <v>566</v>
      </c>
    </row>
    <row r="89" spans="1:7" x14ac:dyDescent="0.3">
      <c r="A89">
        <v>3977333714</v>
      </c>
      <c r="B89" t="s">
        <v>22</v>
      </c>
      <c r="C89" s="2" t="s">
        <v>27</v>
      </c>
      <c r="D89" s="3" t="s">
        <v>27</v>
      </c>
      <c r="E89">
        <v>2</v>
      </c>
      <c r="F89">
        <v>412</v>
      </c>
      <c r="G89">
        <v>522</v>
      </c>
    </row>
    <row r="90" spans="1:7" x14ac:dyDescent="0.3">
      <c r="A90">
        <v>3977333714</v>
      </c>
      <c r="B90" t="s">
        <v>9</v>
      </c>
      <c r="C90" s="2" t="s">
        <v>27</v>
      </c>
      <c r="D90" s="3" t="s">
        <v>27</v>
      </c>
      <c r="E90">
        <v>1</v>
      </c>
      <c r="F90">
        <v>219</v>
      </c>
      <c r="G90">
        <v>395</v>
      </c>
    </row>
    <row r="91" spans="1:7" x14ac:dyDescent="0.3">
      <c r="A91">
        <v>3977333714</v>
      </c>
      <c r="B91" t="s">
        <v>10</v>
      </c>
      <c r="C91" s="2" t="s">
        <v>27</v>
      </c>
      <c r="D91" s="3" t="s">
        <v>27</v>
      </c>
      <c r="E91">
        <v>2</v>
      </c>
      <c r="F91">
        <v>152</v>
      </c>
      <c r="G91">
        <v>305</v>
      </c>
    </row>
    <row r="92" spans="1:7" x14ac:dyDescent="0.3">
      <c r="A92">
        <v>3977333714</v>
      </c>
      <c r="B92" t="s">
        <v>11</v>
      </c>
      <c r="C92" s="2" t="s">
        <v>27</v>
      </c>
      <c r="D92" s="3" t="s">
        <v>27</v>
      </c>
      <c r="E92">
        <v>1</v>
      </c>
      <c r="F92">
        <v>332</v>
      </c>
      <c r="G92">
        <v>512</v>
      </c>
    </row>
    <row r="93" spans="1:7" x14ac:dyDescent="0.3">
      <c r="A93">
        <v>3977333714</v>
      </c>
      <c r="B93" t="s">
        <v>20</v>
      </c>
      <c r="C93" s="2" t="s">
        <v>27</v>
      </c>
      <c r="D93" s="3" t="s">
        <v>27</v>
      </c>
      <c r="E93">
        <v>1</v>
      </c>
      <c r="F93">
        <v>355</v>
      </c>
      <c r="G93">
        <v>476</v>
      </c>
    </row>
    <row r="94" spans="1:7" x14ac:dyDescent="0.3">
      <c r="A94">
        <v>3977333714</v>
      </c>
      <c r="B94" t="s">
        <v>12</v>
      </c>
      <c r="C94" s="2" t="s">
        <v>27</v>
      </c>
      <c r="D94" s="3" t="s">
        <v>27</v>
      </c>
      <c r="E94">
        <v>1</v>
      </c>
      <c r="F94">
        <v>235</v>
      </c>
      <c r="G94">
        <v>372</v>
      </c>
    </row>
    <row r="95" spans="1:7" x14ac:dyDescent="0.3">
      <c r="A95">
        <v>3977333714</v>
      </c>
      <c r="B95" t="s">
        <v>13</v>
      </c>
      <c r="C95" s="2" t="s">
        <v>27</v>
      </c>
      <c r="D95" s="3" t="s">
        <v>27</v>
      </c>
      <c r="E95">
        <v>1</v>
      </c>
      <c r="F95">
        <v>310</v>
      </c>
      <c r="G95">
        <v>526</v>
      </c>
    </row>
    <row r="96" spans="1:7" x14ac:dyDescent="0.3">
      <c r="A96">
        <v>3977333714</v>
      </c>
      <c r="B96" t="s">
        <v>14</v>
      </c>
      <c r="C96" s="2" t="s">
        <v>27</v>
      </c>
      <c r="D96" s="3" t="s">
        <v>27</v>
      </c>
      <c r="E96">
        <v>1</v>
      </c>
      <c r="F96">
        <v>262</v>
      </c>
      <c r="G96">
        <v>467</v>
      </c>
    </row>
    <row r="97" spans="1:7" x14ac:dyDescent="0.3">
      <c r="A97">
        <v>3977333714</v>
      </c>
      <c r="B97" t="s">
        <v>15</v>
      </c>
      <c r="C97" s="2" t="s">
        <v>27</v>
      </c>
      <c r="D97" s="3" t="s">
        <v>27</v>
      </c>
      <c r="E97">
        <v>1</v>
      </c>
      <c r="F97">
        <v>250</v>
      </c>
      <c r="G97">
        <v>371</v>
      </c>
    </row>
    <row r="98" spans="1:7" x14ac:dyDescent="0.3">
      <c r="A98">
        <v>3977333714</v>
      </c>
      <c r="B98" t="s">
        <v>21</v>
      </c>
      <c r="C98" s="2" t="s">
        <v>27</v>
      </c>
      <c r="D98" s="3" t="s">
        <v>27</v>
      </c>
      <c r="E98">
        <v>1</v>
      </c>
      <c r="F98">
        <v>349</v>
      </c>
      <c r="G98">
        <v>540</v>
      </c>
    </row>
    <row r="99" spans="1:7" x14ac:dyDescent="0.3">
      <c r="A99">
        <v>3977333714</v>
      </c>
      <c r="B99" t="s">
        <v>16</v>
      </c>
      <c r="C99" s="2" t="s">
        <v>27</v>
      </c>
      <c r="D99" s="3" t="s">
        <v>27</v>
      </c>
      <c r="E99">
        <v>1</v>
      </c>
      <c r="F99">
        <v>261</v>
      </c>
      <c r="G99">
        <v>423</v>
      </c>
    </row>
    <row r="100" spans="1:7" x14ac:dyDescent="0.3">
      <c r="A100">
        <v>3977333714</v>
      </c>
      <c r="B100" t="s">
        <v>17</v>
      </c>
      <c r="C100" s="2" t="s">
        <v>27</v>
      </c>
      <c r="D100" s="3" t="s">
        <v>27</v>
      </c>
      <c r="E100">
        <v>1</v>
      </c>
      <c r="F100">
        <v>333</v>
      </c>
      <c r="G100">
        <v>478</v>
      </c>
    </row>
    <row r="101" spans="1:7" x14ac:dyDescent="0.3">
      <c r="A101">
        <v>3977333714</v>
      </c>
      <c r="B101" t="s">
        <v>18</v>
      </c>
      <c r="C101" s="2" t="s">
        <v>27</v>
      </c>
      <c r="D101" s="3" t="s">
        <v>27</v>
      </c>
      <c r="E101">
        <v>1</v>
      </c>
      <c r="F101">
        <v>237</v>
      </c>
      <c r="G101">
        <v>382</v>
      </c>
    </row>
    <row r="102" spans="1:7" x14ac:dyDescent="0.3">
      <c r="A102">
        <v>3977333714</v>
      </c>
      <c r="B102" s="1">
        <v>42374</v>
      </c>
      <c r="C102" s="2">
        <f t="shared" si="2"/>
        <v>42374</v>
      </c>
      <c r="D102" s="3">
        <f t="shared" si="3"/>
        <v>0</v>
      </c>
      <c r="E102">
        <v>1</v>
      </c>
      <c r="F102">
        <v>383</v>
      </c>
      <c r="G102">
        <v>626</v>
      </c>
    </row>
    <row r="103" spans="1:7" x14ac:dyDescent="0.3">
      <c r="A103">
        <v>3977333714</v>
      </c>
      <c r="B103" s="1">
        <v>42405</v>
      </c>
      <c r="C103" s="2">
        <f t="shared" si="2"/>
        <v>42405</v>
      </c>
      <c r="D103" s="3">
        <f t="shared" si="3"/>
        <v>0</v>
      </c>
      <c r="E103">
        <v>1</v>
      </c>
      <c r="F103">
        <v>230</v>
      </c>
      <c r="G103">
        <v>384</v>
      </c>
    </row>
    <row r="104" spans="1:7" x14ac:dyDescent="0.3">
      <c r="A104">
        <v>3977333714</v>
      </c>
      <c r="B104" s="1">
        <v>42434</v>
      </c>
      <c r="C104" s="2">
        <f t="shared" si="2"/>
        <v>42434</v>
      </c>
      <c r="D104" s="3">
        <f t="shared" si="3"/>
        <v>0</v>
      </c>
      <c r="E104">
        <v>1</v>
      </c>
      <c r="F104">
        <v>292</v>
      </c>
      <c r="G104">
        <v>500</v>
      </c>
    </row>
    <row r="105" spans="1:7" x14ac:dyDescent="0.3">
      <c r="A105">
        <v>3977333714</v>
      </c>
      <c r="B105" s="1">
        <v>42465</v>
      </c>
      <c r="C105" s="2">
        <f t="shared" si="2"/>
        <v>42465</v>
      </c>
      <c r="D105" s="3">
        <f t="shared" si="3"/>
        <v>0</v>
      </c>
      <c r="E105">
        <v>1</v>
      </c>
      <c r="F105">
        <v>213</v>
      </c>
      <c r="G105">
        <v>336</v>
      </c>
    </row>
    <row r="106" spans="1:7" x14ac:dyDescent="0.3">
      <c r="A106">
        <v>3977333714</v>
      </c>
      <c r="B106" s="1">
        <v>42495</v>
      </c>
      <c r="C106" s="2">
        <f t="shared" si="2"/>
        <v>42495</v>
      </c>
      <c r="D106" s="3">
        <f t="shared" si="3"/>
        <v>0</v>
      </c>
      <c r="E106">
        <v>1</v>
      </c>
      <c r="F106">
        <v>318</v>
      </c>
      <c r="G106">
        <v>480</v>
      </c>
    </row>
    <row r="107" spans="1:7" x14ac:dyDescent="0.3">
      <c r="A107">
        <v>3977333714</v>
      </c>
      <c r="B107" s="1">
        <v>42526</v>
      </c>
      <c r="C107" s="2">
        <f t="shared" si="2"/>
        <v>42526</v>
      </c>
      <c r="D107" s="3">
        <f t="shared" si="3"/>
        <v>0</v>
      </c>
      <c r="E107">
        <v>1</v>
      </c>
      <c r="F107">
        <v>323</v>
      </c>
      <c r="G107">
        <v>512</v>
      </c>
    </row>
    <row r="108" spans="1:7" x14ac:dyDescent="0.3">
      <c r="A108">
        <v>3977333714</v>
      </c>
      <c r="B108" s="1">
        <v>42556</v>
      </c>
      <c r="C108" s="2">
        <f t="shared" si="2"/>
        <v>42556</v>
      </c>
      <c r="D108" s="3">
        <f t="shared" si="3"/>
        <v>0</v>
      </c>
      <c r="E108">
        <v>1</v>
      </c>
      <c r="F108">
        <v>237</v>
      </c>
      <c r="G108">
        <v>443</v>
      </c>
    </row>
    <row r="109" spans="1:7" x14ac:dyDescent="0.3">
      <c r="A109">
        <v>3977333714</v>
      </c>
      <c r="B109" s="1">
        <v>42587</v>
      </c>
      <c r="C109" s="2">
        <f t="shared" si="2"/>
        <v>42587</v>
      </c>
      <c r="D109" s="3">
        <f t="shared" si="3"/>
        <v>0</v>
      </c>
      <c r="E109">
        <v>2</v>
      </c>
      <c r="F109">
        <v>259</v>
      </c>
      <c r="G109">
        <v>456</v>
      </c>
    </row>
    <row r="110" spans="1:7" x14ac:dyDescent="0.3">
      <c r="A110">
        <v>3977333714</v>
      </c>
      <c r="B110" s="1">
        <v>42648</v>
      </c>
      <c r="C110" s="2">
        <f t="shared" si="2"/>
        <v>42648</v>
      </c>
      <c r="D110" s="3">
        <f t="shared" si="3"/>
        <v>0</v>
      </c>
      <c r="E110">
        <v>1</v>
      </c>
      <c r="F110">
        <v>312</v>
      </c>
      <c r="G110">
        <v>452</v>
      </c>
    </row>
    <row r="111" spans="1:7" x14ac:dyDescent="0.3">
      <c r="A111">
        <v>4020332650</v>
      </c>
      <c r="B111" s="1">
        <v>42708</v>
      </c>
      <c r="C111" s="2">
        <f t="shared" si="2"/>
        <v>42708</v>
      </c>
      <c r="D111" s="3">
        <f t="shared" si="3"/>
        <v>0</v>
      </c>
      <c r="E111">
        <v>1</v>
      </c>
      <c r="F111">
        <v>501</v>
      </c>
      <c r="G111">
        <v>541</v>
      </c>
    </row>
    <row r="112" spans="1:7" x14ac:dyDescent="0.3">
      <c r="A112">
        <v>4020332650</v>
      </c>
      <c r="B112" t="s">
        <v>7</v>
      </c>
      <c r="C112" s="2" t="s">
        <v>27</v>
      </c>
      <c r="D112" s="3" t="s">
        <v>27</v>
      </c>
      <c r="E112">
        <v>1</v>
      </c>
      <c r="F112">
        <v>77</v>
      </c>
      <c r="G112">
        <v>77</v>
      </c>
    </row>
    <row r="113" spans="1:7" x14ac:dyDescent="0.3">
      <c r="A113">
        <v>4020332650</v>
      </c>
      <c r="B113" s="1">
        <v>42434</v>
      </c>
      <c r="C113" s="2">
        <f t="shared" si="2"/>
        <v>42434</v>
      </c>
      <c r="D113" s="3">
        <f t="shared" si="3"/>
        <v>0</v>
      </c>
      <c r="E113">
        <v>1</v>
      </c>
      <c r="F113">
        <v>322</v>
      </c>
      <c r="G113">
        <v>332</v>
      </c>
    </row>
    <row r="114" spans="1:7" x14ac:dyDescent="0.3">
      <c r="A114">
        <v>4020332650</v>
      </c>
      <c r="B114" s="1">
        <v>42465</v>
      </c>
      <c r="C114" s="2">
        <f t="shared" si="2"/>
        <v>42465</v>
      </c>
      <c r="D114" s="3">
        <f t="shared" si="3"/>
        <v>0</v>
      </c>
      <c r="E114">
        <v>1</v>
      </c>
      <c r="F114">
        <v>478</v>
      </c>
      <c r="G114">
        <v>536</v>
      </c>
    </row>
    <row r="115" spans="1:7" x14ac:dyDescent="0.3">
      <c r="A115">
        <v>4020332650</v>
      </c>
      <c r="B115" s="1">
        <v>42495</v>
      </c>
      <c r="C115" s="2">
        <f t="shared" si="2"/>
        <v>42495</v>
      </c>
      <c r="D115" s="3">
        <f t="shared" si="3"/>
        <v>0</v>
      </c>
      <c r="E115">
        <v>1</v>
      </c>
      <c r="F115">
        <v>226</v>
      </c>
      <c r="G115">
        <v>248</v>
      </c>
    </row>
    <row r="116" spans="1:7" x14ac:dyDescent="0.3">
      <c r="A116">
        <v>4020332650</v>
      </c>
      <c r="B116" s="1">
        <v>42526</v>
      </c>
      <c r="C116" s="2">
        <f t="shared" si="2"/>
        <v>42526</v>
      </c>
      <c r="D116" s="3">
        <f t="shared" si="3"/>
        <v>0</v>
      </c>
      <c r="E116">
        <v>1</v>
      </c>
      <c r="F116">
        <v>385</v>
      </c>
      <c r="G116">
        <v>408</v>
      </c>
    </row>
    <row r="117" spans="1:7" x14ac:dyDescent="0.3">
      <c r="A117">
        <v>4020332650</v>
      </c>
      <c r="B117" s="1">
        <v>42587</v>
      </c>
      <c r="C117" s="2">
        <f t="shared" si="2"/>
        <v>42587</v>
      </c>
      <c r="D117" s="3">
        <f t="shared" si="3"/>
        <v>0</v>
      </c>
      <c r="E117">
        <v>1</v>
      </c>
      <c r="F117">
        <v>364</v>
      </c>
      <c r="G117">
        <v>402</v>
      </c>
    </row>
    <row r="118" spans="1:7" x14ac:dyDescent="0.3">
      <c r="A118">
        <v>4020332650</v>
      </c>
      <c r="B118" s="1">
        <v>42648</v>
      </c>
      <c r="C118" s="2">
        <f t="shared" si="2"/>
        <v>42648</v>
      </c>
      <c r="D118" s="3">
        <f t="shared" si="3"/>
        <v>0</v>
      </c>
      <c r="E118">
        <v>1</v>
      </c>
      <c r="F118">
        <v>442</v>
      </c>
      <c r="G118">
        <v>494</v>
      </c>
    </row>
    <row r="119" spans="1:7" x14ac:dyDescent="0.3">
      <c r="A119">
        <v>4319703577</v>
      </c>
      <c r="B119" t="s">
        <v>19</v>
      </c>
      <c r="C119" s="2" t="s">
        <v>27</v>
      </c>
      <c r="D119" s="3" t="s">
        <v>27</v>
      </c>
      <c r="E119">
        <v>1</v>
      </c>
      <c r="F119">
        <v>535</v>
      </c>
      <c r="G119">
        <v>557</v>
      </c>
    </row>
    <row r="120" spans="1:7" x14ac:dyDescent="0.3">
      <c r="A120">
        <v>4319703577</v>
      </c>
      <c r="B120" t="s">
        <v>6</v>
      </c>
      <c r="C120" s="2" t="s">
        <v>27</v>
      </c>
      <c r="D120" s="3" t="s">
        <v>27</v>
      </c>
      <c r="E120">
        <v>1</v>
      </c>
      <c r="F120">
        <v>465</v>
      </c>
      <c r="G120">
        <v>491</v>
      </c>
    </row>
    <row r="121" spans="1:7" x14ac:dyDescent="0.3">
      <c r="A121">
        <v>4319703577</v>
      </c>
      <c r="B121" t="s">
        <v>7</v>
      </c>
      <c r="C121" s="2" t="s">
        <v>27</v>
      </c>
      <c r="D121" s="3" t="s">
        <v>27</v>
      </c>
      <c r="E121">
        <v>1</v>
      </c>
      <c r="F121">
        <v>506</v>
      </c>
      <c r="G121">
        <v>522</v>
      </c>
    </row>
    <row r="122" spans="1:7" x14ac:dyDescent="0.3">
      <c r="A122">
        <v>4319703577</v>
      </c>
      <c r="B122" t="s">
        <v>22</v>
      </c>
      <c r="C122" s="2" t="s">
        <v>27</v>
      </c>
      <c r="D122" s="3" t="s">
        <v>27</v>
      </c>
      <c r="E122">
        <v>1</v>
      </c>
      <c r="F122">
        <v>515</v>
      </c>
      <c r="G122">
        <v>551</v>
      </c>
    </row>
    <row r="123" spans="1:7" x14ac:dyDescent="0.3">
      <c r="A123">
        <v>4319703577</v>
      </c>
      <c r="B123" t="s">
        <v>9</v>
      </c>
      <c r="C123" s="2" t="s">
        <v>27</v>
      </c>
      <c r="D123" s="3" t="s">
        <v>27</v>
      </c>
      <c r="E123">
        <v>2</v>
      </c>
      <c r="F123">
        <v>461</v>
      </c>
      <c r="G123">
        <v>498</v>
      </c>
    </row>
    <row r="124" spans="1:7" x14ac:dyDescent="0.3">
      <c r="A124">
        <v>4319703577</v>
      </c>
      <c r="B124" t="s">
        <v>10</v>
      </c>
      <c r="C124" s="2" t="s">
        <v>27</v>
      </c>
      <c r="D124" s="3" t="s">
        <v>27</v>
      </c>
      <c r="E124">
        <v>1</v>
      </c>
      <c r="F124">
        <v>523</v>
      </c>
      <c r="G124">
        <v>543</v>
      </c>
    </row>
    <row r="125" spans="1:7" x14ac:dyDescent="0.3">
      <c r="A125">
        <v>4319703577</v>
      </c>
      <c r="B125" t="s">
        <v>11</v>
      </c>
      <c r="C125" s="2" t="s">
        <v>27</v>
      </c>
      <c r="D125" s="3" t="s">
        <v>27</v>
      </c>
      <c r="E125">
        <v>1</v>
      </c>
      <c r="F125">
        <v>59</v>
      </c>
      <c r="G125">
        <v>65</v>
      </c>
    </row>
    <row r="126" spans="1:7" x14ac:dyDescent="0.3">
      <c r="A126">
        <v>4319703577</v>
      </c>
      <c r="B126" t="s">
        <v>20</v>
      </c>
      <c r="C126" s="2" t="s">
        <v>27</v>
      </c>
      <c r="D126" s="3" t="s">
        <v>27</v>
      </c>
      <c r="E126">
        <v>1</v>
      </c>
      <c r="F126">
        <v>533</v>
      </c>
      <c r="G126">
        <v>550</v>
      </c>
    </row>
    <row r="127" spans="1:7" x14ac:dyDescent="0.3">
      <c r="A127">
        <v>4319703577</v>
      </c>
      <c r="B127" t="s">
        <v>12</v>
      </c>
      <c r="C127" s="2" t="s">
        <v>27</v>
      </c>
      <c r="D127" s="3" t="s">
        <v>27</v>
      </c>
      <c r="E127">
        <v>1</v>
      </c>
      <c r="F127">
        <v>692</v>
      </c>
      <c r="G127">
        <v>722</v>
      </c>
    </row>
    <row r="128" spans="1:7" x14ac:dyDescent="0.3">
      <c r="A128">
        <v>4319703577</v>
      </c>
      <c r="B128" t="s">
        <v>13</v>
      </c>
      <c r="C128" s="2" t="s">
        <v>27</v>
      </c>
      <c r="D128" s="3" t="s">
        <v>27</v>
      </c>
      <c r="E128">
        <v>1</v>
      </c>
      <c r="F128">
        <v>467</v>
      </c>
      <c r="G128">
        <v>501</v>
      </c>
    </row>
    <row r="129" spans="1:7" x14ac:dyDescent="0.3">
      <c r="A129">
        <v>4319703577</v>
      </c>
      <c r="B129" t="s">
        <v>14</v>
      </c>
      <c r="C129" s="2" t="s">
        <v>27</v>
      </c>
      <c r="D129" s="3" t="s">
        <v>27</v>
      </c>
      <c r="E129">
        <v>1</v>
      </c>
      <c r="F129">
        <v>488</v>
      </c>
      <c r="G129">
        <v>506</v>
      </c>
    </row>
    <row r="130" spans="1:7" x14ac:dyDescent="0.3">
      <c r="A130">
        <v>4319703577</v>
      </c>
      <c r="B130" t="s">
        <v>15</v>
      </c>
      <c r="C130" s="2" t="s">
        <v>27</v>
      </c>
      <c r="D130" s="3" t="s">
        <v>27</v>
      </c>
      <c r="E130">
        <v>1</v>
      </c>
      <c r="F130">
        <v>505</v>
      </c>
      <c r="G130">
        <v>516</v>
      </c>
    </row>
    <row r="131" spans="1:7" x14ac:dyDescent="0.3">
      <c r="A131">
        <v>4319703577</v>
      </c>
      <c r="B131" t="s">
        <v>21</v>
      </c>
      <c r="C131" s="2" t="s">
        <v>27</v>
      </c>
      <c r="D131" s="3" t="s">
        <v>27</v>
      </c>
      <c r="E131">
        <v>1</v>
      </c>
      <c r="F131">
        <v>286</v>
      </c>
      <c r="G131">
        <v>307</v>
      </c>
    </row>
    <row r="132" spans="1:7" x14ac:dyDescent="0.3">
      <c r="A132">
        <v>4319703577</v>
      </c>
      <c r="B132" t="s">
        <v>16</v>
      </c>
      <c r="C132" s="2" t="s">
        <v>27</v>
      </c>
      <c r="D132" s="3" t="s">
        <v>27</v>
      </c>
      <c r="E132">
        <v>1</v>
      </c>
      <c r="F132">
        <v>497</v>
      </c>
      <c r="G132">
        <v>522</v>
      </c>
    </row>
    <row r="133" spans="1:7" x14ac:dyDescent="0.3">
      <c r="A133">
        <v>4319703577</v>
      </c>
      <c r="B133" t="s">
        <v>17</v>
      </c>
      <c r="C133" s="2" t="s">
        <v>27</v>
      </c>
      <c r="D133" s="3" t="s">
        <v>27</v>
      </c>
      <c r="E133">
        <v>1</v>
      </c>
      <c r="F133">
        <v>523</v>
      </c>
      <c r="G133">
        <v>546</v>
      </c>
    </row>
    <row r="134" spans="1:7" x14ac:dyDescent="0.3">
      <c r="A134">
        <v>4319703577</v>
      </c>
      <c r="B134" t="s">
        <v>18</v>
      </c>
      <c r="C134" s="2" t="s">
        <v>27</v>
      </c>
      <c r="D134" s="3" t="s">
        <v>27</v>
      </c>
      <c r="E134">
        <v>1</v>
      </c>
      <c r="F134">
        <v>490</v>
      </c>
      <c r="G134">
        <v>516</v>
      </c>
    </row>
    <row r="135" spans="1:7" x14ac:dyDescent="0.3">
      <c r="A135">
        <v>4319703577</v>
      </c>
      <c r="B135" s="1">
        <v>42374</v>
      </c>
      <c r="C135" s="2">
        <f t="shared" ref="C135:C194" si="4">INT(B135)</f>
        <v>42374</v>
      </c>
      <c r="D135" s="3">
        <f t="shared" ref="D135:D194" si="5">MOD(C135,1)</f>
        <v>0</v>
      </c>
      <c r="E135">
        <v>1</v>
      </c>
      <c r="F135">
        <v>484</v>
      </c>
      <c r="G135">
        <v>500</v>
      </c>
    </row>
    <row r="136" spans="1:7" x14ac:dyDescent="0.3">
      <c r="A136">
        <v>4319703577</v>
      </c>
      <c r="B136" s="1">
        <v>42405</v>
      </c>
      <c r="C136" s="2">
        <f t="shared" si="4"/>
        <v>42405</v>
      </c>
      <c r="D136" s="3">
        <f t="shared" si="5"/>
        <v>0</v>
      </c>
      <c r="E136">
        <v>1</v>
      </c>
      <c r="F136">
        <v>478</v>
      </c>
      <c r="G136">
        <v>506</v>
      </c>
    </row>
    <row r="137" spans="1:7" x14ac:dyDescent="0.3">
      <c r="A137">
        <v>4319703577</v>
      </c>
      <c r="B137" s="1">
        <v>42434</v>
      </c>
      <c r="C137" s="2">
        <f t="shared" si="4"/>
        <v>42434</v>
      </c>
      <c r="D137" s="3">
        <f t="shared" si="5"/>
        <v>0</v>
      </c>
      <c r="E137">
        <v>1</v>
      </c>
      <c r="F137">
        <v>474</v>
      </c>
      <c r="G137">
        <v>512</v>
      </c>
    </row>
    <row r="138" spans="1:7" x14ac:dyDescent="0.3">
      <c r="A138">
        <v>4319703577</v>
      </c>
      <c r="B138" s="1">
        <v>42526</v>
      </c>
      <c r="C138" s="2">
        <f t="shared" si="4"/>
        <v>42526</v>
      </c>
      <c r="D138" s="3">
        <f t="shared" si="5"/>
        <v>0</v>
      </c>
      <c r="E138">
        <v>1</v>
      </c>
      <c r="F138">
        <v>450</v>
      </c>
      <c r="G138">
        <v>491</v>
      </c>
    </row>
    <row r="139" spans="1:7" x14ac:dyDescent="0.3">
      <c r="A139">
        <v>4319703577</v>
      </c>
      <c r="B139" s="1">
        <v>42556</v>
      </c>
      <c r="C139" s="2">
        <f t="shared" si="4"/>
        <v>42556</v>
      </c>
      <c r="D139" s="3">
        <f t="shared" si="5"/>
        <v>0</v>
      </c>
      <c r="E139">
        <v>1</v>
      </c>
      <c r="F139">
        <v>507</v>
      </c>
      <c r="G139">
        <v>530</v>
      </c>
    </row>
    <row r="140" spans="1:7" x14ac:dyDescent="0.3">
      <c r="A140">
        <v>4319703577</v>
      </c>
      <c r="B140" s="1">
        <v>42587</v>
      </c>
      <c r="C140" s="2">
        <f t="shared" si="4"/>
        <v>42587</v>
      </c>
      <c r="D140" s="3">
        <f t="shared" si="5"/>
        <v>0</v>
      </c>
      <c r="E140">
        <v>1</v>
      </c>
      <c r="F140">
        <v>602</v>
      </c>
      <c r="G140">
        <v>638</v>
      </c>
    </row>
    <row r="141" spans="1:7" x14ac:dyDescent="0.3">
      <c r="A141">
        <v>4319703577</v>
      </c>
      <c r="B141" s="1">
        <v>42618</v>
      </c>
      <c r="C141" s="2">
        <f t="shared" si="4"/>
        <v>42618</v>
      </c>
      <c r="D141" s="3">
        <f t="shared" si="5"/>
        <v>0</v>
      </c>
      <c r="E141">
        <v>1</v>
      </c>
      <c r="F141">
        <v>535</v>
      </c>
      <c r="G141">
        <v>565</v>
      </c>
    </row>
    <row r="142" spans="1:7" x14ac:dyDescent="0.3">
      <c r="A142">
        <v>4319703577</v>
      </c>
      <c r="B142" s="1">
        <v>42648</v>
      </c>
      <c r="C142" s="2">
        <f t="shared" si="4"/>
        <v>42648</v>
      </c>
      <c r="D142" s="3">
        <f t="shared" si="5"/>
        <v>0</v>
      </c>
      <c r="E142">
        <v>1</v>
      </c>
      <c r="F142">
        <v>487</v>
      </c>
      <c r="G142">
        <v>517</v>
      </c>
    </row>
    <row r="143" spans="1:7" x14ac:dyDescent="0.3">
      <c r="A143">
        <v>4319703577</v>
      </c>
      <c r="B143" s="1">
        <v>42679</v>
      </c>
      <c r="C143" s="2">
        <f t="shared" si="4"/>
        <v>42679</v>
      </c>
      <c r="D143" s="3">
        <f t="shared" si="5"/>
        <v>0</v>
      </c>
      <c r="E143">
        <v>1</v>
      </c>
      <c r="F143">
        <v>529</v>
      </c>
      <c r="G143">
        <v>558</v>
      </c>
    </row>
    <row r="144" spans="1:7" x14ac:dyDescent="0.3">
      <c r="A144">
        <v>4319703577</v>
      </c>
      <c r="B144" s="1">
        <v>42709</v>
      </c>
      <c r="C144" s="2">
        <f t="shared" si="4"/>
        <v>42709</v>
      </c>
      <c r="D144" s="3">
        <f t="shared" si="5"/>
        <v>0</v>
      </c>
      <c r="E144">
        <v>1</v>
      </c>
      <c r="F144">
        <v>302</v>
      </c>
      <c r="G144">
        <v>321</v>
      </c>
    </row>
    <row r="145" spans="1:7" x14ac:dyDescent="0.3">
      <c r="A145">
        <v>4388161847</v>
      </c>
      <c r="B145" t="s">
        <v>6</v>
      </c>
      <c r="C145" s="2" t="s">
        <v>27</v>
      </c>
      <c r="D145" s="3" t="s">
        <v>27</v>
      </c>
      <c r="E145">
        <v>1</v>
      </c>
      <c r="F145">
        <v>499</v>
      </c>
      <c r="G145">
        <v>526</v>
      </c>
    </row>
    <row r="146" spans="1:7" x14ac:dyDescent="0.3">
      <c r="A146">
        <v>4388161847</v>
      </c>
      <c r="B146" t="s">
        <v>7</v>
      </c>
      <c r="C146" s="2" t="s">
        <v>27</v>
      </c>
      <c r="D146" s="3" t="s">
        <v>27</v>
      </c>
      <c r="E146">
        <v>2</v>
      </c>
      <c r="F146">
        <v>426</v>
      </c>
      <c r="G146">
        <v>448</v>
      </c>
    </row>
    <row r="147" spans="1:7" x14ac:dyDescent="0.3">
      <c r="A147">
        <v>4388161847</v>
      </c>
      <c r="B147" t="s">
        <v>8</v>
      </c>
      <c r="C147" s="2" t="s">
        <v>27</v>
      </c>
      <c r="D147" s="3" t="s">
        <v>27</v>
      </c>
      <c r="E147">
        <v>2</v>
      </c>
      <c r="F147">
        <v>619</v>
      </c>
      <c r="G147">
        <v>641</v>
      </c>
    </row>
    <row r="148" spans="1:7" x14ac:dyDescent="0.3">
      <c r="A148">
        <v>4388161847</v>
      </c>
      <c r="B148" t="s">
        <v>22</v>
      </c>
      <c r="C148" s="2" t="s">
        <v>27</v>
      </c>
      <c r="D148" s="3" t="s">
        <v>27</v>
      </c>
      <c r="E148">
        <v>1</v>
      </c>
      <c r="F148">
        <v>99</v>
      </c>
      <c r="G148">
        <v>104</v>
      </c>
    </row>
    <row r="149" spans="1:7" x14ac:dyDescent="0.3">
      <c r="A149">
        <v>4388161847</v>
      </c>
      <c r="B149" t="s">
        <v>9</v>
      </c>
      <c r="C149" s="2" t="s">
        <v>27</v>
      </c>
      <c r="D149" s="3" t="s">
        <v>27</v>
      </c>
      <c r="E149">
        <v>1</v>
      </c>
      <c r="F149">
        <v>329</v>
      </c>
      <c r="G149">
        <v>338</v>
      </c>
    </row>
    <row r="150" spans="1:7" x14ac:dyDescent="0.3">
      <c r="A150">
        <v>4388161847</v>
      </c>
      <c r="B150" t="s">
        <v>10</v>
      </c>
      <c r="C150" s="2" t="s">
        <v>27</v>
      </c>
      <c r="D150" s="3" t="s">
        <v>27</v>
      </c>
      <c r="E150">
        <v>1</v>
      </c>
      <c r="F150">
        <v>421</v>
      </c>
      <c r="G150">
        <v>451</v>
      </c>
    </row>
    <row r="151" spans="1:7" x14ac:dyDescent="0.3">
      <c r="A151">
        <v>4388161847</v>
      </c>
      <c r="B151" t="s">
        <v>11</v>
      </c>
      <c r="C151" s="2" t="s">
        <v>27</v>
      </c>
      <c r="D151" s="3" t="s">
        <v>27</v>
      </c>
      <c r="E151">
        <v>1</v>
      </c>
      <c r="F151">
        <v>442</v>
      </c>
      <c r="G151">
        <v>458</v>
      </c>
    </row>
    <row r="152" spans="1:7" x14ac:dyDescent="0.3">
      <c r="A152">
        <v>4388161847</v>
      </c>
      <c r="B152" t="s">
        <v>20</v>
      </c>
      <c r="C152" s="2" t="s">
        <v>27</v>
      </c>
      <c r="D152" s="3" t="s">
        <v>27</v>
      </c>
      <c r="E152">
        <v>1</v>
      </c>
      <c r="F152">
        <v>82</v>
      </c>
      <c r="G152">
        <v>85</v>
      </c>
    </row>
    <row r="153" spans="1:7" x14ac:dyDescent="0.3">
      <c r="A153">
        <v>4388161847</v>
      </c>
      <c r="B153" t="s">
        <v>12</v>
      </c>
      <c r="C153" s="2" t="s">
        <v>27</v>
      </c>
      <c r="D153" s="3" t="s">
        <v>27</v>
      </c>
      <c r="E153">
        <v>1</v>
      </c>
      <c r="F153">
        <v>478</v>
      </c>
      <c r="G153">
        <v>501</v>
      </c>
    </row>
    <row r="154" spans="1:7" x14ac:dyDescent="0.3">
      <c r="A154">
        <v>4388161847</v>
      </c>
      <c r="B154" t="s">
        <v>13</v>
      </c>
      <c r="C154" s="2" t="s">
        <v>27</v>
      </c>
      <c r="D154" s="3" t="s">
        <v>27</v>
      </c>
      <c r="E154">
        <v>3</v>
      </c>
      <c r="F154">
        <v>552</v>
      </c>
      <c r="G154">
        <v>595</v>
      </c>
    </row>
    <row r="155" spans="1:7" x14ac:dyDescent="0.3">
      <c r="A155">
        <v>4388161847</v>
      </c>
      <c r="B155" t="s">
        <v>15</v>
      </c>
      <c r="C155" s="2" t="s">
        <v>27</v>
      </c>
      <c r="D155" s="3" t="s">
        <v>27</v>
      </c>
      <c r="E155">
        <v>1</v>
      </c>
      <c r="F155">
        <v>319</v>
      </c>
      <c r="G155">
        <v>346</v>
      </c>
    </row>
    <row r="156" spans="1:7" x14ac:dyDescent="0.3">
      <c r="A156">
        <v>4388161847</v>
      </c>
      <c r="B156" t="s">
        <v>21</v>
      </c>
      <c r="C156" s="2" t="s">
        <v>27</v>
      </c>
      <c r="D156" s="3" t="s">
        <v>27</v>
      </c>
      <c r="E156">
        <v>1</v>
      </c>
      <c r="F156">
        <v>439</v>
      </c>
      <c r="G156">
        <v>500</v>
      </c>
    </row>
    <row r="157" spans="1:7" x14ac:dyDescent="0.3">
      <c r="A157">
        <v>4388161847</v>
      </c>
      <c r="B157" t="s">
        <v>16</v>
      </c>
      <c r="C157" s="2" t="s">
        <v>27</v>
      </c>
      <c r="D157" s="3" t="s">
        <v>27</v>
      </c>
      <c r="E157">
        <v>1</v>
      </c>
      <c r="F157">
        <v>428</v>
      </c>
      <c r="G157">
        <v>458</v>
      </c>
    </row>
    <row r="158" spans="1:7" x14ac:dyDescent="0.3">
      <c r="A158">
        <v>4388161847</v>
      </c>
      <c r="B158" t="s">
        <v>18</v>
      </c>
      <c r="C158" s="2" t="s">
        <v>27</v>
      </c>
      <c r="D158" s="3" t="s">
        <v>27</v>
      </c>
      <c r="E158">
        <v>2</v>
      </c>
      <c r="F158">
        <v>409</v>
      </c>
      <c r="G158">
        <v>430</v>
      </c>
    </row>
    <row r="159" spans="1:7" x14ac:dyDescent="0.3">
      <c r="A159">
        <v>4388161847</v>
      </c>
      <c r="B159" s="1">
        <v>42374</v>
      </c>
      <c r="C159" s="2">
        <f t="shared" si="4"/>
        <v>42374</v>
      </c>
      <c r="D159" s="3">
        <f t="shared" si="5"/>
        <v>0</v>
      </c>
      <c r="E159">
        <v>1</v>
      </c>
      <c r="F159">
        <v>547</v>
      </c>
      <c r="G159">
        <v>597</v>
      </c>
    </row>
    <row r="160" spans="1:7" x14ac:dyDescent="0.3">
      <c r="A160">
        <v>4388161847</v>
      </c>
      <c r="B160" s="1">
        <v>42405</v>
      </c>
      <c r="C160" s="2">
        <f t="shared" si="4"/>
        <v>42405</v>
      </c>
      <c r="D160" s="3">
        <f t="shared" si="5"/>
        <v>0</v>
      </c>
      <c r="E160">
        <v>2</v>
      </c>
      <c r="F160">
        <v>368</v>
      </c>
      <c r="G160">
        <v>376</v>
      </c>
    </row>
    <row r="161" spans="1:7" x14ac:dyDescent="0.3">
      <c r="A161">
        <v>4388161847</v>
      </c>
      <c r="B161" s="1">
        <v>42465</v>
      </c>
      <c r="C161" s="2">
        <f t="shared" si="4"/>
        <v>42465</v>
      </c>
      <c r="D161" s="3">
        <f t="shared" si="5"/>
        <v>0</v>
      </c>
      <c r="E161">
        <v>1</v>
      </c>
      <c r="F161">
        <v>390</v>
      </c>
      <c r="G161">
        <v>414</v>
      </c>
    </row>
    <row r="162" spans="1:7" x14ac:dyDescent="0.3">
      <c r="A162">
        <v>4388161847</v>
      </c>
      <c r="B162" s="1">
        <v>42495</v>
      </c>
      <c r="C162" s="2">
        <f t="shared" si="4"/>
        <v>42495</v>
      </c>
      <c r="D162" s="3">
        <f t="shared" si="5"/>
        <v>0</v>
      </c>
      <c r="E162">
        <v>1</v>
      </c>
      <c r="F162">
        <v>471</v>
      </c>
      <c r="G162">
        <v>495</v>
      </c>
    </row>
    <row r="163" spans="1:7" x14ac:dyDescent="0.3">
      <c r="A163">
        <v>4388161847</v>
      </c>
      <c r="B163" s="1">
        <v>42495</v>
      </c>
      <c r="C163" s="2">
        <f t="shared" si="4"/>
        <v>42495</v>
      </c>
      <c r="D163" s="3">
        <f t="shared" si="5"/>
        <v>0</v>
      </c>
      <c r="E163">
        <v>1</v>
      </c>
      <c r="F163">
        <v>471</v>
      </c>
      <c r="G163">
        <v>495</v>
      </c>
    </row>
    <row r="164" spans="1:7" x14ac:dyDescent="0.3">
      <c r="A164">
        <v>4388161847</v>
      </c>
      <c r="B164" s="1">
        <v>42556</v>
      </c>
      <c r="C164" s="2">
        <f t="shared" si="4"/>
        <v>42556</v>
      </c>
      <c r="D164" s="3">
        <f t="shared" si="5"/>
        <v>0</v>
      </c>
      <c r="E164">
        <v>1</v>
      </c>
      <c r="F164">
        <v>472</v>
      </c>
      <c r="G164">
        <v>496</v>
      </c>
    </row>
    <row r="165" spans="1:7" x14ac:dyDescent="0.3">
      <c r="A165">
        <v>4388161847</v>
      </c>
      <c r="B165" s="1">
        <v>42587</v>
      </c>
      <c r="C165" s="2">
        <f t="shared" si="4"/>
        <v>42587</v>
      </c>
      <c r="D165" s="3">
        <f t="shared" si="5"/>
        <v>0</v>
      </c>
      <c r="E165">
        <v>2</v>
      </c>
      <c r="F165">
        <v>529</v>
      </c>
      <c r="G165">
        <v>541</v>
      </c>
    </row>
    <row r="166" spans="1:7" x14ac:dyDescent="0.3">
      <c r="A166">
        <v>4388161847</v>
      </c>
      <c r="B166" s="1">
        <v>42618</v>
      </c>
      <c r="C166" s="2">
        <f t="shared" si="4"/>
        <v>42618</v>
      </c>
      <c r="D166" s="3">
        <f t="shared" si="5"/>
        <v>0</v>
      </c>
      <c r="E166">
        <v>1</v>
      </c>
      <c r="F166">
        <v>62</v>
      </c>
      <c r="G166">
        <v>65</v>
      </c>
    </row>
    <row r="167" spans="1:7" x14ac:dyDescent="0.3">
      <c r="A167">
        <v>4388161847</v>
      </c>
      <c r="B167" s="1">
        <v>42648</v>
      </c>
      <c r="C167" s="2">
        <f t="shared" si="4"/>
        <v>42648</v>
      </c>
      <c r="D167" s="3">
        <f t="shared" si="5"/>
        <v>0</v>
      </c>
      <c r="E167">
        <v>1</v>
      </c>
      <c r="F167">
        <v>354</v>
      </c>
      <c r="G167">
        <v>375</v>
      </c>
    </row>
    <row r="168" spans="1:7" x14ac:dyDescent="0.3">
      <c r="A168">
        <v>4388161847</v>
      </c>
      <c r="B168" s="1">
        <v>42679</v>
      </c>
      <c r="C168" s="2">
        <f t="shared" si="4"/>
        <v>42679</v>
      </c>
      <c r="D168" s="3">
        <f t="shared" si="5"/>
        <v>0</v>
      </c>
      <c r="E168">
        <v>1</v>
      </c>
      <c r="F168">
        <v>469</v>
      </c>
      <c r="G168">
        <v>494</v>
      </c>
    </row>
    <row r="169" spans="1:7" x14ac:dyDescent="0.3">
      <c r="A169">
        <v>4445114986</v>
      </c>
      <c r="B169" s="1">
        <v>42708</v>
      </c>
      <c r="C169" s="2">
        <f t="shared" si="4"/>
        <v>42708</v>
      </c>
      <c r="D169" s="3">
        <f t="shared" si="5"/>
        <v>0</v>
      </c>
      <c r="E169">
        <v>2</v>
      </c>
      <c r="F169">
        <v>429</v>
      </c>
      <c r="G169">
        <v>457</v>
      </c>
    </row>
    <row r="170" spans="1:7" x14ac:dyDescent="0.3">
      <c r="A170">
        <v>4445114986</v>
      </c>
      <c r="B170" t="s">
        <v>5</v>
      </c>
      <c r="C170" s="2" t="s">
        <v>27</v>
      </c>
      <c r="D170" s="3" t="s">
        <v>27</v>
      </c>
      <c r="E170">
        <v>2</v>
      </c>
      <c r="F170">
        <v>370</v>
      </c>
      <c r="G170">
        <v>406</v>
      </c>
    </row>
    <row r="171" spans="1:7" x14ac:dyDescent="0.3">
      <c r="A171">
        <v>4445114986</v>
      </c>
      <c r="B171" t="s">
        <v>19</v>
      </c>
      <c r="C171" s="2" t="s">
        <v>27</v>
      </c>
      <c r="D171" s="3" t="s">
        <v>27</v>
      </c>
      <c r="E171">
        <v>1</v>
      </c>
      <c r="F171">
        <v>441</v>
      </c>
      <c r="G171">
        <v>492</v>
      </c>
    </row>
    <row r="172" spans="1:7" x14ac:dyDescent="0.3">
      <c r="A172">
        <v>4445114986</v>
      </c>
      <c r="B172" t="s">
        <v>6</v>
      </c>
      <c r="C172" s="2" t="s">
        <v>27</v>
      </c>
      <c r="D172" s="3" t="s">
        <v>27</v>
      </c>
      <c r="E172">
        <v>2</v>
      </c>
      <c r="F172">
        <v>337</v>
      </c>
      <c r="G172">
        <v>379</v>
      </c>
    </row>
    <row r="173" spans="1:7" x14ac:dyDescent="0.3">
      <c r="A173">
        <v>4445114986</v>
      </c>
      <c r="B173" t="s">
        <v>7</v>
      </c>
      <c r="C173" s="2" t="s">
        <v>27</v>
      </c>
      <c r="D173" s="3" t="s">
        <v>27</v>
      </c>
      <c r="E173">
        <v>1</v>
      </c>
      <c r="F173">
        <v>462</v>
      </c>
      <c r="G173">
        <v>499</v>
      </c>
    </row>
    <row r="174" spans="1:7" x14ac:dyDescent="0.3">
      <c r="A174">
        <v>4445114986</v>
      </c>
      <c r="B174" t="s">
        <v>8</v>
      </c>
      <c r="C174" s="2" t="s">
        <v>27</v>
      </c>
      <c r="D174" s="3" t="s">
        <v>27</v>
      </c>
      <c r="E174">
        <v>1</v>
      </c>
      <c r="F174">
        <v>98</v>
      </c>
      <c r="G174">
        <v>107</v>
      </c>
    </row>
    <row r="175" spans="1:7" x14ac:dyDescent="0.3">
      <c r="A175">
        <v>4445114986</v>
      </c>
      <c r="B175" t="s">
        <v>9</v>
      </c>
      <c r="C175" s="2" t="s">
        <v>27</v>
      </c>
      <c r="D175" s="3" t="s">
        <v>27</v>
      </c>
      <c r="E175">
        <v>2</v>
      </c>
      <c r="F175">
        <v>388</v>
      </c>
      <c r="G175">
        <v>424</v>
      </c>
    </row>
    <row r="176" spans="1:7" x14ac:dyDescent="0.3">
      <c r="A176">
        <v>4445114986</v>
      </c>
      <c r="B176" t="s">
        <v>10</v>
      </c>
      <c r="C176" s="2" t="s">
        <v>27</v>
      </c>
      <c r="D176" s="3" t="s">
        <v>27</v>
      </c>
      <c r="E176">
        <v>1</v>
      </c>
      <c r="F176">
        <v>439</v>
      </c>
      <c r="G176">
        <v>462</v>
      </c>
    </row>
    <row r="177" spans="1:7" x14ac:dyDescent="0.3">
      <c r="A177">
        <v>4445114986</v>
      </c>
      <c r="B177" t="s">
        <v>11</v>
      </c>
      <c r="C177" s="2" t="s">
        <v>27</v>
      </c>
      <c r="D177" s="3" t="s">
        <v>27</v>
      </c>
      <c r="E177">
        <v>1</v>
      </c>
      <c r="F177">
        <v>436</v>
      </c>
      <c r="G177">
        <v>469</v>
      </c>
    </row>
    <row r="178" spans="1:7" x14ac:dyDescent="0.3">
      <c r="A178">
        <v>4445114986</v>
      </c>
      <c r="B178" t="s">
        <v>20</v>
      </c>
      <c r="C178" s="2" t="s">
        <v>27</v>
      </c>
      <c r="D178" s="3" t="s">
        <v>27</v>
      </c>
      <c r="E178">
        <v>1</v>
      </c>
      <c r="F178">
        <v>388</v>
      </c>
      <c r="G178">
        <v>417</v>
      </c>
    </row>
    <row r="179" spans="1:7" x14ac:dyDescent="0.3">
      <c r="A179">
        <v>4445114986</v>
      </c>
      <c r="B179" t="s">
        <v>14</v>
      </c>
      <c r="C179" s="2" t="s">
        <v>27</v>
      </c>
      <c r="D179" s="3" t="s">
        <v>27</v>
      </c>
      <c r="E179">
        <v>1</v>
      </c>
      <c r="F179">
        <v>328</v>
      </c>
      <c r="G179">
        <v>345</v>
      </c>
    </row>
    <row r="180" spans="1:7" x14ac:dyDescent="0.3">
      <c r="A180">
        <v>4445114986</v>
      </c>
      <c r="B180" t="s">
        <v>15</v>
      </c>
      <c r="C180" s="2" t="s">
        <v>27</v>
      </c>
      <c r="D180" s="3" t="s">
        <v>27</v>
      </c>
      <c r="E180">
        <v>2</v>
      </c>
      <c r="F180">
        <v>353</v>
      </c>
      <c r="G180">
        <v>391</v>
      </c>
    </row>
    <row r="181" spans="1:7" x14ac:dyDescent="0.3">
      <c r="A181">
        <v>4445114986</v>
      </c>
      <c r="B181" t="s">
        <v>21</v>
      </c>
      <c r="C181" s="2" t="s">
        <v>27</v>
      </c>
      <c r="D181" s="3" t="s">
        <v>27</v>
      </c>
      <c r="E181">
        <v>1</v>
      </c>
      <c r="F181">
        <v>332</v>
      </c>
      <c r="G181">
        <v>374</v>
      </c>
    </row>
    <row r="182" spans="1:7" x14ac:dyDescent="0.3">
      <c r="A182">
        <v>4445114986</v>
      </c>
      <c r="B182" t="s">
        <v>16</v>
      </c>
      <c r="C182" s="2" t="s">
        <v>27</v>
      </c>
      <c r="D182" s="3" t="s">
        <v>27</v>
      </c>
      <c r="E182">
        <v>1</v>
      </c>
      <c r="F182">
        <v>419</v>
      </c>
      <c r="G182">
        <v>442</v>
      </c>
    </row>
    <row r="183" spans="1:7" x14ac:dyDescent="0.3">
      <c r="A183">
        <v>4445114986</v>
      </c>
      <c r="B183" t="s">
        <v>17</v>
      </c>
      <c r="C183" s="2" t="s">
        <v>27</v>
      </c>
      <c r="D183" s="3" t="s">
        <v>27</v>
      </c>
      <c r="E183">
        <v>1</v>
      </c>
      <c r="F183">
        <v>106</v>
      </c>
      <c r="G183">
        <v>108</v>
      </c>
    </row>
    <row r="184" spans="1:7" x14ac:dyDescent="0.3">
      <c r="A184">
        <v>4445114986</v>
      </c>
      <c r="B184" t="s">
        <v>18</v>
      </c>
      <c r="C184" s="2" t="s">
        <v>27</v>
      </c>
      <c r="D184" s="3" t="s">
        <v>27</v>
      </c>
      <c r="E184">
        <v>1</v>
      </c>
      <c r="F184">
        <v>322</v>
      </c>
      <c r="G184">
        <v>353</v>
      </c>
    </row>
    <row r="185" spans="1:7" x14ac:dyDescent="0.3">
      <c r="A185">
        <v>4445114986</v>
      </c>
      <c r="B185" s="1">
        <v>42374</v>
      </c>
      <c r="C185" s="2">
        <f t="shared" si="4"/>
        <v>42374</v>
      </c>
      <c r="D185" s="3">
        <f t="shared" si="5"/>
        <v>0</v>
      </c>
      <c r="E185">
        <v>2</v>
      </c>
      <c r="F185">
        <v>439</v>
      </c>
      <c r="G185">
        <v>459</v>
      </c>
    </row>
    <row r="186" spans="1:7" x14ac:dyDescent="0.3">
      <c r="A186">
        <v>4445114986</v>
      </c>
      <c r="B186" s="1">
        <v>42405</v>
      </c>
      <c r="C186" s="2">
        <f t="shared" si="4"/>
        <v>42405</v>
      </c>
      <c r="D186" s="3">
        <f t="shared" si="5"/>
        <v>0</v>
      </c>
      <c r="E186">
        <v>1</v>
      </c>
      <c r="F186">
        <v>502</v>
      </c>
      <c r="G186">
        <v>542</v>
      </c>
    </row>
    <row r="187" spans="1:7" x14ac:dyDescent="0.3">
      <c r="A187">
        <v>4445114986</v>
      </c>
      <c r="B187" s="1">
        <v>42434</v>
      </c>
      <c r="C187" s="2">
        <f t="shared" si="4"/>
        <v>42434</v>
      </c>
      <c r="D187" s="3">
        <f t="shared" si="5"/>
        <v>0</v>
      </c>
      <c r="E187">
        <v>2</v>
      </c>
      <c r="F187">
        <v>417</v>
      </c>
      <c r="G187">
        <v>450</v>
      </c>
    </row>
    <row r="188" spans="1:7" x14ac:dyDescent="0.3">
      <c r="A188">
        <v>4445114986</v>
      </c>
      <c r="B188" s="1">
        <v>42465</v>
      </c>
      <c r="C188" s="2">
        <f t="shared" si="4"/>
        <v>42465</v>
      </c>
      <c r="D188" s="3">
        <f t="shared" si="5"/>
        <v>0</v>
      </c>
      <c r="E188">
        <v>2</v>
      </c>
      <c r="F188">
        <v>337</v>
      </c>
      <c r="G188">
        <v>363</v>
      </c>
    </row>
    <row r="189" spans="1:7" x14ac:dyDescent="0.3">
      <c r="A189">
        <v>4445114986</v>
      </c>
      <c r="B189" s="1">
        <v>42495</v>
      </c>
      <c r="C189" s="2">
        <f t="shared" si="4"/>
        <v>42495</v>
      </c>
      <c r="D189" s="3">
        <f t="shared" si="5"/>
        <v>0</v>
      </c>
      <c r="E189">
        <v>2</v>
      </c>
      <c r="F189">
        <v>462</v>
      </c>
      <c r="G189">
        <v>513</v>
      </c>
    </row>
    <row r="190" spans="1:7" x14ac:dyDescent="0.3">
      <c r="A190">
        <v>4445114986</v>
      </c>
      <c r="B190" s="1">
        <v>42526</v>
      </c>
      <c r="C190" s="2">
        <f t="shared" si="4"/>
        <v>42526</v>
      </c>
      <c r="D190" s="3">
        <f t="shared" si="5"/>
        <v>0</v>
      </c>
      <c r="E190">
        <v>2</v>
      </c>
      <c r="F190">
        <v>374</v>
      </c>
      <c r="G190">
        <v>402</v>
      </c>
    </row>
    <row r="191" spans="1:7" x14ac:dyDescent="0.3">
      <c r="A191">
        <v>4445114986</v>
      </c>
      <c r="B191" s="1">
        <v>42556</v>
      </c>
      <c r="C191" s="2">
        <f t="shared" si="4"/>
        <v>42556</v>
      </c>
      <c r="D191" s="3">
        <f t="shared" si="5"/>
        <v>0</v>
      </c>
      <c r="E191">
        <v>2</v>
      </c>
      <c r="F191">
        <v>401</v>
      </c>
      <c r="G191">
        <v>436</v>
      </c>
    </row>
    <row r="192" spans="1:7" x14ac:dyDescent="0.3">
      <c r="A192">
        <v>4445114986</v>
      </c>
      <c r="B192" s="1">
        <v>42587</v>
      </c>
      <c r="C192" s="2">
        <f t="shared" si="4"/>
        <v>42587</v>
      </c>
      <c r="D192" s="3">
        <f t="shared" si="5"/>
        <v>0</v>
      </c>
      <c r="E192">
        <v>1</v>
      </c>
      <c r="F192">
        <v>361</v>
      </c>
      <c r="G192">
        <v>391</v>
      </c>
    </row>
    <row r="193" spans="1:7" x14ac:dyDescent="0.3">
      <c r="A193">
        <v>4445114986</v>
      </c>
      <c r="B193" s="1">
        <v>42618</v>
      </c>
      <c r="C193" s="2">
        <f t="shared" si="4"/>
        <v>42618</v>
      </c>
      <c r="D193" s="3">
        <f t="shared" si="5"/>
        <v>0</v>
      </c>
      <c r="E193">
        <v>1</v>
      </c>
      <c r="F193">
        <v>457</v>
      </c>
      <c r="G193">
        <v>533</v>
      </c>
    </row>
    <row r="194" spans="1:7" x14ac:dyDescent="0.3">
      <c r="A194">
        <v>4445114986</v>
      </c>
      <c r="B194" s="1">
        <v>42648</v>
      </c>
      <c r="C194" s="2">
        <f t="shared" si="4"/>
        <v>42648</v>
      </c>
      <c r="D194" s="3">
        <f t="shared" si="5"/>
        <v>0</v>
      </c>
      <c r="E194">
        <v>1</v>
      </c>
      <c r="F194">
        <v>405</v>
      </c>
      <c r="G194">
        <v>426</v>
      </c>
    </row>
    <row r="195" spans="1:7" x14ac:dyDescent="0.3">
      <c r="A195">
        <v>4445114986</v>
      </c>
      <c r="B195" s="1">
        <v>42679</v>
      </c>
      <c r="C195" s="2">
        <f t="shared" ref="C195:C258" si="6">INT(B195)</f>
        <v>42679</v>
      </c>
      <c r="D195" s="3">
        <f t="shared" ref="D195:D258" si="7">MOD(C195,1)</f>
        <v>0</v>
      </c>
      <c r="E195">
        <v>1</v>
      </c>
      <c r="F195">
        <v>499</v>
      </c>
      <c r="G195">
        <v>530</v>
      </c>
    </row>
    <row r="196" spans="1:7" x14ac:dyDescent="0.3">
      <c r="A196">
        <v>4445114986</v>
      </c>
      <c r="B196" s="1">
        <v>42709</v>
      </c>
      <c r="C196" s="2">
        <f t="shared" si="6"/>
        <v>42709</v>
      </c>
      <c r="D196" s="3">
        <f t="shared" si="7"/>
        <v>0</v>
      </c>
      <c r="E196">
        <v>1</v>
      </c>
      <c r="F196">
        <v>483</v>
      </c>
      <c r="G196">
        <v>501</v>
      </c>
    </row>
    <row r="197" spans="1:7" x14ac:dyDescent="0.3">
      <c r="A197">
        <v>4558609924</v>
      </c>
      <c r="B197" t="s">
        <v>11</v>
      </c>
      <c r="C197" s="2" t="s">
        <v>27</v>
      </c>
      <c r="D197" s="3" t="s">
        <v>27</v>
      </c>
      <c r="E197">
        <v>1</v>
      </c>
      <c r="F197">
        <v>126</v>
      </c>
      <c r="G197">
        <v>137</v>
      </c>
    </row>
    <row r="198" spans="1:7" x14ac:dyDescent="0.3">
      <c r="A198">
        <v>4558609924</v>
      </c>
      <c r="B198" t="s">
        <v>15</v>
      </c>
      <c r="C198" s="2" t="s">
        <v>27</v>
      </c>
      <c r="D198" s="3" t="s">
        <v>27</v>
      </c>
      <c r="E198">
        <v>1</v>
      </c>
      <c r="F198">
        <v>103</v>
      </c>
      <c r="G198">
        <v>121</v>
      </c>
    </row>
    <row r="199" spans="1:7" x14ac:dyDescent="0.3">
      <c r="A199">
        <v>4558609924</v>
      </c>
      <c r="B199" t="s">
        <v>17</v>
      </c>
      <c r="C199" s="2" t="s">
        <v>27</v>
      </c>
      <c r="D199" s="3" t="s">
        <v>27</v>
      </c>
      <c r="E199">
        <v>1</v>
      </c>
      <c r="F199">
        <v>171</v>
      </c>
      <c r="G199">
        <v>179</v>
      </c>
    </row>
    <row r="200" spans="1:7" x14ac:dyDescent="0.3">
      <c r="A200">
        <v>4558609924</v>
      </c>
      <c r="B200" s="1">
        <v>42374</v>
      </c>
      <c r="C200" s="2">
        <f t="shared" si="6"/>
        <v>42374</v>
      </c>
      <c r="D200" s="3">
        <f t="shared" si="7"/>
        <v>0</v>
      </c>
      <c r="E200">
        <v>1</v>
      </c>
      <c r="F200">
        <v>115</v>
      </c>
      <c r="G200">
        <v>129</v>
      </c>
    </row>
    <row r="201" spans="1:7" x14ac:dyDescent="0.3">
      <c r="A201">
        <v>4558609924</v>
      </c>
      <c r="B201" s="1">
        <v>42587</v>
      </c>
      <c r="C201" s="2">
        <f t="shared" si="6"/>
        <v>42587</v>
      </c>
      <c r="D201" s="3">
        <f t="shared" si="7"/>
        <v>0</v>
      </c>
      <c r="E201">
        <v>1</v>
      </c>
      <c r="F201">
        <v>123</v>
      </c>
      <c r="G201">
        <v>134</v>
      </c>
    </row>
    <row r="202" spans="1:7" x14ac:dyDescent="0.3">
      <c r="A202">
        <v>4702921684</v>
      </c>
      <c r="B202" s="1">
        <v>42708</v>
      </c>
      <c r="C202" s="2">
        <f t="shared" si="6"/>
        <v>42708</v>
      </c>
      <c r="D202" s="3">
        <f t="shared" si="7"/>
        <v>0</v>
      </c>
      <c r="E202">
        <v>1</v>
      </c>
      <c r="F202">
        <v>425</v>
      </c>
      <c r="G202">
        <v>439</v>
      </c>
    </row>
    <row r="203" spans="1:7" x14ac:dyDescent="0.3">
      <c r="A203">
        <v>4702921684</v>
      </c>
      <c r="B203" t="s">
        <v>5</v>
      </c>
      <c r="C203" s="2" t="s">
        <v>27</v>
      </c>
      <c r="D203" s="3" t="s">
        <v>27</v>
      </c>
      <c r="E203">
        <v>2</v>
      </c>
      <c r="F203">
        <v>400</v>
      </c>
      <c r="G203">
        <v>430</v>
      </c>
    </row>
    <row r="204" spans="1:7" x14ac:dyDescent="0.3">
      <c r="A204">
        <v>4702921684</v>
      </c>
      <c r="B204" t="s">
        <v>19</v>
      </c>
      <c r="C204" s="2" t="s">
        <v>27</v>
      </c>
      <c r="D204" s="3" t="s">
        <v>27</v>
      </c>
      <c r="E204">
        <v>1</v>
      </c>
      <c r="F204">
        <v>384</v>
      </c>
      <c r="G204">
        <v>415</v>
      </c>
    </row>
    <row r="205" spans="1:7" x14ac:dyDescent="0.3">
      <c r="A205">
        <v>4702921684</v>
      </c>
      <c r="B205" t="s">
        <v>6</v>
      </c>
      <c r="C205" s="2" t="s">
        <v>27</v>
      </c>
      <c r="D205" s="3" t="s">
        <v>27</v>
      </c>
      <c r="E205">
        <v>1</v>
      </c>
      <c r="F205">
        <v>253</v>
      </c>
      <c r="G205">
        <v>257</v>
      </c>
    </row>
    <row r="206" spans="1:7" x14ac:dyDescent="0.3">
      <c r="A206">
        <v>4702921684</v>
      </c>
      <c r="B206" t="s">
        <v>7</v>
      </c>
      <c r="C206" s="2" t="s">
        <v>27</v>
      </c>
      <c r="D206" s="3" t="s">
        <v>27</v>
      </c>
      <c r="E206">
        <v>2</v>
      </c>
      <c r="F206">
        <v>382</v>
      </c>
      <c r="G206">
        <v>406</v>
      </c>
    </row>
    <row r="207" spans="1:7" x14ac:dyDescent="0.3">
      <c r="A207">
        <v>4702921684</v>
      </c>
      <c r="B207" t="s">
        <v>8</v>
      </c>
      <c r="C207" s="2" t="s">
        <v>27</v>
      </c>
      <c r="D207" s="3" t="s">
        <v>27</v>
      </c>
      <c r="E207">
        <v>1</v>
      </c>
      <c r="F207">
        <v>591</v>
      </c>
      <c r="G207">
        <v>612</v>
      </c>
    </row>
    <row r="208" spans="1:7" x14ac:dyDescent="0.3">
      <c r="A208">
        <v>4702921684</v>
      </c>
      <c r="B208" t="s">
        <v>22</v>
      </c>
      <c r="C208" s="2" t="s">
        <v>27</v>
      </c>
      <c r="D208" s="3" t="s">
        <v>27</v>
      </c>
      <c r="E208">
        <v>1</v>
      </c>
      <c r="F208">
        <v>293</v>
      </c>
      <c r="G208">
        <v>312</v>
      </c>
    </row>
    <row r="209" spans="1:7" x14ac:dyDescent="0.3">
      <c r="A209">
        <v>4702921684</v>
      </c>
      <c r="B209" t="s">
        <v>9</v>
      </c>
      <c r="C209" s="2" t="s">
        <v>27</v>
      </c>
      <c r="D209" s="3" t="s">
        <v>27</v>
      </c>
      <c r="E209">
        <v>1</v>
      </c>
      <c r="F209">
        <v>457</v>
      </c>
      <c r="G209">
        <v>487</v>
      </c>
    </row>
    <row r="210" spans="1:7" x14ac:dyDescent="0.3">
      <c r="A210">
        <v>4702921684</v>
      </c>
      <c r="B210" t="s">
        <v>10</v>
      </c>
      <c r="C210" s="2" t="s">
        <v>27</v>
      </c>
      <c r="D210" s="3" t="s">
        <v>27</v>
      </c>
      <c r="E210">
        <v>1</v>
      </c>
      <c r="F210">
        <v>454</v>
      </c>
      <c r="G210">
        <v>468</v>
      </c>
    </row>
    <row r="211" spans="1:7" x14ac:dyDescent="0.3">
      <c r="A211">
        <v>4702921684</v>
      </c>
      <c r="B211" t="s">
        <v>11</v>
      </c>
      <c r="C211" s="2" t="s">
        <v>27</v>
      </c>
      <c r="D211" s="3" t="s">
        <v>27</v>
      </c>
      <c r="E211">
        <v>1</v>
      </c>
      <c r="F211">
        <v>425</v>
      </c>
      <c r="G211">
        <v>434</v>
      </c>
    </row>
    <row r="212" spans="1:7" x14ac:dyDescent="0.3">
      <c r="A212">
        <v>4702921684</v>
      </c>
      <c r="B212" t="s">
        <v>12</v>
      </c>
      <c r="C212" s="2" t="s">
        <v>27</v>
      </c>
      <c r="D212" s="3" t="s">
        <v>27</v>
      </c>
      <c r="E212">
        <v>1</v>
      </c>
      <c r="F212">
        <v>465</v>
      </c>
      <c r="G212">
        <v>475</v>
      </c>
    </row>
    <row r="213" spans="1:7" x14ac:dyDescent="0.3">
      <c r="A213">
        <v>4702921684</v>
      </c>
      <c r="B213" t="s">
        <v>13</v>
      </c>
      <c r="C213" s="2" t="s">
        <v>27</v>
      </c>
      <c r="D213" s="3" t="s">
        <v>27</v>
      </c>
      <c r="E213">
        <v>1</v>
      </c>
      <c r="F213">
        <v>480</v>
      </c>
      <c r="G213">
        <v>506</v>
      </c>
    </row>
    <row r="214" spans="1:7" x14ac:dyDescent="0.3">
      <c r="A214">
        <v>4702921684</v>
      </c>
      <c r="B214" t="s">
        <v>14</v>
      </c>
      <c r="C214" s="2" t="s">
        <v>27</v>
      </c>
      <c r="D214" s="3" t="s">
        <v>27</v>
      </c>
      <c r="E214">
        <v>1</v>
      </c>
      <c r="F214">
        <v>370</v>
      </c>
      <c r="G214">
        <v>380</v>
      </c>
    </row>
    <row r="215" spans="1:7" x14ac:dyDescent="0.3">
      <c r="A215">
        <v>4702921684</v>
      </c>
      <c r="B215" t="s">
        <v>15</v>
      </c>
      <c r="C215" s="2" t="s">
        <v>27</v>
      </c>
      <c r="D215" s="3" t="s">
        <v>27</v>
      </c>
      <c r="E215">
        <v>1</v>
      </c>
      <c r="F215">
        <v>421</v>
      </c>
      <c r="G215">
        <v>429</v>
      </c>
    </row>
    <row r="216" spans="1:7" x14ac:dyDescent="0.3">
      <c r="A216">
        <v>4702921684</v>
      </c>
      <c r="B216" t="s">
        <v>21</v>
      </c>
      <c r="C216" s="2" t="s">
        <v>27</v>
      </c>
      <c r="D216" s="3" t="s">
        <v>27</v>
      </c>
      <c r="E216">
        <v>1</v>
      </c>
      <c r="F216">
        <v>432</v>
      </c>
      <c r="G216">
        <v>449</v>
      </c>
    </row>
    <row r="217" spans="1:7" x14ac:dyDescent="0.3">
      <c r="A217">
        <v>4702921684</v>
      </c>
      <c r="B217" t="s">
        <v>16</v>
      </c>
      <c r="C217" s="2" t="s">
        <v>27</v>
      </c>
      <c r="D217" s="3" t="s">
        <v>27</v>
      </c>
      <c r="E217">
        <v>1</v>
      </c>
      <c r="F217">
        <v>442</v>
      </c>
      <c r="G217">
        <v>461</v>
      </c>
    </row>
    <row r="218" spans="1:7" x14ac:dyDescent="0.3">
      <c r="A218">
        <v>4702921684</v>
      </c>
      <c r="B218" t="s">
        <v>17</v>
      </c>
      <c r="C218" s="2" t="s">
        <v>27</v>
      </c>
      <c r="D218" s="3" t="s">
        <v>27</v>
      </c>
      <c r="E218">
        <v>1</v>
      </c>
      <c r="F218">
        <v>433</v>
      </c>
      <c r="G218">
        <v>447</v>
      </c>
    </row>
    <row r="219" spans="1:7" x14ac:dyDescent="0.3">
      <c r="A219">
        <v>4702921684</v>
      </c>
      <c r="B219" t="s">
        <v>18</v>
      </c>
      <c r="C219" s="2" t="s">
        <v>27</v>
      </c>
      <c r="D219" s="3" t="s">
        <v>27</v>
      </c>
      <c r="E219">
        <v>1</v>
      </c>
      <c r="F219">
        <v>479</v>
      </c>
      <c r="G219">
        <v>501</v>
      </c>
    </row>
    <row r="220" spans="1:7" x14ac:dyDescent="0.3">
      <c r="A220">
        <v>4702921684</v>
      </c>
      <c r="B220" s="1">
        <v>42434</v>
      </c>
      <c r="C220" s="2">
        <f t="shared" si="6"/>
        <v>42434</v>
      </c>
      <c r="D220" s="3">
        <f t="shared" si="7"/>
        <v>0</v>
      </c>
      <c r="E220">
        <v>1</v>
      </c>
      <c r="F220">
        <v>327</v>
      </c>
      <c r="G220">
        <v>373</v>
      </c>
    </row>
    <row r="221" spans="1:7" x14ac:dyDescent="0.3">
      <c r="A221">
        <v>4702921684</v>
      </c>
      <c r="B221" s="1">
        <v>42465</v>
      </c>
      <c r="C221" s="2">
        <f t="shared" si="6"/>
        <v>42465</v>
      </c>
      <c r="D221" s="3">
        <f t="shared" si="7"/>
        <v>0</v>
      </c>
      <c r="E221">
        <v>1</v>
      </c>
      <c r="F221">
        <v>412</v>
      </c>
      <c r="G221">
        <v>434</v>
      </c>
    </row>
    <row r="222" spans="1:7" x14ac:dyDescent="0.3">
      <c r="A222">
        <v>4702921684</v>
      </c>
      <c r="B222" s="1">
        <v>42495</v>
      </c>
      <c r="C222" s="2">
        <f t="shared" si="6"/>
        <v>42495</v>
      </c>
      <c r="D222" s="3">
        <f t="shared" si="7"/>
        <v>0</v>
      </c>
      <c r="E222">
        <v>1</v>
      </c>
      <c r="F222">
        <v>414</v>
      </c>
      <c r="G222">
        <v>428</v>
      </c>
    </row>
    <row r="223" spans="1:7" x14ac:dyDescent="0.3">
      <c r="A223">
        <v>4702921684</v>
      </c>
      <c r="B223" s="1">
        <v>42526</v>
      </c>
      <c r="C223" s="2">
        <f t="shared" si="6"/>
        <v>42526</v>
      </c>
      <c r="D223" s="3">
        <f t="shared" si="7"/>
        <v>0</v>
      </c>
      <c r="E223">
        <v>1</v>
      </c>
      <c r="F223">
        <v>404</v>
      </c>
      <c r="G223">
        <v>449</v>
      </c>
    </row>
    <row r="224" spans="1:7" x14ac:dyDescent="0.3">
      <c r="A224">
        <v>4702921684</v>
      </c>
      <c r="B224" s="1">
        <v>42556</v>
      </c>
      <c r="C224" s="2">
        <f t="shared" si="6"/>
        <v>42556</v>
      </c>
      <c r="D224" s="3">
        <f t="shared" si="7"/>
        <v>0</v>
      </c>
      <c r="E224">
        <v>1</v>
      </c>
      <c r="F224">
        <v>520</v>
      </c>
      <c r="G224">
        <v>543</v>
      </c>
    </row>
    <row r="225" spans="1:7" x14ac:dyDescent="0.3">
      <c r="A225">
        <v>4702921684</v>
      </c>
      <c r="B225" s="1">
        <v>42556</v>
      </c>
      <c r="C225" s="2">
        <f t="shared" si="6"/>
        <v>42556</v>
      </c>
      <c r="D225" s="3">
        <f t="shared" si="7"/>
        <v>0</v>
      </c>
      <c r="E225">
        <v>1</v>
      </c>
      <c r="F225">
        <v>520</v>
      </c>
      <c r="G225">
        <v>543</v>
      </c>
    </row>
    <row r="226" spans="1:7" x14ac:dyDescent="0.3">
      <c r="A226">
        <v>4702921684</v>
      </c>
      <c r="B226" s="1">
        <v>42618</v>
      </c>
      <c r="C226" s="2">
        <f t="shared" si="6"/>
        <v>42618</v>
      </c>
      <c r="D226" s="3">
        <f t="shared" si="7"/>
        <v>0</v>
      </c>
      <c r="E226">
        <v>1</v>
      </c>
      <c r="F226">
        <v>435</v>
      </c>
      <c r="G226">
        <v>458</v>
      </c>
    </row>
    <row r="227" spans="1:7" x14ac:dyDescent="0.3">
      <c r="A227">
        <v>4702921684</v>
      </c>
      <c r="B227" s="1">
        <v>42648</v>
      </c>
      <c r="C227" s="2">
        <f t="shared" si="6"/>
        <v>42648</v>
      </c>
      <c r="D227" s="3">
        <f t="shared" si="7"/>
        <v>0</v>
      </c>
      <c r="E227">
        <v>1</v>
      </c>
      <c r="F227">
        <v>416</v>
      </c>
      <c r="G227">
        <v>431</v>
      </c>
    </row>
    <row r="228" spans="1:7" x14ac:dyDescent="0.3">
      <c r="A228">
        <v>4702921684</v>
      </c>
      <c r="B228" s="1">
        <v>42679</v>
      </c>
      <c r="C228" s="2">
        <f t="shared" si="6"/>
        <v>42679</v>
      </c>
      <c r="D228" s="3">
        <f t="shared" si="7"/>
        <v>0</v>
      </c>
      <c r="E228">
        <v>1</v>
      </c>
      <c r="F228">
        <v>354</v>
      </c>
      <c r="G228">
        <v>366</v>
      </c>
    </row>
    <row r="229" spans="1:7" x14ac:dyDescent="0.3">
      <c r="A229">
        <v>4702921684</v>
      </c>
      <c r="B229" s="1">
        <v>42709</v>
      </c>
      <c r="C229" s="2">
        <f t="shared" si="6"/>
        <v>42709</v>
      </c>
      <c r="D229" s="3">
        <f t="shared" si="7"/>
        <v>0</v>
      </c>
      <c r="E229">
        <v>1</v>
      </c>
      <c r="F229">
        <v>404</v>
      </c>
      <c r="G229">
        <v>442</v>
      </c>
    </row>
    <row r="230" spans="1:7" x14ac:dyDescent="0.3">
      <c r="A230">
        <v>5553957443</v>
      </c>
      <c r="B230" s="1">
        <v>42708</v>
      </c>
      <c r="C230" s="2">
        <f t="shared" si="6"/>
        <v>42708</v>
      </c>
      <c r="D230" s="3">
        <f t="shared" si="7"/>
        <v>0</v>
      </c>
      <c r="E230">
        <v>1</v>
      </c>
      <c r="F230">
        <v>441</v>
      </c>
      <c r="G230">
        <v>464</v>
      </c>
    </row>
    <row r="231" spans="1:7" x14ac:dyDescent="0.3">
      <c r="A231">
        <v>5553957443</v>
      </c>
      <c r="B231" t="s">
        <v>5</v>
      </c>
      <c r="C231" s="2" t="s">
        <v>27</v>
      </c>
      <c r="D231" s="3" t="s">
        <v>27</v>
      </c>
      <c r="E231">
        <v>2</v>
      </c>
      <c r="F231">
        <v>455</v>
      </c>
      <c r="G231">
        <v>488</v>
      </c>
    </row>
    <row r="232" spans="1:7" x14ac:dyDescent="0.3">
      <c r="A232">
        <v>5553957443</v>
      </c>
      <c r="B232" t="s">
        <v>19</v>
      </c>
      <c r="C232" s="2" t="s">
        <v>27</v>
      </c>
      <c r="D232" s="3" t="s">
        <v>27</v>
      </c>
      <c r="E232">
        <v>1</v>
      </c>
      <c r="F232">
        <v>357</v>
      </c>
      <c r="G232">
        <v>418</v>
      </c>
    </row>
    <row r="233" spans="1:7" x14ac:dyDescent="0.3">
      <c r="A233">
        <v>5553957443</v>
      </c>
      <c r="B233" t="s">
        <v>6</v>
      </c>
      <c r="C233" s="2" t="s">
        <v>27</v>
      </c>
      <c r="D233" s="3" t="s">
        <v>27</v>
      </c>
      <c r="E233">
        <v>1</v>
      </c>
      <c r="F233">
        <v>377</v>
      </c>
      <c r="G233">
        <v>409</v>
      </c>
    </row>
    <row r="234" spans="1:7" x14ac:dyDescent="0.3">
      <c r="A234">
        <v>5553957443</v>
      </c>
      <c r="B234" t="s">
        <v>7</v>
      </c>
      <c r="C234" s="2" t="s">
        <v>27</v>
      </c>
      <c r="D234" s="3" t="s">
        <v>27</v>
      </c>
      <c r="E234">
        <v>2</v>
      </c>
      <c r="F234">
        <v>651</v>
      </c>
      <c r="G234">
        <v>686</v>
      </c>
    </row>
    <row r="235" spans="1:7" x14ac:dyDescent="0.3">
      <c r="A235">
        <v>5553957443</v>
      </c>
      <c r="B235" t="s">
        <v>8</v>
      </c>
      <c r="C235" s="2" t="s">
        <v>27</v>
      </c>
      <c r="D235" s="3" t="s">
        <v>27</v>
      </c>
      <c r="E235">
        <v>1</v>
      </c>
      <c r="F235">
        <v>350</v>
      </c>
      <c r="G235">
        <v>402</v>
      </c>
    </row>
    <row r="236" spans="1:7" x14ac:dyDescent="0.3">
      <c r="A236">
        <v>5553957443</v>
      </c>
      <c r="B236" t="s">
        <v>22</v>
      </c>
      <c r="C236" s="2" t="s">
        <v>27</v>
      </c>
      <c r="D236" s="3" t="s">
        <v>27</v>
      </c>
      <c r="E236">
        <v>2</v>
      </c>
      <c r="F236">
        <v>520</v>
      </c>
      <c r="G236">
        <v>541</v>
      </c>
    </row>
    <row r="237" spans="1:7" x14ac:dyDescent="0.3">
      <c r="A237">
        <v>5553957443</v>
      </c>
      <c r="B237" t="s">
        <v>9</v>
      </c>
      <c r="C237" s="2" t="s">
        <v>27</v>
      </c>
      <c r="D237" s="3" t="s">
        <v>27</v>
      </c>
      <c r="E237">
        <v>1</v>
      </c>
      <c r="F237">
        <v>357</v>
      </c>
      <c r="G237">
        <v>410</v>
      </c>
    </row>
    <row r="238" spans="1:7" x14ac:dyDescent="0.3">
      <c r="A238">
        <v>5553957443</v>
      </c>
      <c r="B238" t="s">
        <v>10</v>
      </c>
      <c r="C238" s="2" t="s">
        <v>27</v>
      </c>
      <c r="D238" s="3" t="s">
        <v>27</v>
      </c>
      <c r="E238">
        <v>1</v>
      </c>
      <c r="F238">
        <v>658</v>
      </c>
      <c r="G238">
        <v>678</v>
      </c>
    </row>
    <row r="239" spans="1:7" x14ac:dyDescent="0.3">
      <c r="A239">
        <v>5553957443</v>
      </c>
      <c r="B239" t="s">
        <v>11</v>
      </c>
      <c r="C239" s="2" t="s">
        <v>27</v>
      </c>
      <c r="D239" s="3" t="s">
        <v>27</v>
      </c>
      <c r="E239">
        <v>1</v>
      </c>
      <c r="F239">
        <v>399</v>
      </c>
      <c r="G239">
        <v>431</v>
      </c>
    </row>
    <row r="240" spans="1:7" x14ac:dyDescent="0.3">
      <c r="A240">
        <v>5553957443</v>
      </c>
      <c r="B240" t="s">
        <v>20</v>
      </c>
      <c r="C240" s="2" t="s">
        <v>27</v>
      </c>
      <c r="D240" s="3" t="s">
        <v>27</v>
      </c>
      <c r="E240">
        <v>1</v>
      </c>
      <c r="F240">
        <v>322</v>
      </c>
      <c r="G240">
        <v>353</v>
      </c>
    </row>
    <row r="241" spans="1:7" x14ac:dyDescent="0.3">
      <c r="A241">
        <v>5553957443</v>
      </c>
      <c r="B241" t="s">
        <v>12</v>
      </c>
      <c r="C241" s="2" t="s">
        <v>27</v>
      </c>
      <c r="D241" s="3" t="s">
        <v>27</v>
      </c>
      <c r="E241">
        <v>2</v>
      </c>
      <c r="F241">
        <v>631</v>
      </c>
      <c r="G241">
        <v>725</v>
      </c>
    </row>
    <row r="242" spans="1:7" x14ac:dyDescent="0.3">
      <c r="A242">
        <v>5553957443</v>
      </c>
      <c r="B242" t="s">
        <v>13</v>
      </c>
      <c r="C242" s="2" t="s">
        <v>27</v>
      </c>
      <c r="D242" s="3" t="s">
        <v>27</v>
      </c>
      <c r="E242">
        <v>2</v>
      </c>
      <c r="F242">
        <v>553</v>
      </c>
      <c r="G242">
        <v>640</v>
      </c>
    </row>
    <row r="243" spans="1:7" x14ac:dyDescent="0.3">
      <c r="A243">
        <v>5553957443</v>
      </c>
      <c r="B243" t="s">
        <v>14</v>
      </c>
      <c r="C243" s="2" t="s">
        <v>27</v>
      </c>
      <c r="D243" s="3" t="s">
        <v>27</v>
      </c>
      <c r="E243">
        <v>1</v>
      </c>
      <c r="F243">
        <v>433</v>
      </c>
      <c r="G243">
        <v>468</v>
      </c>
    </row>
    <row r="244" spans="1:7" x14ac:dyDescent="0.3">
      <c r="A244">
        <v>5553957443</v>
      </c>
      <c r="B244" t="s">
        <v>15</v>
      </c>
      <c r="C244" s="2" t="s">
        <v>27</v>
      </c>
      <c r="D244" s="3" t="s">
        <v>27</v>
      </c>
      <c r="E244">
        <v>1</v>
      </c>
      <c r="F244">
        <v>412</v>
      </c>
      <c r="G244">
        <v>453</v>
      </c>
    </row>
    <row r="245" spans="1:7" x14ac:dyDescent="0.3">
      <c r="A245">
        <v>5553957443</v>
      </c>
      <c r="B245" t="s">
        <v>21</v>
      </c>
      <c r="C245" s="2" t="s">
        <v>27</v>
      </c>
      <c r="D245" s="3" t="s">
        <v>27</v>
      </c>
      <c r="E245">
        <v>1</v>
      </c>
      <c r="F245">
        <v>347</v>
      </c>
      <c r="G245">
        <v>391</v>
      </c>
    </row>
    <row r="246" spans="1:7" x14ac:dyDescent="0.3">
      <c r="A246">
        <v>5553957443</v>
      </c>
      <c r="B246" t="s">
        <v>16</v>
      </c>
      <c r="C246" s="2" t="s">
        <v>27</v>
      </c>
      <c r="D246" s="3" t="s">
        <v>27</v>
      </c>
      <c r="E246">
        <v>1</v>
      </c>
      <c r="F246">
        <v>421</v>
      </c>
      <c r="G246">
        <v>457</v>
      </c>
    </row>
    <row r="247" spans="1:7" x14ac:dyDescent="0.3">
      <c r="A247">
        <v>5553957443</v>
      </c>
      <c r="B247" t="s">
        <v>17</v>
      </c>
      <c r="C247" s="2" t="s">
        <v>27</v>
      </c>
      <c r="D247" s="3" t="s">
        <v>27</v>
      </c>
      <c r="E247">
        <v>1</v>
      </c>
      <c r="F247">
        <v>450</v>
      </c>
      <c r="G247">
        <v>495</v>
      </c>
    </row>
    <row r="248" spans="1:7" x14ac:dyDescent="0.3">
      <c r="A248">
        <v>5553957443</v>
      </c>
      <c r="B248" t="s">
        <v>18</v>
      </c>
      <c r="C248" s="2" t="s">
        <v>27</v>
      </c>
      <c r="D248" s="3" t="s">
        <v>27</v>
      </c>
      <c r="E248">
        <v>2</v>
      </c>
      <c r="F248">
        <v>775</v>
      </c>
      <c r="G248">
        <v>843</v>
      </c>
    </row>
    <row r="249" spans="1:7" x14ac:dyDescent="0.3">
      <c r="A249">
        <v>5553957443</v>
      </c>
      <c r="B249" s="1">
        <v>42374</v>
      </c>
      <c r="C249" s="2">
        <f t="shared" si="6"/>
        <v>42374</v>
      </c>
      <c r="D249" s="3">
        <f t="shared" si="7"/>
        <v>0</v>
      </c>
      <c r="E249">
        <v>2</v>
      </c>
      <c r="F249">
        <v>622</v>
      </c>
      <c r="G249">
        <v>686</v>
      </c>
    </row>
    <row r="250" spans="1:7" x14ac:dyDescent="0.3">
      <c r="A250">
        <v>5553957443</v>
      </c>
      <c r="B250" s="1">
        <v>42405</v>
      </c>
      <c r="C250" s="2">
        <f t="shared" si="6"/>
        <v>42405</v>
      </c>
      <c r="D250" s="3">
        <f t="shared" si="7"/>
        <v>0</v>
      </c>
      <c r="E250">
        <v>1</v>
      </c>
      <c r="F250">
        <v>409</v>
      </c>
      <c r="G250">
        <v>471</v>
      </c>
    </row>
    <row r="251" spans="1:7" x14ac:dyDescent="0.3">
      <c r="A251">
        <v>5553957443</v>
      </c>
      <c r="B251" s="1">
        <v>42434</v>
      </c>
      <c r="C251" s="2">
        <f t="shared" si="6"/>
        <v>42434</v>
      </c>
      <c r="D251" s="3">
        <f t="shared" si="7"/>
        <v>0</v>
      </c>
      <c r="E251">
        <v>1</v>
      </c>
      <c r="F251">
        <v>380</v>
      </c>
      <c r="G251">
        <v>429</v>
      </c>
    </row>
    <row r="252" spans="1:7" x14ac:dyDescent="0.3">
      <c r="A252">
        <v>5553957443</v>
      </c>
      <c r="B252" s="1">
        <v>42465</v>
      </c>
      <c r="C252" s="2">
        <f t="shared" si="6"/>
        <v>42465</v>
      </c>
      <c r="D252" s="3">
        <f t="shared" si="7"/>
        <v>0</v>
      </c>
      <c r="E252">
        <v>1</v>
      </c>
      <c r="F252">
        <v>447</v>
      </c>
      <c r="G252">
        <v>470</v>
      </c>
    </row>
    <row r="253" spans="1:7" x14ac:dyDescent="0.3">
      <c r="A253">
        <v>5553957443</v>
      </c>
      <c r="B253" s="1">
        <v>42495</v>
      </c>
      <c r="C253" s="2">
        <f t="shared" si="6"/>
        <v>42495</v>
      </c>
      <c r="D253" s="3">
        <f t="shared" si="7"/>
        <v>0</v>
      </c>
      <c r="E253">
        <v>1</v>
      </c>
      <c r="F253">
        <v>419</v>
      </c>
      <c r="G253">
        <v>464</v>
      </c>
    </row>
    <row r="254" spans="1:7" x14ac:dyDescent="0.3">
      <c r="A254">
        <v>5553957443</v>
      </c>
      <c r="B254" s="1">
        <v>42526</v>
      </c>
      <c r="C254" s="2">
        <f t="shared" si="6"/>
        <v>42526</v>
      </c>
      <c r="D254" s="3">
        <f t="shared" si="7"/>
        <v>0</v>
      </c>
      <c r="E254">
        <v>1</v>
      </c>
      <c r="F254">
        <v>400</v>
      </c>
      <c r="G254">
        <v>434</v>
      </c>
    </row>
    <row r="255" spans="1:7" x14ac:dyDescent="0.3">
      <c r="A255">
        <v>5553957443</v>
      </c>
      <c r="B255" s="1">
        <v>42556</v>
      </c>
      <c r="C255" s="2">
        <f t="shared" si="6"/>
        <v>42556</v>
      </c>
      <c r="D255" s="3">
        <f t="shared" si="7"/>
        <v>0</v>
      </c>
      <c r="E255">
        <v>1</v>
      </c>
      <c r="F255">
        <v>442</v>
      </c>
      <c r="G255">
        <v>470</v>
      </c>
    </row>
    <row r="256" spans="1:7" x14ac:dyDescent="0.3">
      <c r="A256">
        <v>5553957443</v>
      </c>
      <c r="B256" s="1">
        <v>42587</v>
      </c>
      <c r="C256" s="2">
        <f t="shared" si="6"/>
        <v>42587</v>
      </c>
      <c r="D256" s="3">
        <f t="shared" si="7"/>
        <v>0</v>
      </c>
      <c r="E256">
        <v>1</v>
      </c>
      <c r="F256">
        <v>568</v>
      </c>
      <c r="G256">
        <v>608</v>
      </c>
    </row>
    <row r="257" spans="1:7" x14ac:dyDescent="0.3">
      <c r="A257">
        <v>5553957443</v>
      </c>
      <c r="B257" s="1">
        <v>42618</v>
      </c>
      <c r="C257" s="2">
        <f t="shared" si="6"/>
        <v>42618</v>
      </c>
      <c r="D257" s="3">
        <f t="shared" si="7"/>
        <v>0</v>
      </c>
      <c r="E257">
        <v>1</v>
      </c>
      <c r="F257">
        <v>453</v>
      </c>
      <c r="G257">
        <v>494</v>
      </c>
    </row>
    <row r="258" spans="1:7" x14ac:dyDescent="0.3">
      <c r="A258">
        <v>5553957443</v>
      </c>
      <c r="B258" s="1">
        <v>42648</v>
      </c>
      <c r="C258" s="2">
        <f t="shared" si="6"/>
        <v>42648</v>
      </c>
      <c r="D258" s="3">
        <f t="shared" si="7"/>
        <v>0</v>
      </c>
      <c r="E258">
        <v>1</v>
      </c>
      <c r="F258">
        <v>418</v>
      </c>
      <c r="G258">
        <v>443</v>
      </c>
    </row>
    <row r="259" spans="1:7" x14ac:dyDescent="0.3">
      <c r="A259">
        <v>5553957443</v>
      </c>
      <c r="B259" s="1">
        <v>42679</v>
      </c>
      <c r="C259" s="2">
        <f t="shared" ref="C259:C308" si="8">INT(B259)</f>
        <v>42679</v>
      </c>
      <c r="D259" s="3">
        <f t="shared" ref="D259:D308" si="9">MOD(C259,1)</f>
        <v>0</v>
      </c>
      <c r="E259">
        <v>1</v>
      </c>
      <c r="F259">
        <v>463</v>
      </c>
      <c r="G259">
        <v>486</v>
      </c>
    </row>
    <row r="260" spans="1:7" x14ac:dyDescent="0.3">
      <c r="A260">
        <v>5553957443</v>
      </c>
      <c r="B260" s="1">
        <v>42709</v>
      </c>
      <c r="C260" s="2">
        <f t="shared" si="8"/>
        <v>42709</v>
      </c>
      <c r="D260" s="3">
        <f t="shared" si="9"/>
        <v>0</v>
      </c>
      <c r="E260">
        <v>1</v>
      </c>
      <c r="F260">
        <v>438</v>
      </c>
      <c r="G260">
        <v>475</v>
      </c>
    </row>
    <row r="261" spans="1:7" x14ac:dyDescent="0.3">
      <c r="A261">
        <v>5577150313</v>
      </c>
      <c r="B261" s="1">
        <v>42708</v>
      </c>
      <c r="C261" s="2">
        <f t="shared" si="8"/>
        <v>42708</v>
      </c>
      <c r="D261" s="3">
        <f t="shared" si="9"/>
        <v>0</v>
      </c>
      <c r="E261">
        <v>1</v>
      </c>
      <c r="F261">
        <v>419</v>
      </c>
      <c r="G261">
        <v>438</v>
      </c>
    </row>
    <row r="262" spans="1:7" x14ac:dyDescent="0.3">
      <c r="A262">
        <v>5577150313</v>
      </c>
      <c r="B262" t="s">
        <v>5</v>
      </c>
      <c r="C262" s="2" t="s">
        <v>27</v>
      </c>
      <c r="D262" s="3" t="s">
        <v>27</v>
      </c>
      <c r="E262">
        <v>1</v>
      </c>
      <c r="F262">
        <v>432</v>
      </c>
      <c r="G262">
        <v>458</v>
      </c>
    </row>
    <row r="263" spans="1:7" x14ac:dyDescent="0.3">
      <c r="A263">
        <v>5577150313</v>
      </c>
      <c r="B263" t="s">
        <v>19</v>
      </c>
      <c r="C263" s="2" t="s">
        <v>27</v>
      </c>
      <c r="D263" s="3" t="s">
        <v>27</v>
      </c>
      <c r="E263">
        <v>1</v>
      </c>
      <c r="F263">
        <v>477</v>
      </c>
      <c r="G263">
        <v>497</v>
      </c>
    </row>
    <row r="264" spans="1:7" x14ac:dyDescent="0.3">
      <c r="A264">
        <v>5577150313</v>
      </c>
      <c r="B264" t="s">
        <v>6</v>
      </c>
      <c r="C264" s="2" t="s">
        <v>27</v>
      </c>
      <c r="D264" s="3" t="s">
        <v>27</v>
      </c>
      <c r="E264">
        <v>1</v>
      </c>
      <c r="F264">
        <v>392</v>
      </c>
      <c r="G264">
        <v>413</v>
      </c>
    </row>
    <row r="265" spans="1:7" x14ac:dyDescent="0.3">
      <c r="A265">
        <v>5577150313</v>
      </c>
      <c r="B265" t="s">
        <v>7</v>
      </c>
      <c r="C265" s="2" t="s">
        <v>27</v>
      </c>
      <c r="D265" s="3" t="s">
        <v>27</v>
      </c>
      <c r="E265">
        <v>1</v>
      </c>
      <c r="F265">
        <v>406</v>
      </c>
      <c r="G265">
        <v>445</v>
      </c>
    </row>
    <row r="266" spans="1:7" x14ac:dyDescent="0.3">
      <c r="A266">
        <v>5577150313</v>
      </c>
      <c r="B266" t="s">
        <v>8</v>
      </c>
      <c r="C266" s="2" t="s">
        <v>27</v>
      </c>
      <c r="D266" s="3" t="s">
        <v>27</v>
      </c>
      <c r="E266">
        <v>1</v>
      </c>
      <c r="F266">
        <v>549</v>
      </c>
      <c r="G266">
        <v>583</v>
      </c>
    </row>
    <row r="267" spans="1:7" x14ac:dyDescent="0.3">
      <c r="A267">
        <v>5577150313</v>
      </c>
      <c r="B267" t="s">
        <v>22</v>
      </c>
      <c r="C267" s="2" t="s">
        <v>27</v>
      </c>
      <c r="D267" s="3" t="s">
        <v>27</v>
      </c>
      <c r="E267">
        <v>1</v>
      </c>
      <c r="F267">
        <v>527</v>
      </c>
      <c r="G267">
        <v>553</v>
      </c>
    </row>
    <row r="268" spans="1:7" x14ac:dyDescent="0.3">
      <c r="A268">
        <v>5577150313</v>
      </c>
      <c r="B268" t="s">
        <v>9</v>
      </c>
      <c r="C268" s="2" t="s">
        <v>27</v>
      </c>
      <c r="D268" s="3" t="s">
        <v>27</v>
      </c>
      <c r="E268">
        <v>1</v>
      </c>
      <c r="F268">
        <v>449</v>
      </c>
      <c r="G268">
        <v>465</v>
      </c>
    </row>
    <row r="269" spans="1:7" x14ac:dyDescent="0.3">
      <c r="A269">
        <v>5577150313</v>
      </c>
      <c r="B269" t="s">
        <v>10</v>
      </c>
      <c r="C269" s="2" t="s">
        <v>27</v>
      </c>
      <c r="D269" s="3" t="s">
        <v>27</v>
      </c>
      <c r="E269">
        <v>1</v>
      </c>
      <c r="F269">
        <v>447</v>
      </c>
      <c r="G269">
        <v>480</v>
      </c>
    </row>
    <row r="270" spans="1:7" x14ac:dyDescent="0.3">
      <c r="A270">
        <v>5577150313</v>
      </c>
      <c r="B270" t="s">
        <v>11</v>
      </c>
      <c r="C270" s="2" t="s">
        <v>27</v>
      </c>
      <c r="D270" s="3" t="s">
        <v>27</v>
      </c>
      <c r="E270">
        <v>1</v>
      </c>
      <c r="F270">
        <v>414</v>
      </c>
      <c r="G270">
        <v>437</v>
      </c>
    </row>
    <row r="271" spans="1:7" x14ac:dyDescent="0.3">
      <c r="A271">
        <v>5577150313</v>
      </c>
      <c r="B271" t="s">
        <v>20</v>
      </c>
      <c r="C271" s="2" t="s">
        <v>27</v>
      </c>
      <c r="D271" s="3" t="s">
        <v>27</v>
      </c>
      <c r="E271">
        <v>1</v>
      </c>
      <c r="F271">
        <v>338</v>
      </c>
      <c r="G271">
        <v>366</v>
      </c>
    </row>
    <row r="272" spans="1:7" x14ac:dyDescent="0.3">
      <c r="A272">
        <v>5577150313</v>
      </c>
      <c r="B272" t="s">
        <v>12</v>
      </c>
      <c r="C272" s="2" t="s">
        <v>27</v>
      </c>
      <c r="D272" s="3" t="s">
        <v>27</v>
      </c>
      <c r="E272">
        <v>1</v>
      </c>
      <c r="F272">
        <v>384</v>
      </c>
      <c r="G272">
        <v>402</v>
      </c>
    </row>
    <row r="273" spans="1:7" x14ac:dyDescent="0.3">
      <c r="A273">
        <v>5577150313</v>
      </c>
      <c r="B273" t="s">
        <v>13</v>
      </c>
      <c r="C273" s="2" t="s">
        <v>27</v>
      </c>
      <c r="D273" s="3" t="s">
        <v>27</v>
      </c>
      <c r="E273">
        <v>1</v>
      </c>
      <c r="F273">
        <v>543</v>
      </c>
      <c r="G273">
        <v>615</v>
      </c>
    </row>
    <row r="274" spans="1:7" x14ac:dyDescent="0.3">
      <c r="A274">
        <v>5577150313</v>
      </c>
      <c r="B274" t="s">
        <v>14</v>
      </c>
      <c r="C274" s="2" t="s">
        <v>27</v>
      </c>
      <c r="D274" s="3" t="s">
        <v>27</v>
      </c>
      <c r="E274">
        <v>1</v>
      </c>
      <c r="F274">
        <v>421</v>
      </c>
      <c r="G274">
        <v>461</v>
      </c>
    </row>
    <row r="275" spans="1:7" x14ac:dyDescent="0.3">
      <c r="A275">
        <v>5577150313</v>
      </c>
      <c r="B275" t="s">
        <v>15</v>
      </c>
      <c r="C275" s="2" t="s">
        <v>27</v>
      </c>
      <c r="D275" s="3" t="s">
        <v>27</v>
      </c>
      <c r="E275">
        <v>1</v>
      </c>
      <c r="F275">
        <v>354</v>
      </c>
      <c r="G275">
        <v>377</v>
      </c>
    </row>
    <row r="276" spans="1:7" x14ac:dyDescent="0.3">
      <c r="A276">
        <v>5577150313</v>
      </c>
      <c r="B276" t="s">
        <v>21</v>
      </c>
      <c r="C276" s="2" t="s">
        <v>27</v>
      </c>
      <c r="D276" s="3" t="s">
        <v>27</v>
      </c>
      <c r="E276">
        <v>1</v>
      </c>
      <c r="F276">
        <v>424</v>
      </c>
      <c r="G276">
        <v>452</v>
      </c>
    </row>
    <row r="277" spans="1:7" x14ac:dyDescent="0.3">
      <c r="A277">
        <v>5577150313</v>
      </c>
      <c r="B277" t="s">
        <v>16</v>
      </c>
      <c r="C277" s="2" t="s">
        <v>27</v>
      </c>
      <c r="D277" s="3" t="s">
        <v>27</v>
      </c>
      <c r="E277">
        <v>1</v>
      </c>
      <c r="F277">
        <v>361</v>
      </c>
      <c r="G277">
        <v>372</v>
      </c>
    </row>
    <row r="278" spans="1:7" x14ac:dyDescent="0.3">
      <c r="A278">
        <v>5577150313</v>
      </c>
      <c r="B278" t="s">
        <v>17</v>
      </c>
      <c r="C278" s="2" t="s">
        <v>27</v>
      </c>
      <c r="D278" s="3" t="s">
        <v>27</v>
      </c>
      <c r="E278">
        <v>1</v>
      </c>
      <c r="F278">
        <v>459</v>
      </c>
      <c r="G278">
        <v>485</v>
      </c>
    </row>
    <row r="279" spans="1:7" x14ac:dyDescent="0.3">
      <c r="A279">
        <v>5577150313</v>
      </c>
      <c r="B279" t="s">
        <v>18</v>
      </c>
      <c r="C279" s="2" t="s">
        <v>27</v>
      </c>
      <c r="D279" s="3" t="s">
        <v>27</v>
      </c>
      <c r="E279">
        <v>1</v>
      </c>
      <c r="F279">
        <v>412</v>
      </c>
      <c r="G279">
        <v>433</v>
      </c>
    </row>
    <row r="280" spans="1:7" x14ac:dyDescent="0.3">
      <c r="A280">
        <v>5577150313</v>
      </c>
      <c r="B280" s="1">
        <v>42374</v>
      </c>
      <c r="C280" s="2">
        <f t="shared" si="8"/>
        <v>42374</v>
      </c>
      <c r="D280" s="3">
        <f t="shared" si="9"/>
        <v>0</v>
      </c>
      <c r="E280">
        <v>1</v>
      </c>
      <c r="F280">
        <v>379</v>
      </c>
      <c r="G280">
        <v>398</v>
      </c>
    </row>
    <row r="281" spans="1:7" x14ac:dyDescent="0.3">
      <c r="A281">
        <v>5577150313</v>
      </c>
      <c r="B281" s="1">
        <v>42405</v>
      </c>
      <c r="C281" s="2">
        <f t="shared" si="8"/>
        <v>42405</v>
      </c>
      <c r="D281" s="3">
        <f t="shared" si="9"/>
        <v>0</v>
      </c>
      <c r="E281">
        <v>2</v>
      </c>
      <c r="F281">
        <v>525</v>
      </c>
      <c r="G281">
        <v>553</v>
      </c>
    </row>
    <row r="282" spans="1:7" x14ac:dyDescent="0.3">
      <c r="A282">
        <v>5577150313</v>
      </c>
      <c r="B282" s="1">
        <v>42434</v>
      </c>
      <c r="C282" s="2">
        <f t="shared" si="8"/>
        <v>42434</v>
      </c>
      <c r="D282" s="3">
        <f t="shared" si="9"/>
        <v>0</v>
      </c>
      <c r="E282">
        <v>1</v>
      </c>
      <c r="F282">
        <v>508</v>
      </c>
      <c r="G282">
        <v>543</v>
      </c>
    </row>
    <row r="283" spans="1:7" x14ac:dyDescent="0.3">
      <c r="A283">
        <v>5577150313</v>
      </c>
      <c r="B283" s="1">
        <v>42465</v>
      </c>
      <c r="C283" s="2">
        <f t="shared" si="8"/>
        <v>42465</v>
      </c>
      <c r="D283" s="3">
        <f t="shared" si="9"/>
        <v>0</v>
      </c>
      <c r="E283">
        <v>1</v>
      </c>
      <c r="F283">
        <v>603</v>
      </c>
      <c r="G283">
        <v>634</v>
      </c>
    </row>
    <row r="284" spans="1:7" x14ac:dyDescent="0.3">
      <c r="A284">
        <v>5577150313</v>
      </c>
      <c r="B284" s="1">
        <v>42495</v>
      </c>
      <c r="C284" s="2">
        <f t="shared" si="8"/>
        <v>42495</v>
      </c>
      <c r="D284" s="3">
        <f t="shared" si="9"/>
        <v>0</v>
      </c>
      <c r="E284">
        <v>1</v>
      </c>
      <c r="F284">
        <v>74</v>
      </c>
      <c r="G284">
        <v>78</v>
      </c>
    </row>
    <row r="285" spans="1:7" x14ac:dyDescent="0.3">
      <c r="A285">
        <v>5577150313</v>
      </c>
      <c r="B285" s="1">
        <v>42648</v>
      </c>
      <c r="C285" s="2">
        <f t="shared" si="8"/>
        <v>42648</v>
      </c>
      <c r="D285" s="3">
        <f t="shared" si="9"/>
        <v>0</v>
      </c>
      <c r="E285">
        <v>1</v>
      </c>
      <c r="F285">
        <v>504</v>
      </c>
      <c r="G285">
        <v>562</v>
      </c>
    </row>
    <row r="286" spans="1:7" x14ac:dyDescent="0.3">
      <c r="A286">
        <v>5577150313</v>
      </c>
      <c r="B286" s="1">
        <v>42679</v>
      </c>
      <c r="C286" s="2">
        <f t="shared" si="8"/>
        <v>42679</v>
      </c>
      <c r="D286" s="3">
        <f t="shared" si="9"/>
        <v>0</v>
      </c>
      <c r="E286">
        <v>1</v>
      </c>
      <c r="F286">
        <v>431</v>
      </c>
      <c r="G286">
        <v>476</v>
      </c>
    </row>
    <row r="287" spans="1:7" x14ac:dyDescent="0.3">
      <c r="A287">
        <v>6117666160</v>
      </c>
      <c r="B287" t="s">
        <v>7</v>
      </c>
      <c r="C287" s="2" t="s">
        <v>27</v>
      </c>
      <c r="D287" s="3" t="s">
        <v>27</v>
      </c>
      <c r="E287">
        <v>1</v>
      </c>
      <c r="F287">
        <v>380</v>
      </c>
      <c r="G287">
        <v>398</v>
      </c>
    </row>
    <row r="288" spans="1:7" x14ac:dyDescent="0.3">
      <c r="A288">
        <v>6117666160</v>
      </c>
      <c r="B288" t="s">
        <v>8</v>
      </c>
      <c r="C288" s="2" t="s">
        <v>27</v>
      </c>
      <c r="D288" s="3" t="s">
        <v>27</v>
      </c>
      <c r="E288">
        <v>2</v>
      </c>
      <c r="F288">
        <v>336</v>
      </c>
      <c r="G288">
        <v>350</v>
      </c>
    </row>
    <row r="289" spans="1:7" x14ac:dyDescent="0.3">
      <c r="A289">
        <v>6117666160</v>
      </c>
      <c r="B289" t="s">
        <v>22</v>
      </c>
      <c r="C289" s="2" t="s">
        <v>27</v>
      </c>
      <c r="D289" s="3" t="s">
        <v>27</v>
      </c>
      <c r="E289">
        <v>2</v>
      </c>
      <c r="F289">
        <v>493</v>
      </c>
      <c r="G289">
        <v>510</v>
      </c>
    </row>
    <row r="290" spans="1:7" x14ac:dyDescent="0.3">
      <c r="A290">
        <v>6117666160</v>
      </c>
      <c r="B290" t="s">
        <v>9</v>
      </c>
      <c r="C290" s="2" t="s">
        <v>27</v>
      </c>
      <c r="D290" s="3" t="s">
        <v>27</v>
      </c>
      <c r="E290">
        <v>1</v>
      </c>
      <c r="F290">
        <v>465</v>
      </c>
      <c r="G290">
        <v>492</v>
      </c>
    </row>
    <row r="291" spans="1:7" x14ac:dyDescent="0.3">
      <c r="A291">
        <v>6117666160</v>
      </c>
      <c r="B291" t="s">
        <v>10</v>
      </c>
      <c r="C291" s="2" t="s">
        <v>27</v>
      </c>
      <c r="D291" s="3" t="s">
        <v>27</v>
      </c>
      <c r="E291">
        <v>1</v>
      </c>
      <c r="F291">
        <v>474</v>
      </c>
      <c r="G291">
        <v>502</v>
      </c>
    </row>
    <row r="292" spans="1:7" x14ac:dyDescent="0.3">
      <c r="A292">
        <v>6117666160</v>
      </c>
      <c r="B292" t="s">
        <v>11</v>
      </c>
      <c r="C292" s="2" t="s">
        <v>27</v>
      </c>
      <c r="D292" s="3" t="s">
        <v>27</v>
      </c>
      <c r="E292">
        <v>1</v>
      </c>
      <c r="F292">
        <v>508</v>
      </c>
      <c r="G292">
        <v>550</v>
      </c>
    </row>
    <row r="293" spans="1:7" x14ac:dyDescent="0.3">
      <c r="A293">
        <v>6117666160</v>
      </c>
      <c r="B293" t="s">
        <v>20</v>
      </c>
      <c r="C293" s="2" t="s">
        <v>27</v>
      </c>
      <c r="D293" s="3" t="s">
        <v>27</v>
      </c>
      <c r="E293">
        <v>1</v>
      </c>
      <c r="F293">
        <v>480</v>
      </c>
      <c r="G293">
        <v>546</v>
      </c>
    </row>
    <row r="294" spans="1:7" x14ac:dyDescent="0.3">
      <c r="A294">
        <v>6117666160</v>
      </c>
      <c r="B294" t="s">
        <v>12</v>
      </c>
      <c r="C294" s="2" t="s">
        <v>27</v>
      </c>
      <c r="D294" s="3" t="s">
        <v>27</v>
      </c>
      <c r="E294">
        <v>1</v>
      </c>
      <c r="F294">
        <v>492</v>
      </c>
      <c r="G294">
        <v>539</v>
      </c>
    </row>
    <row r="295" spans="1:7" x14ac:dyDescent="0.3">
      <c r="A295">
        <v>6117666160</v>
      </c>
      <c r="B295" t="s">
        <v>13</v>
      </c>
      <c r="C295" s="2" t="s">
        <v>27</v>
      </c>
      <c r="D295" s="3" t="s">
        <v>27</v>
      </c>
      <c r="E295">
        <v>1</v>
      </c>
      <c r="F295">
        <v>353</v>
      </c>
      <c r="G295">
        <v>367</v>
      </c>
    </row>
    <row r="296" spans="1:7" x14ac:dyDescent="0.3">
      <c r="A296">
        <v>6117666160</v>
      </c>
      <c r="B296" t="s">
        <v>21</v>
      </c>
      <c r="C296" s="2" t="s">
        <v>27</v>
      </c>
      <c r="D296" s="3" t="s">
        <v>27</v>
      </c>
      <c r="E296">
        <v>1</v>
      </c>
      <c r="F296">
        <v>542</v>
      </c>
      <c r="G296">
        <v>557</v>
      </c>
    </row>
    <row r="297" spans="1:7" x14ac:dyDescent="0.3">
      <c r="A297">
        <v>6117666160</v>
      </c>
      <c r="B297" t="s">
        <v>16</v>
      </c>
      <c r="C297" s="2" t="s">
        <v>27</v>
      </c>
      <c r="D297" s="3" t="s">
        <v>27</v>
      </c>
      <c r="E297">
        <v>1</v>
      </c>
      <c r="F297">
        <v>393</v>
      </c>
      <c r="G297">
        <v>416</v>
      </c>
    </row>
    <row r="298" spans="1:7" x14ac:dyDescent="0.3">
      <c r="A298">
        <v>6117666160</v>
      </c>
      <c r="B298" t="s">
        <v>17</v>
      </c>
      <c r="C298" s="2" t="s">
        <v>27</v>
      </c>
      <c r="D298" s="3" t="s">
        <v>27</v>
      </c>
      <c r="E298">
        <v>1</v>
      </c>
      <c r="F298">
        <v>600</v>
      </c>
      <c r="G298">
        <v>636</v>
      </c>
    </row>
    <row r="299" spans="1:7" x14ac:dyDescent="0.3">
      <c r="A299">
        <v>6117666160</v>
      </c>
      <c r="B299" s="1">
        <v>42374</v>
      </c>
      <c r="C299" s="2">
        <f t="shared" si="8"/>
        <v>42374</v>
      </c>
      <c r="D299" s="3">
        <f t="shared" si="9"/>
        <v>0</v>
      </c>
      <c r="E299">
        <v>1</v>
      </c>
      <c r="F299">
        <v>507</v>
      </c>
      <c r="G299">
        <v>575</v>
      </c>
    </row>
    <row r="300" spans="1:7" x14ac:dyDescent="0.3">
      <c r="A300">
        <v>6117666160</v>
      </c>
      <c r="B300" s="1">
        <v>42495</v>
      </c>
      <c r="C300" s="2">
        <f t="shared" si="8"/>
        <v>42495</v>
      </c>
      <c r="D300" s="3">
        <f t="shared" si="9"/>
        <v>0</v>
      </c>
      <c r="E300">
        <v>1</v>
      </c>
      <c r="F300">
        <v>392</v>
      </c>
      <c r="G300">
        <v>415</v>
      </c>
    </row>
    <row r="301" spans="1:7" x14ac:dyDescent="0.3">
      <c r="A301">
        <v>6117666160</v>
      </c>
      <c r="B301" s="1">
        <v>42526</v>
      </c>
      <c r="C301" s="2">
        <f t="shared" si="8"/>
        <v>42526</v>
      </c>
      <c r="D301" s="3">
        <f t="shared" si="9"/>
        <v>0</v>
      </c>
      <c r="E301">
        <v>2</v>
      </c>
      <c r="F301">
        <v>658</v>
      </c>
      <c r="G301">
        <v>698</v>
      </c>
    </row>
    <row r="302" spans="1:7" x14ac:dyDescent="0.3">
      <c r="A302">
        <v>6117666160</v>
      </c>
      <c r="B302" s="1">
        <v>42556</v>
      </c>
      <c r="C302" s="2">
        <f t="shared" si="8"/>
        <v>42556</v>
      </c>
      <c r="D302" s="3">
        <f t="shared" si="9"/>
        <v>0</v>
      </c>
      <c r="E302">
        <v>2</v>
      </c>
      <c r="F302">
        <v>498</v>
      </c>
      <c r="G302">
        <v>507</v>
      </c>
    </row>
    <row r="303" spans="1:7" x14ac:dyDescent="0.3">
      <c r="A303">
        <v>6117666160</v>
      </c>
      <c r="B303" s="1">
        <v>42587</v>
      </c>
      <c r="C303" s="2">
        <f t="shared" si="8"/>
        <v>42587</v>
      </c>
      <c r="D303" s="3">
        <f t="shared" si="9"/>
        <v>0</v>
      </c>
      <c r="E303">
        <v>1</v>
      </c>
      <c r="F303">
        <v>555</v>
      </c>
      <c r="G303">
        <v>603</v>
      </c>
    </row>
    <row r="304" spans="1:7" x14ac:dyDescent="0.3">
      <c r="A304">
        <v>6117666160</v>
      </c>
      <c r="B304" s="1">
        <v>42618</v>
      </c>
      <c r="C304" s="2">
        <f t="shared" si="8"/>
        <v>42618</v>
      </c>
      <c r="D304" s="3">
        <f t="shared" si="9"/>
        <v>0</v>
      </c>
      <c r="E304">
        <v>1</v>
      </c>
      <c r="F304">
        <v>492</v>
      </c>
      <c r="G304">
        <v>522</v>
      </c>
    </row>
    <row r="305" spans="1:7" x14ac:dyDescent="0.3">
      <c r="A305">
        <v>6775888955</v>
      </c>
      <c r="B305" t="s">
        <v>5</v>
      </c>
      <c r="C305" s="2" t="s">
        <v>27</v>
      </c>
      <c r="D305" s="3" t="s">
        <v>27</v>
      </c>
      <c r="E305">
        <v>1</v>
      </c>
      <c r="F305">
        <v>235</v>
      </c>
      <c r="G305">
        <v>260</v>
      </c>
    </row>
    <row r="306" spans="1:7" x14ac:dyDescent="0.3">
      <c r="A306">
        <v>6775888955</v>
      </c>
      <c r="B306" t="s">
        <v>19</v>
      </c>
      <c r="C306" s="2" t="s">
        <v>27</v>
      </c>
      <c r="D306" s="3" t="s">
        <v>27</v>
      </c>
      <c r="E306">
        <v>1</v>
      </c>
      <c r="F306">
        <v>423</v>
      </c>
      <c r="G306">
        <v>441</v>
      </c>
    </row>
    <row r="307" spans="1:7" x14ac:dyDescent="0.3">
      <c r="A307">
        <v>6775888955</v>
      </c>
      <c r="B307" t="s">
        <v>6</v>
      </c>
      <c r="C307" s="2" t="s">
        <v>27</v>
      </c>
      <c r="D307" s="3" t="s">
        <v>27</v>
      </c>
      <c r="E307">
        <v>1</v>
      </c>
      <c r="F307">
        <v>391</v>
      </c>
      <c r="G307">
        <v>406</v>
      </c>
    </row>
    <row r="308" spans="1:7" x14ac:dyDescent="0.3">
      <c r="A308">
        <v>6962181067</v>
      </c>
      <c r="B308" s="1">
        <v>42708</v>
      </c>
      <c r="C308" s="2">
        <f t="shared" si="8"/>
        <v>42708</v>
      </c>
      <c r="D308" s="3">
        <f t="shared" si="9"/>
        <v>0</v>
      </c>
      <c r="E308">
        <v>1</v>
      </c>
      <c r="F308">
        <v>366</v>
      </c>
      <c r="G308">
        <v>387</v>
      </c>
    </row>
    <row r="309" spans="1:7" x14ac:dyDescent="0.3">
      <c r="A309">
        <v>6962181067</v>
      </c>
      <c r="B309" t="s">
        <v>5</v>
      </c>
      <c r="C309" s="2" t="s">
        <v>27</v>
      </c>
      <c r="D309" s="3" t="s">
        <v>27</v>
      </c>
      <c r="E309">
        <v>3</v>
      </c>
      <c r="F309">
        <v>630</v>
      </c>
      <c r="G309">
        <v>679</v>
      </c>
    </row>
    <row r="310" spans="1:7" x14ac:dyDescent="0.3">
      <c r="A310">
        <v>6962181067</v>
      </c>
      <c r="B310" t="s">
        <v>19</v>
      </c>
      <c r="C310" s="2" t="s">
        <v>27</v>
      </c>
      <c r="D310" s="3" t="s">
        <v>27</v>
      </c>
      <c r="E310">
        <v>2</v>
      </c>
      <c r="F310">
        <v>508</v>
      </c>
      <c r="G310">
        <v>535</v>
      </c>
    </row>
    <row r="311" spans="1:7" x14ac:dyDescent="0.3">
      <c r="A311">
        <v>6962181067</v>
      </c>
      <c r="B311" t="s">
        <v>6</v>
      </c>
      <c r="C311" s="2" t="s">
        <v>27</v>
      </c>
      <c r="D311" s="3" t="s">
        <v>27</v>
      </c>
      <c r="E311">
        <v>1</v>
      </c>
      <c r="F311">
        <v>370</v>
      </c>
      <c r="G311">
        <v>386</v>
      </c>
    </row>
    <row r="312" spans="1:7" x14ac:dyDescent="0.3">
      <c r="A312">
        <v>6962181067</v>
      </c>
      <c r="B312" t="s">
        <v>7</v>
      </c>
      <c r="C312" s="2" t="s">
        <v>27</v>
      </c>
      <c r="D312" s="3" t="s">
        <v>27</v>
      </c>
      <c r="E312">
        <v>1</v>
      </c>
      <c r="F312">
        <v>357</v>
      </c>
      <c r="G312">
        <v>366</v>
      </c>
    </row>
    <row r="313" spans="1:7" x14ac:dyDescent="0.3">
      <c r="A313">
        <v>6962181067</v>
      </c>
      <c r="B313" t="s">
        <v>8</v>
      </c>
      <c r="C313" s="2" t="s">
        <v>27</v>
      </c>
      <c r="D313" s="3" t="s">
        <v>27</v>
      </c>
      <c r="E313">
        <v>1</v>
      </c>
      <c r="F313">
        <v>427</v>
      </c>
      <c r="G313">
        <v>446</v>
      </c>
    </row>
    <row r="314" spans="1:7" x14ac:dyDescent="0.3">
      <c r="A314">
        <v>6962181067</v>
      </c>
      <c r="B314" t="s">
        <v>22</v>
      </c>
      <c r="C314" s="2" t="s">
        <v>27</v>
      </c>
      <c r="D314" s="3" t="s">
        <v>27</v>
      </c>
      <c r="E314">
        <v>1</v>
      </c>
      <c r="F314">
        <v>442</v>
      </c>
      <c r="G314">
        <v>458</v>
      </c>
    </row>
    <row r="315" spans="1:7" x14ac:dyDescent="0.3">
      <c r="A315">
        <v>6962181067</v>
      </c>
      <c r="B315" t="s">
        <v>9</v>
      </c>
      <c r="C315" s="2" t="s">
        <v>27</v>
      </c>
      <c r="D315" s="3" t="s">
        <v>27</v>
      </c>
      <c r="E315">
        <v>1</v>
      </c>
      <c r="F315">
        <v>476</v>
      </c>
      <c r="G315">
        <v>535</v>
      </c>
    </row>
    <row r="316" spans="1:7" x14ac:dyDescent="0.3">
      <c r="A316">
        <v>6962181067</v>
      </c>
      <c r="B316" t="s">
        <v>10</v>
      </c>
      <c r="C316" s="2" t="s">
        <v>27</v>
      </c>
      <c r="D316" s="3" t="s">
        <v>27</v>
      </c>
      <c r="E316">
        <v>1</v>
      </c>
      <c r="F316">
        <v>418</v>
      </c>
      <c r="G316">
        <v>424</v>
      </c>
    </row>
    <row r="317" spans="1:7" x14ac:dyDescent="0.3">
      <c r="A317">
        <v>6962181067</v>
      </c>
      <c r="B317" t="s">
        <v>11</v>
      </c>
      <c r="C317" s="2" t="s">
        <v>27</v>
      </c>
      <c r="D317" s="3" t="s">
        <v>27</v>
      </c>
      <c r="E317">
        <v>1</v>
      </c>
      <c r="F317">
        <v>451</v>
      </c>
      <c r="G317">
        <v>457</v>
      </c>
    </row>
    <row r="318" spans="1:7" x14ac:dyDescent="0.3">
      <c r="A318">
        <v>6962181067</v>
      </c>
      <c r="B318" t="s">
        <v>20</v>
      </c>
      <c r="C318" s="2" t="s">
        <v>27</v>
      </c>
      <c r="D318" s="3" t="s">
        <v>27</v>
      </c>
      <c r="E318">
        <v>1</v>
      </c>
      <c r="F318">
        <v>425</v>
      </c>
      <c r="G318">
        <v>435</v>
      </c>
    </row>
    <row r="319" spans="1:7" x14ac:dyDescent="0.3">
      <c r="A319">
        <v>6962181067</v>
      </c>
      <c r="B319" t="s">
        <v>12</v>
      </c>
      <c r="C319" s="2" t="s">
        <v>27</v>
      </c>
      <c r="D319" s="3" t="s">
        <v>27</v>
      </c>
      <c r="E319">
        <v>1</v>
      </c>
      <c r="F319">
        <v>528</v>
      </c>
      <c r="G319">
        <v>546</v>
      </c>
    </row>
    <row r="320" spans="1:7" x14ac:dyDescent="0.3">
      <c r="A320">
        <v>6962181067</v>
      </c>
      <c r="B320" t="s">
        <v>13</v>
      </c>
      <c r="C320" s="2" t="s">
        <v>27</v>
      </c>
      <c r="D320" s="3" t="s">
        <v>27</v>
      </c>
      <c r="E320">
        <v>1</v>
      </c>
      <c r="F320">
        <v>511</v>
      </c>
      <c r="G320">
        <v>514</v>
      </c>
    </row>
    <row r="321" spans="1:7" x14ac:dyDescent="0.3">
      <c r="A321">
        <v>6962181067</v>
      </c>
      <c r="B321" t="s">
        <v>14</v>
      </c>
      <c r="C321" s="2" t="s">
        <v>27</v>
      </c>
      <c r="D321" s="3" t="s">
        <v>27</v>
      </c>
      <c r="E321">
        <v>1</v>
      </c>
      <c r="F321">
        <v>400</v>
      </c>
      <c r="G321">
        <v>415</v>
      </c>
    </row>
    <row r="322" spans="1:7" x14ac:dyDescent="0.3">
      <c r="A322">
        <v>6962181067</v>
      </c>
      <c r="B322" t="s">
        <v>15</v>
      </c>
      <c r="C322" s="2" t="s">
        <v>27</v>
      </c>
      <c r="D322" s="3" t="s">
        <v>27</v>
      </c>
      <c r="E322">
        <v>1</v>
      </c>
      <c r="F322">
        <v>441</v>
      </c>
      <c r="G322">
        <v>446</v>
      </c>
    </row>
    <row r="323" spans="1:7" x14ac:dyDescent="0.3">
      <c r="A323">
        <v>6962181067</v>
      </c>
      <c r="B323" t="s">
        <v>21</v>
      </c>
      <c r="C323" s="2" t="s">
        <v>27</v>
      </c>
      <c r="D323" s="3" t="s">
        <v>27</v>
      </c>
      <c r="E323">
        <v>1</v>
      </c>
      <c r="F323">
        <v>455</v>
      </c>
      <c r="G323">
        <v>467</v>
      </c>
    </row>
    <row r="324" spans="1:7" x14ac:dyDescent="0.3">
      <c r="A324">
        <v>6962181067</v>
      </c>
      <c r="B324" t="s">
        <v>16</v>
      </c>
      <c r="C324" s="2" t="s">
        <v>27</v>
      </c>
      <c r="D324" s="3" t="s">
        <v>27</v>
      </c>
      <c r="E324">
        <v>1</v>
      </c>
      <c r="F324">
        <v>440</v>
      </c>
      <c r="G324">
        <v>453</v>
      </c>
    </row>
    <row r="325" spans="1:7" x14ac:dyDescent="0.3">
      <c r="A325">
        <v>6962181067</v>
      </c>
      <c r="B325" t="s">
        <v>17</v>
      </c>
      <c r="C325" s="2" t="s">
        <v>27</v>
      </c>
      <c r="D325" s="3" t="s">
        <v>27</v>
      </c>
      <c r="E325">
        <v>1</v>
      </c>
      <c r="F325">
        <v>433</v>
      </c>
      <c r="G325">
        <v>447</v>
      </c>
    </row>
    <row r="326" spans="1:7" x14ac:dyDescent="0.3">
      <c r="A326">
        <v>6962181067</v>
      </c>
      <c r="B326" t="s">
        <v>18</v>
      </c>
      <c r="C326" s="2" t="s">
        <v>27</v>
      </c>
      <c r="D326" s="3" t="s">
        <v>27</v>
      </c>
      <c r="E326">
        <v>1</v>
      </c>
      <c r="F326">
        <v>422</v>
      </c>
      <c r="G326">
        <v>424</v>
      </c>
    </row>
    <row r="327" spans="1:7" x14ac:dyDescent="0.3">
      <c r="A327">
        <v>6962181067</v>
      </c>
      <c r="B327" s="1">
        <v>42374</v>
      </c>
      <c r="C327" s="2">
        <f t="shared" ref="C327:C368" si="10">INT(B327)</f>
        <v>42374</v>
      </c>
      <c r="D327" s="3">
        <f t="shared" ref="D327:D368" si="11">MOD(C327,1)</f>
        <v>0</v>
      </c>
      <c r="E327">
        <v>1</v>
      </c>
      <c r="F327">
        <v>411</v>
      </c>
      <c r="G327">
        <v>426</v>
      </c>
    </row>
    <row r="328" spans="1:7" x14ac:dyDescent="0.3">
      <c r="A328">
        <v>6962181067</v>
      </c>
      <c r="B328" s="1">
        <v>42405</v>
      </c>
      <c r="C328" s="2">
        <f t="shared" si="10"/>
        <v>42405</v>
      </c>
      <c r="D328" s="3">
        <f t="shared" si="11"/>
        <v>0</v>
      </c>
      <c r="E328">
        <v>1</v>
      </c>
      <c r="F328">
        <v>466</v>
      </c>
      <c r="G328">
        <v>482</v>
      </c>
    </row>
    <row r="329" spans="1:7" x14ac:dyDescent="0.3">
      <c r="A329">
        <v>6962181067</v>
      </c>
      <c r="B329" s="1">
        <v>42434</v>
      </c>
      <c r="C329" s="2">
        <f t="shared" si="10"/>
        <v>42434</v>
      </c>
      <c r="D329" s="3">
        <f t="shared" si="11"/>
        <v>0</v>
      </c>
      <c r="E329">
        <v>1</v>
      </c>
      <c r="F329">
        <v>394</v>
      </c>
      <c r="G329">
        <v>418</v>
      </c>
    </row>
    <row r="330" spans="1:7" x14ac:dyDescent="0.3">
      <c r="A330">
        <v>6962181067</v>
      </c>
      <c r="B330" s="1">
        <v>42465</v>
      </c>
      <c r="C330" s="2">
        <f t="shared" si="10"/>
        <v>42465</v>
      </c>
      <c r="D330" s="3">
        <f t="shared" si="11"/>
        <v>0</v>
      </c>
      <c r="E330">
        <v>1</v>
      </c>
      <c r="F330">
        <v>442</v>
      </c>
      <c r="G330">
        <v>455</v>
      </c>
    </row>
    <row r="331" spans="1:7" x14ac:dyDescent="0.3">
      <c r="A331">
        <v>6962181067</v>
      </c>
      <c r="B331" s="1">
        <v>42495</v>
      </c>
      <c r="C331" s="2">
        <f t="shared" si="10"/>
        <v>42495</v>
      </c>
      <c r="D331" s="3">
        <f t="shared" si="11"/>
        <v>0</v>
      </c>
      <c r="E331">
        <v>1</v>
      </c>
      <c r="F331">
        <v>467</v>
      </c>
      <c r="G331">
        <v>491</v>
      </c>
    </row>
    <row r="332" spans="1:7" x14ac:dyDescent="0.3">
      <c r="A332">
        <v>6962181067</v>
      </c>
      <c r="B332" s="1">
        <v>42526</v>
      </c>
      <c r="C332" s="2">
        <f t="shared" si="10"/>
        <v>42526</v>
      </c>
      <c r="D332" s="3">
        <f t="shared" si="11"/>
        <v>0</v>
      </c>
      <c r="E332">
        <v>1</v>
      </c>
      <c r="F332">
        <v>443</v>
      </c>
      <c r="G332">
        <v>462</v>
      </c>
    </row>
    <row r="333" spans="1:7" x14ac:dyDescent="0.3">
      <c r="A333">
        <v>6962181067</v>
      </c>
      <c r="B333" s="1">
        <v>42556</v>
      </c>
      <c r="C333" s="2">
        <f t="shared" si="10"/>
        <v>42556</v>
      </c>
      <c r="D333" s="3">
        <f t="shared" si="11"/>
        <v>0</v>
      </c>
      <c r="E333">
        <v>1</v>
      </c>
      <c r="F333">
        <v>298</v>
      </c>
      <c r="G333">
        <v>334</v>
      </c>
    </row>
    <row r="334" spans="1:7" x14ac:dyDescent="0.3">
      <c r="A334">
        <v>6962181067</v>
      </c>
      <c r="B334" s="1">
        <v>42587</v>
      </c>
      <c r="C334" s="2">
        <f t="shared" si="10"/>
        <v>42587</v>
      </c>
      <c r="D334" s="3">
        <f t="shared" si="11"/>
        <v>0</v>
      </c>
      <c r="E334">
        <v>1</v>
      </c>
      <c r="F334">
        <v>541</v>
      </c>
      <c r="G334">
        <v>569</v>
      </c>
    </row>
    <row r="335" spans="1:7" x14ac:dyDescent="0.3">
      <c r="A335">
        <v>6962181067</v>
      </c>
      <c r="B335" s="1">
        <v>42618</v>
      </c>
      <c r="C335" s="2">
        <f t="shared" si="10"/>
        <v>42618</v>
      </c>
      <c r="D335" s="3">
        <f t="shared" si="11"/>
        <v>0</v>
      </c>
      <c r="E335">
        <v>1</v>
      </c>
      <c r="F335">
        <v>489</v>
      </c>
      <c r="G335">
        <v>497</v>
      </c>
    </row>
    <row r="336" spans="1:7" x14ac:dyDescent="0.3">
      <c r="A336">
        <v>6962181067</v>
      </c>
      <c r="B336" s="1">
        <v>42648</v>
      </c>
      <c r="C336" s="2">
        <f t="shared" si="10"/>
        <v>42648</v>
      </c>
      <c r="D336" s="3">
        <f t="shared" si="11"/>
        <v>0</v>
      </c>
      <c r="E336">
        <v>1</v>
      </c>
      <c r="F336">
        <v>469</v>
      </c>
      <c r="G336">
        <v>481</v>
      </c>
    </row>
    <row r="337" spans="1:7" x14ac:dyDescent="0.3">
      <c r="A337">
        <v>6962181067</v>
      </c>
      <c r="B337" s="1">
        <v>42679</v>
      </c>
      <c r="C337" s="2">
        <f t="shared" si="10"/>
        <v>42679</v>
      </c>
      <c r="D337" s="3">
        <f t="shared" si="11"/>
        <v>0</v>
      </c>
      <c r="E337">
        <v>1</v>
      </c>
      <c r="F337">
        <v>452</v>
      </c>
      <c r="G337">
        <v>480</v>
      </c>
    </row>
    <row r="338" spans="1:7" x14ac:dyDescent="0.3">
      <c r="A338">
        <v>6962181067</v>
      </c>
      <c r="B338" s="1">
        <v>42709</v>
      </c>
      <c r="C338" s="2">
        <f t="shared" si="10"/>
        <v>42709</v>
      </c>
      <c r="D338" s="3">
        <f t="shared" si="11"/>
        <v>0</v>
      </c>
      <c r="E338">
        <v>1</v>
      </c>
      <c r="F338">
        <v>516</v>
      </c>
      <c r="G338">
        <v>535</v>
      </c>
    </row>
    <row r="339" spans="1:7" x14ac:dyDescent="0.3">
      <c r="A339">
        <v>7007744171</v>
      </c>
      <c r="B339" t="s">
        <v>7</v>
      </c>
      <c r="C339" s="2" t="s">
        <v>27</v>
      </c>
      <c r="D339" s="3" t="s">
        <v>27</v>
      </c>
      <c r="E339">
        <v>1</v>
      </c>
      <c r="F339">
        <v>79</v>
      </c>
      <c r="G339">
        <v>82</v>
      </c>
    </row>
    <row r="340" spans="1:7" x14ac:dyDescent="0.3">
      <c r="A340">
        <v>7007744171</v>
      </c>
      <c r="B340" s="1">
        <v>42374</v>
      </c>
      <c r="C340" s="2">
        <f t="shared" si="10"/>
        <v>42374</v>
      </c>
      <c r="D340" s="3">
        <f t="shared" si="11"/>
        <v>0</v>
      </c>
      <c r="E340">
        <v>1</v>
      </c>
      <c r="F340">
        <v>58</v>
      </c>
      <c r="G340">
        <v>61</v>
      </c>
    </row>
    <row r="341" spans="1:7" x14ac:dyDescent="0.3">
      <c r="A341">
        <v>7086361926</v>
      </c>
      <c r="B341" s="1">
        <v>42708</v>
      </c>
      <c r="C341" s="2">
        <f t="shared" si="10"/>
        <v>42708</v>
      </c>
      <c r="D341" s="3">
        <f t="shared" si="11"/>
        <v>0</v>
      </c>
      <c r="E341">
        <v>1</v>
      </c>
      <c r="F341">
        <v>514</v>
      </c>
      <c r="G341">
        <v>525</v>
      </c>
    </row>
    <row r="342" spans="1:7" x14ac:dyDescent="0.3">
      <c r="A342">
        <v>7086361926</v>
      </c>
      <c r="B342" t="s">
        <v>5</v>
      </c>
      <c r="C342" s="2" t="s">
        <v>27</v>
      </c>
      <c r="D342" s="3" t="s">
        <v>27</v>
      </c>
      <c r="E342">
        <v>1</v>
      </c>
      <c r="F342">
        <v>451</v>
      </c>
      <c r="G342">
        <v>465</v>
      </c>
    </row>
    <row r="343" spans="1:7" x14ac:dyDescent="0.3">
      <c r="A343">
        <v>7086361926</v>
      </c>
      <c r="B343" t="s">
        <v>19</v>
      </c>
      <c r="C343" s="2" t="s">
        <v>27</v>
      </c>
      <c r="D343" s="3" t="s">
        <v>27</v>
      </c>
      <c r="E343">
        <v>1</v>
      </c>
      <c r="F343">
        <v>472</v>
      </c>
      <c r="G343">
        <v>476</v>
      </c>
    </row>
    <row r="344" spans="1:7" x14ac:dyDescent="0.3">
      <c r="A344">
        <v>7086361926</v>
      </c>
      <c r="B344" t="s">
        <v>6</v>
      </c>
      <c r="C344" s="2" t="s">
        <v>27</v>
      </c>
      <c r="D344" s="3" t="s">
        <v>27</v>
      </c>
      <c r="E344">
        <v>1</v>
      </c>
      <c r="F344">
        <v>377</v>
      </c>
      <c r="G344">
        <v>386</v>
      </c>
    </row>
    <row r="345" spans="1:7" x14ac:dyDescent="0.3">
      <c r="A345">
        <v>7086361926</v>
      </c>
      <c r="B345" t="s">
        <v>9</v>
      </c>
      <c r="C345" s="2" t="s">
        <v>27</v>
      </c>
      <c r="D345" s="3" t="s">
        <v>27</v>
      </c>
      <c r="E345">
        <v>1</v>
      </c>
      <c r="F345">
        <v>472</v>
      </c>
      <c r="G345">
        <v>483</v>
      </c>
    </row>
    <row r="346" spans="1:7" x14ac:dyDescent="0.3">
      <c r="A346">
        <v>7086361926</v>
      </c>
      <c r="B346" t="s">
        <v>10</v>
      </c>
      <c r="C346" s="2" t="s">
        <v>27</v>
      </c>
      <c r="D346" s="3" t="s">
        <v>27</v>
      </c>
      <c r="E346">
        <v>1</v>
      </c>
      <c r="F346">
        <v>492</v>
      </c>
      <c r="G346">
        <v>502</v>
      </c>
    </row>
    <row r="347" spans="1:7" x14ac:dyDescent="0.3">
      <c r="A347">
        <v>7086361926</v>
      </c>
      <c r="B347" t="s">
        <v>11</v>
      </c>
      <c r="C347" s="2" t="s">
        <v>27</v>
      </c>
      <c r="D347" s="3" t="s">
        <v>27</v>
      </c>
      <c r="E347">
        <v>1</v>
      </c>
      <c r="F347">
        <v>390</v>
      </c>
      <c r="G347">
        <v>411</v>
      </c>
    </row>
    <row r="348" spans="1:7" x14ac:dyDescent="0.3">
      <c r="A348">
        <v>7086361926</v>
      </c>
      <c r="B348" t="s">
        <v>20</v>
      </c>
      <c r="C348" s="2" t="s">
        <v>27</v>
      </c>
      <c r="D348" s="3" t="s">
        <v>27</v>
      </c>
      <c r="E348">
        <v>1</v>
      </c>
      <c r="F348">
        <v>428</v>
      </c>
      <c r="G348">
        <v>448</v>
      </c>
    </row>
    <row r="349" spans="1:7" x14ac:dyDescent="0.3">
      <c r="A349">
        <v>7086361926</v>
      </c>
      <c r="B349" t="s">
        <v>13</v>
      </c>
      <c r="C349" s="2" t="s">
        <v>27</v>
      </c>
      <c r="D349" s="3" t="s">
        <v>27</v>
      </c>
      <c r="E349">
        <v>1</v>
      </c>
      <c r="F349">
        <v>681</v>
      </c>
      <c r="G349">
        <v>704</v>
      </c>
    </row>
    <row r="350" spans="1:7" x14ac:dyDescent="0.3">
      <c r="A350">
        <v>7086361926</v>
      </c>
      <c r="B350" t="s">
        <v>14</v>
      </c>
      <c r="C350" s="2" t="s">
        <v>27</v>
      </c>
      <c r="D350" s="3" t="s">
        <v>27</v>
      </c>
      <c r="E350">
        <v>1</v>
      </c>
      <c r="F350">
        <v>446</v>
      </c>
      <c r="G350">
        <v>447</v>
      </c>
    </row>
    <row r="351" spans="1:7" x14ac:dyDescent="0.3">
      <c r="A351">
        <v>7086361926</v>
      </c>
      <c r="B351" t="s">
        <v>15</v>
      </c>
      <c r="C351" s="2" t="s">
        <v>27</v>
      </c>
      <c r="D351" s="3" t="s">
        <v>27</v>
      </c>
      <c r="E351">
        <v>1</v>
      </c>
      <c r="F351">
        <v>485</v>
      </c>
      <c r="G351">
        <v>500</v>
      </c>
    </row>
    <row r="352" spans="1:7" x14ac:dyDescent="0.3">
      <c r="A352">
        <v>7086361926</v>
      </c>
      <c r="B352" t="s">
        <v>21</v>
      </c>
      <c r="C352" s="2" t="s">
        <v>27</v>
      </c>
      <c r="D352" s="3" t="s">
        <v>27</v>
      </c>
      <c r="E352">
        <v>1</v>
      </c>
      <c r="F352">
        <v>469</v>
      </c>
      <c r="G352">
        <v>479</v>
      </c>
    </row>
    <row r="353" spans="1:7" x14ac:dyDescent="0.3">
      <c r="A353">
        <v>7086361926</v>
      </c>
      <c r="B353" t="s">
        <v>16</v>
      </c>
      <c r="C353" s="2" t="s">
        <v>27</v>
      </c>
      <c r="D353" s="3" t="s">
        <v>27</v>
      </c>
      <c r="E353">
        <v>1</v>
      </c>
      <c r="F353">
        <v>354</v>
      </c>
      <c r="G353">
        <v>367</v>
      </c>
    </row>
    <row r="354" spans="1:7" x14ac:dyDescent="0.3">
      <c r="A354">
        <v>7086361926</v>
      </c>
      <c r="B354" t="s">
        <v>18</v>
      </c>
      <c r="C354" s="2" t="s">
        <v>27</v>
      </c>
      <c r="D354" s="3" t="s">
        <v>27</v>
      </c>
      <c r="E354">
        <v>1</v>
      </c>
      <c r="F354">
        <v>485</v>
      </c>
      <c r="G354">
        <v>489</v>
      </c>
    </row>
    <row r="355" spans="1:7" x14ac:dyDescent="0.3">
      <c r="A355">
        <v>7086361926</v>
      </c>
      <c r="B355" s="1">
        <v>42374</v>
      </c>
      <c r="C355" s="2">
        <f t="shared" si="10"/>
        <v>42374</v>
      </c>
      <c r="D355" s="3">
        <f t="shared" si="11"/>
        <v>0</v>
      </c>
      <c r="E355">
        <v>1</v>
      </c>
      <c r="F355">
        <v>388</v>
      </c>
      <c r="G355">
        <v>407</v>
      </c>
    </row>
    <row r="356" spans="1:7" x14ac:dyDescent="0.3">
      <c r="A356">
        <v>7086361926</v>
      </c>
      <c r="B356" s="1">
        <v>42405</v>
      </c>
      <c r="C356" s="2">
        <f t="shared" si="10"/>
        <v>42405</v>
      </c>
      <c r="D356" s="3">
        <f t="shared" si="11"/>
        <v>0</v>
      </c>
      <c r="E356">
        <v>1</v>
      </c>
      <c r="F356">
        <v>440</v>
      </c>
      <c r="G356">
        <v>459</v>
      </c>
    </row>
    <row r="357" spans="1:7" x14ac:dyDescent="0.3">
      <c r="A357">
        <v>7086361926</v>
      </c>
      <c r="B357" s="1">
        <v>42434</v>
      </c>
      <c r="C357" s="2">
        <f t="shared" si="10"/>
        <v>42434</v>
      </c>
      <c r="D357" s="3">
        <f t="shared" si="11"/>
        <v>0</v>
      </c>
      <c r="E357">
        <v>1</v>
      </c>
      <c r="F357">
        <v>456</v>
      </c>
      <c r="G357">
        <v>461</v>
      </c>
    </row>
    <row r="358" spans="1:7" x14ac:dyDescent="0.3">
      <c r="A358">
        <v>7086361926</v>
      </c>
      <c r="B358" s="1">
        <v>42465</v>
      </c>
      <c r="C358" s="2">
        <f t="shared" si="10"/>
        <v>42465</v>
      </c>
      <c r="D358" s="3">
        <f t="shared" si="11"/>
        <v>0</v>
      </c>
      <c r="E358">
        <v>1</v>
      </c>
      <c r="F358">
        <v>420</v>
      </c>
      <c r="G358">
        <v>436</v>
      </c>
    </row>
    <row r="359" spans="1:7" x14ac:dyDescent="0.3">
      <c r="A359">
        <v>7086361926</v>
      </c>
      <c r="B359" s="1">
        <v>42526</v>
      </c>
      <c r="C359" s="2">
        <f t="shared" si="10"/>
        <v>42526</v>
      </c>
      <c r="D359" s="3">
        <f t="shared" si="11"/>
        <v>0</v>
      </c>
      <c r="E359">
        <v>1</v>
      </c>
      <c r="F359">
        <v>322</v>
      </c>
      <c r="G359">
        <v>333</v>
      </c>
    </row>
    <row r="360" spans="1:7" x14ac:dyDescent="0.3">
      <c r="A360">
        <v>7086361926</v>
      </c>
      <c r="B360" s="1">
        <v>42556</v>
      </c>
      <c r="C360" s="2">
        <f t="shared" si="10"/>
        <v>42556</v>
      </c>
      <c r="D360" s="3">
        <f t="shared" si="11"/>
        <v>0</v>
      </c>
      <c r="E360">
        <v>1</v>
      </c>
      <c r="F360">
        <v>530</v>
      </c>
      <c r="G360">
        <v>548</v>
      </c>
    </row>
    <row r="361" spans="1:7" x14ac:dyDescent="0.3">
      <c r="A361">
        <v>7086361926</v>
      </c>
      <c r="B361" s="1">
        <v>42587</v>
      </c>
      <c r="C361" s="2">
        <f t="shared" si="10"/>
        <v>42587</v>
      </c>
      <c r="D361" s="3">
        <f t="shared" si="11"/>
        <v>0</v>
      </c>
      <c r="E361">
        <v>1</v>
      </c>
      <c r="F361">
        <v>481</v>
      </c>
      <c r="G361">
        <v>510</v>
      </c>
    </row>
    <row r="362" spans="1:7" x14ac:dyDescent="0.3">
      <c r="A362">
        <v>7086361926</v>
      </c>
      <c r="B362" s="1">
        <v>42618</v>
      </c>
      <c r="C362" s="2">
        <f t="shared" si="10"/>
        <v>42618</v>
      </c>
      <c r="D362" s="3">
        <f t="shared" si="11"/>
        <v>0</v>
      </c>
      <c r="E362">
        <v>1</v>
      </c>
      <c r="F362">
        <v>427</v>
      </c>
      <c r="G362">
        <v>438</v>
      </c>
    </row>
    <row r="363" spans="1:7" x14ac:dyDescent="0.3">
      <c r="A363">
        <v>7086361926</v>
      </c>
      <c r="B363" s="1">
        <v>42679</v>
      </c>
      <c r="C363" s="2">
        <f t="shared" si="10"/>
        <v>42679</v>
      </c>
      <c r="D363" s="3">
        <f t="shared" si="11"/>
        <v>0</v>
      </c>
      <c r="E363">
        <v>1</v>
      </c>
      <c r="F363">
        <v>451</v>
      </c>
      <c r="G363">
        <v>463</v>
      </c>
    </row>
    <row r="364" spans="1:7" x14ac:dyDescent="0.3">
      <c r="A364">
        <v>7086361926</v>
      </c>
      <c r="B364" s="1">
        <v>42709</v>
      </c>
      <c r="C364" s="2">
        <f t="shared" si="10"/>
        <v>42709</v>
      </c>
      <c r="D364" s="3">
        <f t="shared" si="11"/>
        <v>0</v>
      </c>
      <c r="E364">
        <v>1</v>
      </c>
      <c r="F364">
        <v>444</v>
      </c>
      <c r="G364">
        <v>457</v>
      </c>
    </row>
    <row r="365" spans="1:7" x14ac:dyDescent="0.3">
      <c r="A365">
        <v>8053475328</v>
      </c>
      <c r="B365" t="s">
        <v>10</v>
      </c>
      <c r="C365" s="2" t="s">
        <v>27</v>
      </c>
      <c r="D365" s="3" t="s">
        <v>27</v>
      </c>
      <c r="E365">
        <v>1</v>
      </c>
      <c r="F365">
        <v>486</v>
      </c>
      <c r="G365">
        <v>493</v>
      </c>
    </row>
    <row r="366" spans="1:7" x14ac:dyDescent="0.3">
      <c r="A366">
        <v>8053475328</v>
      </c>
      <c r="B366" t="s">
        <v>12</v>
      </c>
      <c r="C366" s="2" t="s">
        <v>27</v>
      </c>
      <c r="D366" s="3" t="s">
        <v>27</v>
      </c>
      <c r="E366">
        <v>1</v>
      </c>
      <c r="F366">
        <v>331</v>
      </c>
      <c r="G366">
        <v>337</v>
      </c>
    </row>
    <row r="367" spans="1:7" x14ac:dyDescent="0.3">
      <c r="A367">
        <v>8053475328</v>
      </c>
      <c r="B367" s="1">
        <v>42556</v>
      </c>
      <c r="C367" s="2">
        <f t="shared" si="10"/>
        <v>42556</v>
      </c>
      <c r="D367" s="3">
        <f t="shared" si="11"/>
        <v>0</v>
      </c>
      <c r="E367">
        <v>1</v>
      </c>
      <c r="F367">
        <v>74</v>
      </c>
      <c r="G367">
        <v>75</v>
      </c>
    </row>
    <row r="368" spans="1:7" x14ac:dyDescent="0.3">
      <c r="A368">
        <v>8378563200</v>
      </c>
      <c r="B368" s="1">
        <v>42708</v>
      </c>
      <c r="C368" s="2">
        <f t="shared" si="10"/>
        <v>42708</v>
      </c>
      <c r="D368" s="3">
        <f t="shared" si="11"/>
        <v>0</v>
      </c>
      <c r="E368">
        <v>1</v>
      </c>
      <c r="F368">
        <v>338</v>
      </c>
      <c r="G368">
        <v>356</v>
      </c>
    </row>
    <row r="369" spans="1:7" x14ac:dyDescent="0.3">
      <c r="A369">
        <v>8378563200</v>
      </c>
      <c r="B369" t="s">
        <v>5</v>
      </c>
      <c r="C369" s="2" t="s">
        <v>27</v>
      </c>
      <c r="D369" s="3" t="s">
        <v>27</v>
      </c>
      <c r="E369">
        <v>2</v>
      </c>
      <c r="F369">
        <v>447</v>
      </c>
      <c r="G369">
        <v>487</v>
      </c>
    </row>
    <row r="370" spans="1:7" x14ac:dyDescent="0.3">
      <c r="A370">
        <v>8378563200</v>
      </c>
      <c r="B370" t="s">
        <v>19</v>
      </c>
      <c r="C370" s="2" t="s">
        <v>27</v>
      </c>
      <c r="D370" s="3" t="s">
        <v>27</v>
      </c>
      <c r="E370">
        <v>1</v>
      </c>
      <c r="F370">
        <v>424</v>
      </c>
      <c r="G370">
        <v>455</v>
      </c>
    </row>
    <row r="371" spans="1:7" x14ac:dyDescent="0.3">
      <c r="A371">
        <v>8378563200</v>
      </c>
      <c r="B371" t="s">
        <v>6</v>
      </c>
      <c r="C371" s="2" t="s">
        <v>27</v>
      </c>
      <c r="D371" s="3" t="s">
        <v>27</v>
      </c>
      <c r="E371">
        <v>1</v>
      </c>
      <c r="F371">
        <v>513</v>
      </c>
      <c r="G371">
        <v>533</v>
      </c>
    </row>
    <row r="372" spans="1:7" x14ac:dyDescent="0.3">
      <c r="A372">
        <v>8378563200</v>
      </c>
      <c r="B372" t="s">
        <v>7</v>
      </c>
      <c r="C372" s="2" t="s">
        <v>27</v>
      </c>
      <c r="D372" s="3" t="s">
        <v>27</v>
      </c>
      <c r="E372">
        <v>2</v>
      </c>
      <c r="F372">
        <v>611</v>
      </c>
      <c r="G372">
        <v>689</v>
      </c>
    </row>
    <row r="373" spans="1:7" x14ac:dyDescent="0.3">
      <c r="A373">
        <v>8378563200</v>
      </c>
      <c r="B373" t="s">
        <v>8</v>
      </c>
      <c r="C373" s="2" t="s">
        <v>27</v>
      </c>
      <c r="D373" s="3" t="s">
        <v>27</v>
      </c>
      <c r="E373">
        <v>2</v>
      </c>
      <c r="F373">
        <v>525</v>
      </c>
      <c r="G373">
        <v>591</v>
      </c>
    </row>
    <row r="374" spans="1:7" x14ac:dyDescent="0.3">
      <c r="A374">
        <v>8378563200</v>
      </c>
      <c r="B374" t="s">
        <v>22</v>
      </c>
      <c r="C374" s="2" t="s">
        <v>27</v>
      </c>
      <c r="D374" s="3" t="s">
        <v>27</v>
      </c>
      <c r="E374">
        <v>1</v>
      </c>
      <c r="F374">
        <v>398</v>
      </c>
      <c r="G374">
        <v>451</v>
      </c>
    </row>
    <row r="375" spans="1:7" x14ac:dyDescent="0.3">
      <c r="A375">
        <v>8378563200</v>
      </c>
      <c r="B375" t="s">
        <v>9</v>
      </c>
      <c r="C375" s="2" t="s">
        <v>27</v>
      </c>
      <c r="D375" s="3" t="s">
        <v>27</v>
      </c>
      <c r="E375">
        <v>1</v>
      </c>
      <c r="F375">
        <v>387</v>
      </c>
      <c r="G375">
        <v>421</v>
      </c>
    </row>
    <row r="376" spans="1:7" x14ac:dyDescent="0.3">
      <c r="A376">
        <v>8378563200</v>
      </c>
      <c r="B376" t="s">
        <v>10</v>
      </c>
      <c r="C376" s="2" t="s">
        <v>27</v>
      </c>
      <c r="D376" s="3" t="s">
        <v>27</v>
      </c>
      <c r="E376">
        <v>1</v>
      </c>
      <c r="F376">
        <v>381</v>
      </c>
      <c r="G376">
        <v>409</v>
      </c>
    </row>
    <row r="377" spans="1:7" x14ac:dyDescent="0.3">
      <c r="A377">
        <v>8378563200</v>
      </c>
      <c r="B377" t="s">
        <v>11</v>
      </c>
      <c r="C377" s="2" t="s">
        <v>27</v>
      </c>
      <c r="D377" s="3" t="s">
        <v>27</v>
      </c>
      <c r="E377">
        <v>1</v>
      </c>
      <c r="F377">
        <v>396</v>
      </c>
      <c r="G377">
        <v>417</v>
      </c>
    </row>
    <row r="378" spans="1:7" x14ac:dyDescent="0.3">
      <c r="A378">
        <v>8378563200</v>
      </c>
      <c r="B378" t="s">
        <v>20</v>
      </c>
      <c r="C378" s="2" t="s">
        <v>27</v>
      </c>
      <c r="D378" s="3" t="s">
        <v>27</v>
      </c>
      <c r="E378">
        <v>1</v>
      </c>
      <c r="F378">
        <v>441</v>
      </c>
      <c r="G378">
        <v>469</v>
      </c>
    </row>
    <row r="379" spans="1:7" x14ac:dyDescent="0.3">
      <c r="A379">
        <v>8378563200</v>
      </c>
      <c r="B379" t="s">
        <v>12</v>
      </c>
      <c r="C379" s="2" t="s">
        <v>27</v>
      </c>
      <c r="D379" s="3" t="s">
        <v>27</v>
      </c>
      <c r="E379">
        <v>1</v>
      </c>
      <c r="F379">
        <v>565</v>
      </c>
      <c r="G379">
        <v>591</v>
      </c>
    </row>
    <row r="380" spans="1:7" x14ac:dyDescent="0.3">
      <c r="A380">
        <v>8378563200</v>
      </c>
      <c r="B380" t="s">
        <v>13</v>
      </c>
      <c r="C380" s="2" t="s">
        <v>27</v>
      </c>
      <c r="D380" s="3" t="s">
        <v>27</v>
      </c>
      <c r="E380">
        <v>1</v>
      </c>
      <c r="F380">
        <v>458</v>
      </c>
      <c r="G380">
        <v>492</v>
      </c>
    </row>
    <row r="381" spans="1:7" x14ac:dyDescent="0.3">
      <c r="A381">
        <v>8378563200</v>
      </c>
      <c r="B381" t="s">
        <v>14</v>
      </c>
      <c r="C381" s="2" t="s">
        <v>27</v>
      </c>
      <c r="D381" s="3" t="s">
        <v>27</v>
      </c>
      <c r="E381">
        <v>1</v>
      </c>
      <c r="F381">
        <v>388</v>
      </c>
      <c r="G381">
        <v>402</v>
      </c>
    </row>
    <row r="382" spans="1:7" x14ac:dyDescent="0.3">
      <c r="A382">
        <v>8378563200</v>
      </c>
      <c r="B382" t="s">
        <v>14</v>
      </c>
      <c r="C382" s="2" t="s">
        <v>27</v>
      </c>
      <c r="D382" s="3" t="s">
        <v>27</v>
      </c>
      <c r="E382">
        <v>1</v>
      </c>
      <c r="F382">
        <v>388</v>
      </c>
      <c r="G382">
        <v>402</v>
      </c>
    </row>
    <row r="383" spans="1:7" x14ac:dyDescent="0.3">
      <c r="A383">
        <v>8378563200</v>
      </c>
      <c r="B383" t="s">
        <v>15</v>
      </c>
      <c r="C383" s="2" t="s">
        <v>27</v>
      </c>
      <c r="D383" s="3" t="s">
        <v>27</v>
      </c>
      <c r="E383">
        <v>1</v>
      </c>
      <c r="F383">
        <v>550</v>
      </c>
      <c r="G383">
        <v>584</v>
      </c>
    </row>
    <row r="384" spans="1:7" x14ac:dyDescent="0.3">
      <c r="A384">
        <v>8378563200</v>
      </c>
      <c r="B384" t="s">
        <v>21</v>
      </c>
      <c r="C384" s="2" t="s">
        <v>27</v>
      </c>
      <c r="D384" s="3" t="s">
        <v>27</v>
      </c>
      <c r="E384">
        <v>1</v>
      </c>
      <c r="F384">
        <v>531</v>
      </c>
      <c r="G384">
        <v>600</v>
      </c>
    </row>
    <row r="385" spans="1:7" x14ac:dyDescent="0.3">
      <c r="A385">
        <v>8378563200</v>
      </c>
      <c r="B385" t="s">
        <v>16</v>
      </c>
      <c r="C385" s="2" t="s">
        <v>27</v>
      </c>
      <c r="D385" s="3" t="s">
        <v>27</v>
      </c>
      <c r="E385">
        <v>1</v>
      </c>
      <c r="F385">
        <v>506</v>
      </c>
      <c r="G385">
        <v>556</v>
      </c>
    </row>
    <row r="386" spans="1:7" x14ac:dyDescent="0.3">
      <c r="A386">
        <v>8378563200</v>
      </c>
      <c r="B386" t="s">
        <v>17</v>
      </c>
      <c r="C386" s="2" t="s">
        <v>27</v>
      </c>
      <c r="D386" s="3" t="s">
        <v>27</v>
      </c>
      <c r="E386">
        <v>1</v>
      </c>
      <c r="F386">
        <v>527</v>
      </c>
      <c r="G386">
        <v>562</v>
      </c>
    </row>
    <row r="387" spans="1:7" x14ac:dyDescent="0.3">
      <c r="A387">
        <v>8378563200</v>
      </c>
      <c r="B387" t="s">
        <v>18</v>
      </c>
      <c r="C387" s="2" t="s">
        <v>27</v>
      </c>
      <c r="D387" s="3" t="s">
        <v>27</v>
      </c>
      <c r="E387">
        <v>1</v>
      </c>
      <c r="F387">
        <v>468</v>
      </c>
      <c r="G387">
        <v>555</v>
      </c>
    </row>
    <row r="388" spans="1:7" x14ac:dyDescent="0.3">
      <c r="A388">
        <v>8378563200</v>
      </c>
      <c r="B388" s="1">
        <v>42374</v>
      </c>
      <c r="C388" s="2">
        <f t="shared" ref="C388:C414" si="12">INT(B388)</f>
        <v>42374</v>
      </c>
      <c r="D388" s="3">
        <f t="shared" ref="D388:D414" si="13">MOD(C388,1)</f>
        <v>0</v>
      </c>
      <c r="E388">
        <v>1</v>
      </c>
      <c r="F388">
        <v>475</v>
      </c>
      <c r="G388">
        <v>539</v>
      </c>
    </row>
    <row r="389" spans="1:7" x14ac:dyDescent="0.3">
      <c r="A389">
        <v>8378563200</v>
      </c>
      <c r="B389" s="1">
        <v>42405</v>
      </c>
      <c r="C389" s="2">
        <f t="shared" si="12"/>
        <v>42405</v>
      </c>
      <c r="D389" s="3">
        <f t="shared" si="13"/>
        <v>0</v>
      </c>
      <c r="E389">
        <v>1</v>
      </c>
      <c r="F389">
        <v>351</v>
      </c>
      <c r="G389">
        <v>385</v>
      </c>
    </row>
    <row r="390" spans="1:7" x14ac:dyDescent="0.3">
      <c r="A390">
        <v>8378563200</v>
      </c>
      <c r="B390" s="1">
        <v>42434</v>
      </c>
      <c r="C390" s="2">
        <f t="shared" si="12"/>
        <v>42434</v>
      </c>
      <c r="D390" s="3">
        <f t="shared" si="13"/>
        <v>0</v>
      </c>
      <c r="E390">
        <v>1</v>
      </c>
      <c r="F390">
        <v>405</v>
      </c>
      <c r="G390">
        <v>429</v>
      </c>
    </row>
    <row r="391" spans="1:7" x14ac:dyDescent="0.3">
      <c r="A391">
        <v>8378563200</v>
      </c>
      <c r="B391" s="1">
        <v>42465</v>
      </c>
      <c r="C391" s="2">
        <f t="shared" si="12"/>
        <v>42465</v>
      </c>
      <c r="D391" s="3">
        <f t="shared" si="13"/>
        <v>0</v>
      </c>
      <c r="E391">
        <v>1</v>
      </c>
      <c r="F391">
        <v>441</v>
      </c>
      <c r="G391">
        <v>477</v>
      </c>
    </row>
    <row r="392" spans="1:7" x14ac:dyDescent="0.3">
      <c r="A392">
        <v>8378563200</v>
      </c>
      <c r="B392" s="1">
        <v>42495</v>
      </c>
      <c r="C392" s="2">
        <f t="shared" si="12"/>
        <v>42495</v>
      </c>
      <c r="D392" s="3">
        <f t="shared" si="13"/>
        <v>0</v>
      </c>
      <c r="E392">
        <v>1</v>
      </c>
      <c r="F392">
        <v>381</v>
      </c>
      <c r="G392">
        <v>417</v>
      </c>
    </row>
    <row r="393" spans="1:7" x14ac:dyDescent="0.3">
      <c r="A393">
        <v>8378563200</v>
      </c>
      <c r="B393" s="1">
        <v>42526</v>
      </c>
      <c r="C393" s="2">
        <f t="shared" si="12"/>
        <v>42526</v>
      </c>
      <c r="D393" s="3">
        <f t="shared" si="13"/>
        <v>0</v>
      </c>
      <c r="E393">
        <v>1</v>
      </c>
      <c r="F393">
        <v>323</v>
      </c>
      <c r="G393">
        <v>355</v>
      </c>
    </row>
    <row r="394" spans="1:7" x14ac:dyDescent="0.3">
      <c r="A394">
        <v>8378563200</v>
      </c>
      <c r="B394" s="1">
        <v>42556</v>
      </c>
      <c r="C394" s="2">
        <f t="shared" si="12"/>
        <v>42556</v>
      </c>
      <c r="D394" s="3">
        <f t="shared" si="13"/>
        <v>0</v>
      </c>
      <c r="E394">
        <v>2</v>
      </c>
      <c r="F394">
        <v>459</v>
      </c>
      <c r="G394">
        <v>513</v>
      </c>
    </row>
    <row r="395" spans="1:7" x14ac:dyDescent="0.3">
      <c r="A395">
        <v>8378563200</v>
      </c>
      <c r="B395" s="1">
        <v>42587</v>
      </c>
      <c r="C395" s="2">
        <f t="shared" si="12"/>
        <v>42587</v>
      </c>
      <c r="D395" s="3">
        <f t="shared" si="13"/>
        <v>0</v>
      </c>
      <c r="E395">
        <v>1</v>
      </c>
      <c r="F395">
        <v>545</v>
      </c>
      <c r="G395">
        <v>606</v>
      </c>
    </row>
    <row r="396" spans="1:7" x14ac:dyDescent="0.3">
      <c r="A396">
        <v>8378563200</v>
      </c>
      <c r="B396" s="1">
        <v>42618</v>
      </c>
      <c r="C396" s="2">
        <f t="shared" si="12"/>
        <v>42618</v>
      </c>
      <c r="D396" s="3">
        <f t="shared" si="13"/>
        <v>0</v>
      </c>
      <c r="E396">
        <v>1</v>
      </c>
      <c r="F396">
        <v>359</v>
      </c>
      <c r="G396">
        <v>399</v>
      </c>
    </row>
    <row r="397" spans="1:7" x14ac:dyDescent="0.3">
      <c r="A397">
        <v>8378563200</v>
      </c>
      <c r="B397" s="1">
        <v>42648</v>
      </c>
      <c r="C397" s="2">
        <f t="shared" si="12"/>
        <v>42648</v>
      </c>
      <c r="D397" s="3">
        <f t="shared" si="13"/>
        <v>0</v>
      </c>
      <c r="E397">
        <v>1</v>
      </c>
      <c r="F397">
        <v>342</v>
      </c>
      <c r="G397">
        <v>391</v>
      </c>
    </row>
    <row r="398" spans="1:7" x14ac:dyDescent="0.3">
      <c r="A398">
        <v>8378563200</v>
      </c>
      <c r="B398" s="1">
        <v>42679</v>
      </c>
      <c r="C398" s="2">
        <f t="shared" si="12"/>
        <v>42679</v>
      </c>
      <c r="D398" s="3">
        <f t="shared" si="13"/>
        <v>0</v>
      </c>
      <c r="E398">
        <v>1</v>
      </c>
      <c r="F398">
        <v>368</v>
      </c>
      <c r="G398">
        <v>387</v>
      </c>
    </row>
    <row r="399" spans="1:7" x14ac:dyDescent="0.3">
      <c r="A399">
        <v>8378563200</v>
      </c>
      <c r="B399" s="1">
        <v>42709</v>
      </c>
      <c r="C399" s="2">
        <f t="shared" si="12"/>
        <v>42709</v>
      </c>
      <c r="D399" s="3">
        <f t="shared" si="13"/>
        <v>0</v>
      </c>
      <c r="E399">
        <v>1</v>
      </c>
      <c r="F399">
        <v>496</v>
      </c>
      <c r="G399">
        <v>546</v>
      </c>
    </row>
    <row r="400" spans="1:7" x14ac:dyDescent="0.3">
      <c r="A400">
        <v>8792009665</v>
      </c>
      <c r="B400" s="1">
        <v>42708</v>
      </c>
      <c r="C400" s="2">
        <f t="shared" si="12"/>
        <v>42708</v>
      </c>
      <c r="D400" s="3">
        <f t="shared" si="13"/>
        <v>0</v>
      </c>
      <c r="E400">
        <v>1</v>
      </c>
      <c r="F400">
        <v>458</v>
      </c>
      <c r="G400">
        <v>493</v>
      </c>
    </row>
    <row r="401" spans="1:7" x14ac:dyDescent="0.3">
      <c r="A401">
        <v>8792009665</v>
      </c>
      <c r="B401" t="s">
        <v>5</v>
      </c>
      <c r="C401" s="2" t="s">
        <v>27</v>
      </c>
      <c r="D401" s="3" t="s">
        <v>27</v>
      </c>
      <c r="E401">
        <v>1</v>
      </c>
      <c r="F401">
        <v>531</v>
      </c>
      <c r="G401">
        <v>552</v>
      </c>
    </row>
    <row r="402" spans="1:7" x14ac:dyDescent="0.3">
      <c r="A402">
        <v>8792009665</v>
      </c>
      <c r="B402" t="s">
        <v>19</v>
      </c>
      <c r="C402" s="2" t="s">
        <v>27</v>
      </c>
      <c r="D402" s="3" t="s">
        <v>27</v>
      </c>
      <c r="E402">
        <v>1</v>
      </c>
      <c r="F402">
        <v>486</v>
      </c>
      <c r="G402">
        <v>503</v>
      </c>
    </row>
    <row r="403" spans="1:7" x14ac:dyDescent="0.3">
      <c r="A403">
        <v>8792009665</v>
      </c>
      <c r="B403" t="s">
        <v>6</v>
      </c>
      <c r="C403" s="2" t="s">
        <v>27</v>
      </c>
      <c r="D403" s="3" t="s">
        <v>27</v>
      </c>
      <c r="E403">
        <v>1</v>
      </c>
      <c r="F403">
        <v>363</v>
      </c>
      <c r="G403">
        <v>377</v>
      </c>
    </row>
    <row r="404" spans="1:7" x14ac:dyDescent="0.3">
      <c r="A404">
        <v>8792009665</v>
      </c>
      <c r="B404" t="s">
        <v>10</v>
      </c>
      <c r="C404" s="2" t="s">
        <v>27</v>
      </c>
      <c r="D404" s="3" t="s">
        <v>27</v>
      </c>
      <c r="E404">
        <v>1</v>
      </c>
      <c r="F404">
        <v>528</v>
      </c>
      <c r="G404">
        <v>547</v>
      </c>
    </row>
    <row r="405" spans="1:7" x14ac:dyDescent="0.3">
      <c r="A405">
        <v>8792009665</v>
      </c>
      <c r="B405" t="s">
        <v>20</v>
      </c>
      <c r="C405" s="2" t="s">
        <v>27</v>
      </c>
      <c r="D405" s="3" t="s">
        <v>27</v>
      </c>
      <c r="E405">
        <v>1</v>
      </c>
      <c r="F405">
        <v>391</v>
      </c>
      <c r="G405">
        <v>407</v>
      </c>
    </row>
    <row r="406" spans="1:7" x14ac:dyDescent="0.3">
      <c r="A406">
        <v>8792009665</v>
      </c>
      <c r="B406" t="s">
        <v>12</v>
      </c>
      <c r="C406" s="2" t="s">
        <v>27</v>
      </c>
      <c r="D406" s="3" t="s">
        <v>27</v>
      </c>
      <c r="E406">
        <v>1</v>
      </c>
      <c r="F406">
        <v>339</v>
      </c>
      <c r="G406">
        <v>360</v>
      </c>
    </row>
    <row r="407" spans="1:7" x14ac:dyDescent="0.3">
      <c r="A407">
        <v>8792009665</v>
      </c>
      <c r="B407" t="s">
        <v>21</v>
      </c>
      <c r="C407" s="2" t="s">
        <v>27</v>
      </c>
      <c r="D407" s="3" t="s">
        <v>27</v>
      </c>
      <c r="E407">
        <v>1</v>
      </c>
      <c r="F407">
        <v>423</v>
      </c>
      <c r="G407">
        <v>428</v>
      </c>
    </row>
    <row r="408" spans="1:7" x14ac:dyDescent="0.3">
      <c r="A408">
        <v>8792009665</v>
      </c>
      <c r="B408" t="s">
        <v>16</v>
      </c>
      <c r="C408" s="2" t="s">
        <v>27</v>
      </c>
      <c r="D408" s="3" t="s">
        <v>27</v>
      </c>
      <c r="E408">
        <v>1</v>
      </c>
      <c r="F408">
        <v>402</v>
      </c>
      <c r="G408">
        <v>416</v>
      </c>
    </row>
    <row r="409" spans="1:7" x14ac:dyDescent="0.3">
      <c r="A409">
        <v>8792009665</v>
      </c>
      <c r="B409" t="s">
        <v>17</v>
      </c>
      <c r="C409" s="2" t="s">
        <v>27</v>
      </c>
      <c r="D409" s="3" t="s">
        <v>27</v>
      </c>
      <c r="E409">
        <v>1</v>
      </c>
      <c r="F409">
        <v>398</v>
      </c>
      <c r="G409">
        <v>406</v>
      </c>
    </row>
    <row r="410" spans="1:7" x14ac:dyDescent="0.3">
      <c r="A410">
        <v>8792009665</v>
      </c>
      <c r="B410" t="s">
        <v>18</v>
      </c>
      <c r="C410" s="2" t="s">
        <v>27</v>
      </c>
      <c r="D410" s="3" t="s">
        <v>27</v>
      </c>
      <c r="E410">
        <v>1</v>
      </c>
      <c r="F410">
        <v>343</v>
      </c>
      <c r="G410">
        <v>360</v>
      </c>
    </row>
    <row r="411" spans="1:7" x14ac:dyDescent="0.3">
      <c r="A411">
        <v>8792009665</v>
      </c>
      <c r="B411" s="1">
        <v>42374</v>
      </c>
      <c r="C411" s="2">
        <f t="shared" si="12"/>
        <v>42374</v>
      </c>
      <c r="D411" s="3">
        <f t="shared" si="13"/>
        <v>0</v>
      </c>
      <c r="E411">
        <v>1</v>
      </c>
      <c r="F411">
        <v>503</v>
      </c>
      <c r="G411">
        <v>527</v>
      </c>
    </row>
    <row r="412" spans="1:7" x14ac:dyDescent="0.3">
      <c r="A412">
        <v>8792009665</v>
      </c>
      <c r="B412" s="1">
        <v>42405</v>
      </c>
      <c r="C412" s="2">
        <f t="shared" si="12"/>
        <v>42405</v>
      </c>
      <c r="D412" s="3">
        <f t="shared" si="13"/>
        <v>0</v>
      </c>
      <c r="E412">
        <v>1</v>
      </c>
      <c r="F412">
        <v>415</v>
      </c>
      <c r="G412">
        <v>423</v>
      </c>
    </row>
    <row r="413" spans="1:7" x14ac:dyDescent="0.3">
      <c r="A413">
        <v>8792009665</v>
      </c>
      <c r="B413" s="1">
        <v>42434</v>
      </c>
      <c r="C413" s="2">
        <f t="shared" si="12"/>
        <v>42434</v>
      </c>
      <c r="D413" s="3">
        <f t="shared" si="13"/>
        <v>0</v>
      </c>
      <c r="E413">
        <v>1</v>
      </c>
      <c r="F413">
        <v>516</v>
      </c>
      <c r="G413">
        <v>545</v>
      </c>
    </row>
    <row r="414" spans="1:7" x14ac:dyDescent="0.3">
      <c r="A414">
        <v>8792009665</v>
      </c>
      <c r="B414" s="1">
        <v>42465</v>
      </c>
      <c r="C414" s="2">
        <f t="shared" si="12"/>
        <v>42465</v>
      </c>
      <c r="D414" s="3">
        <f t="shared" si="13"/>
        <v>0</v>
      </c>
      <c r="E414">
        <v>1</v>
      </c>
      <c r="F414">
        <v>439</v>
      </c>
      <c r="G414">
        <v>463</v>
      </c>
    </row>
  </sheetData>
  <autoFilter ref="A1:G4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workbookViewId="0">
      <selection activeCell="C6" sqref="C6"/>
    </sheetView>
  </sheetViews>
  <sheetFormatPr defaultRowHeight="14.4" x14ac:dyDescent="0.3"/>
  <cols>
    <col min="1" max="1" width="22.33203125" customWidth="1"/>
    <col min="2" max="2" width="6.44140625" customWidth="1"/>
    <col min="3" max="3" width="16" customWidth="1"/>
    <col min="4" max="4" width="12.33203125" customWidth="1"/>
    <col min="5" max="5" width="16.44140625" bestFit="1" customWidth="1"/>
    <col min="6" max="6" width="14.77734375" customWidth="1"/>
  </cols>
  <sheetData>
    <row r="3" spans="1:7" x14ac:dyDescent="0.3">
      <c r="A3" s="12" t="s">
        <v>37</v>
      </c>
    </row>
    <row r="4" spans="1:7" x14ac:dyDescent="0.3">
      <c r="A4" s="12" t="s">
        <v>30</v>
      </c>
      <c r="B4" s="12" t="s">
        <v>29</v>
      </c>
      <c r="C4" t="s">
        <v>36</v>
      </c>
      <c r="E4" s="13" t="s">
        <v>30</v>
      </c>
      <c r="F4" s="13" t="s">
        <v>29</v>
      </c>
      <c r="G4" s="13" t="s">
        <v>44</v>
      </c>
    </row>
    <row r="5" spans="1:7" x14ac:dyDescent="0.3">
      <c r="A5" t="s">
        <v>32</v>
      </c>
      <c r="B5" t="s">
        <v>38</v>
      </c>
      <c r="C5" s="11">
        <v>331</v>
      </c>
      <c r="E5" s="14" t="s">
        <v>32</v>
      </c>
      <c r="F5" s="15" t="s">
        <v>38</v>
      </c>
      <c r="G5" s="16">
        <v>331</v>
      </c>
    </row>
    <row r="6" spans="1:7" x14ac:dyDescent="0.3">
      <c r="A6" t="s">
        <v>33</v>
      </c>
      <c r="B6" t="s">
        <v>39</v>
      </c>
      <c r="C6" s="11">
        <v>51</v>
      </c>
      <c r="E6" s="14" t="s">
        <v>33</v>
      </c>
      <c r="F6" s="15" t="s">
        <v>39</v>
      </c>
      <c r="G6" s="16">
        <v>51</v>
      </c>
    </row>
    <row r="7" spans="1:7" x14ac:dyDescent="0.3">
      <c r="A7" t="s">
        <v>34</v>
      </c>
      <c r="B7" t="s">
        <v>40</v>
      </c>
      <c r="C7" s="11">
        <v>16</v>
      </c>
      <c r="E7" s="14" t="s">
        <v>34</v>
      </c>
      <c r="F7" s="15" t="s">
        <v>40</v>
      </c>
      <c r="G7" s="16">
        <v>16</v>
      </c>
    </row>
    <row r="8" spans="1:7" x14ac:dyDescent="0.3">
      <c r="B8" t="s">
        <v>41</v>
      </c>
      <c r="C8" s="11">
        <v>5</v>
      </c>
      <c r="E8" s="14"/>
      <c r="F8" s="15" t="s">
        <v>41</v>
      </c>
      <c r="G8" s="16">
        <v>5</v>
      </c>
    </row>
    <row r="9" spans="1:7" x14ac:dyDescent="0.3">
      <c r="A9" t="s">
        <v>35</v>
      </c>
      <c r="B9" t="s">
        <v>42</v>
      </c>
      <c r="C9" s="11">
        <v>1</v>
      </c>
      <c r="E9" s="14" t="s">
        <v>35</v>
      </c>
      <c r="F9" s="15" t="s">
        <v>42</v>
      </c>
      <c r="G9" s="16">
        <v>1</v>
      </c>
    </row>
    <row r="10" spans="1:7" x14ac:dyDescent="0.3">
      <c r="B10" t="s">
        <v>43</v>
      </c>
      <c r="C10" s="11">
        <v>9</v>
      </c>
      <c r="E10" s="14"/>
      <c r="F10" s="15" t="s">
        <v>43</v>
      </c>
      <c r="G10" s="16">
        <v>9</v>
      </c>
    </row>
    <row r="11" spans="1:7" x14ac:dyDescent="0.3">
      <c r="A11" t="s">
        <v>31</v>
      </c>
      <c r="C11" s="11">
        <v>413</v>
      </c>
    </row>
    <row r="17" spans="1:3" x14ac:dyDescent="0.3">
      <c r="A17" s="12" t="s">
        <v>54</v>
      </c>
    </row>
    <row r="18" spans="1:3" x14ac:dyDescent="0.3">
      <c r="A18" s="12" t="s">
        <v>45</v>
      </c>
      <c r="B18" t="s">
        <v>36</v>
      </c>
    </row>
    <row r="19" spans="1:3" x14ac:dyDescent="0.3">
      <c r="A19" t="s">
        <v>46</v>
      </c>
      <c r="B19" s="19">
        <v>42</v>
      </c>
    </row>
    <row r="20" spans="1:3" x14ac:dyDescent="0.3">
      <c r="A20" t="s">
        <v>47</v>
      </c>
      <c r="B20" s="19">
        <v>70</v>
      </c>
    </row>
    <row r="21" spans="1:3" x14ac:dyDescent="0.3">
      <c r="A21" t="s">
        <v>48</v>
      </c>
      <c r="B21" s="19">
        <v>55</v>
      </c>
      <c r="C21">
        <f>224/413</f>
        <v>0.5423728813559322</v>
      </c>
    </row>
    <row r="22" spans="1:3" x14ac:dyDescent="0.3">
      <c r="A22" t="s">
        <v>49</v>
      </c>
      <c r="B22" s="19">
        <v>57</v>
      </c>
      <c r="C22">
        <v>224</v>
      </c>
    </row>
    <row r="23" spans="1:3" x14ac:dyDescent="0.3">
      <c r="A23" t="s">
        <v>50</v>
      </c>
      <c r="B23" s="19">
        <v>72</v>
      </c>
      <c r="C23">
        <f>189/413</f>
        <v>0.4576271186440678</v>
      </c>
    </row>
    <row r="24" spans="1:3" x14ac:dyDescent="0.3">
      <c r="A24" t="s">
        <v>51</v>
      </c>
      <c r="B24" s="19">
        <v>67</v>
      </c>
      <c r="C24">
        <v>189</v>
      </c>
    </row>
    <row r="25" spans="1:3" x14ac:dyDescent="0.3">
      <c r="A25" t="s">
        <v>52</v>
      </c>
      <c r="B25" s="19">
        <v>50</v>
      </c>
      <c r="C25">
        <f>C21-C23</f>
        <v>8.4745762711864403E-2</v>
      </c>
    </row>
    <row r="26" spans="1:3" x14ac:dyDescent="0.3">
      <c r="A26" t="s">
        <v>31</v>
      </c>
      <c r="B26" s="11">
        <v>413</v>
      </c>
      <c r="C26">
        <f>C22-C24</f>
        <v>35</v>
      </c>
    </row>
    <row r="31" spans="1:3" x14ac:dyDescent="0.3">
      <c r="A31" s="12" t="s">
        <v>53</v>
      </c>
    </row>
    <row r="32" spans="1:3" x14ac:dyDescent="0.3">
      <c r="A32" s="12" t="s">
        <v>0</v>
      </c>
      <c r="B32" t="s">
        <v>36</v>
      </c>
    </row>
    <row r="33" spans="1:4" x14ac:dyDescent="0.3">
      <c r="A33">
        <v>1503960366</v>
      </c>
      <c r="B33" s="11">
        <v>25</v>
      </c>
    </row>
    <row r="34" spans="1:4" x14ac:dyDescent="0.3">
      <c r="A34">
        <v>1644430081</v>
      </c>
      <c r="B34" s="18">
        <v>4</v>
      </c>
      <c r="C34">
        <f>82/413</f>
        <v>0.19854721549636803</v>
      </c>
    </row>
    <row r="35" spans="1:4" x14ac:dyDescent="0.3">
      <c r="A35">
        <v>1844505072</v>
      </c>
      <c r="B35" s="18">
        <v>3</v>
      </c>
      <c r="C35" s="19">
        <f>C34*100</f>
        <v>19.854721549636803</v>
      </c>
      <c r="D35">
        <v>12</v>
      </c>
    </row>
    <row r="36" spans="1:4" x14ac:dyDescent="0.3">
      <c r="A36">
        <v>1927972279</v>
      </c>
      <c r="B36" s="18">
        <v>5</v>
      </c>
    </row>
    <row r="37" spans="1:4" x14ac:dyDescent="0.3">
      <c r="A37">
        <v>2026352035</v>
      </c>
      <c r="B37" s="11">
        <v>28</v>
      </c>
      <c r="C37">
        <f>331/413</f>
        <v>0.801452784503632</v>
      </c>
    </row>
    <row r="38" spans="1:4" x14ac:dyDescent="0.3">
      <c r="A38">
        <v>2320127002</v>
      </c>
      <c r="B38" s="18">
        <v>1</v>
      </c>
      <c r="C38" s="19">
        <f>C37*100</f>
        <v>80.145278450363193</v>
      </c>
      <c r="D38">
        <v>12</v>
      </c>
    </row>
    <row r="39" spans="1:4" x14ac:dyDescent="0.3">
      <c r="A39">
        <v>2347167796</v>
      </c>
      <c r="B39" s="18">
        <v>15</v>
      </c>
    </row>
    <row r="40" spans="1:4" x14ac:dyDescent="0.3">
      <c r="A40">
        <v>3977333714</v>
      </c>
      <c r="B40" s="11">
        <v>28</v>
      </c>
    </row>
    <row r="41" spans="1:4" x14ac:dyDescent="0.3">
      <c r="A41">
        <v>4020332650</v>
      </c>
      <c r="B41" s="18">
        <v>8</v>
      </c>
    </row>
    <row r="42" spans="1:4" x14ac:dyDescent="0.3">
      <c r="A42">
        <v>4319703577</v>
      </c>
      <c r="B42" s="11">
        <v>26</v>
      </c>
    </row>
    <row r="43" spans="1:4" x14ac:dyDescent="0.3">
      <c r="A43">
        <v>4388161847</v>
      </c>
      <c r="B43" s="11">
        <v>24</v>
      </c>
    </row>
    <row r="44" spans="1:4" x14ac:dyDescent="0.3">
      <c r="A44">
        <v>4445114986</v>
      </c>
      <c r="B44" s="11">
        <v>28</v>
      </c>
    </row>
    <row r="45" spans="1:4" x14ac:dyDescent="0.3">
      <c r="A45">
        <v>4558609924</v>
      </c>
      <c r="B45" s="18">
        <v>5</v>
      </c>
    </row>
    <row r="46" spans="1:4" x14ac:dyDescent="0.3">
      <c r="A46">
        <v>4702921684</v>
      </c>
      <c r="B46" s="11">
        <v>28</v>
      </c>
    </row>
    <row r="47" spans="1:4" x14ac:dyDescent="0.3">
      <c r="A47">
        <v>5553957443</v>
      </c>
      <c r="B47" s="11">
        <v>31</v>
      </c>
    </row>
    <row r="48" spans="1:4" x14ac:dyDescent="0.3">
      <c r="A48">
        <v>5577150313</v>
      </c>
      <c r="B48" s="11">
        <v>26</v>
      </c>
    </row>
    <row r="49" spans="1:2" x14ac:dyDescent="0.3">
      <c r="A49">
        <v>6117666160</v>
      </c>
      <c r="B49" s="18">
        <v>18</v>
      </c>
    </row>
    <row r="50" spans="1:2" x14ac:dyDescent="0.3">
      <c r="A50">
        <v>6775888955</v>
      </c>
      <c r="B50" s="18">
        <v>3</v>
      </c>
    </row>
    <row r="51" spans="1:2" x14ac:dyDescent="0.3">
      <c r="A51">
        <v>6962181067</v>
      </c>
      <c r="B51" s="11">
        <v>31</v>
      </c>
    </row>
    <row r="52" spans="1:2" x14ac:dyDescent="0.3">
      <c r="A52">
        <v>7007744171</v>
      </c>
      <c r="B52" s="18">
        <v>2</v>
      </c>
    </row>
    <row r="53" spans="1:2" x14ac:dyDescent="0.3">
      <c r="A53">
        <v>7086361926</v>
      </c>
      <c r="B53" s="11">
        <v>24</v>
      </c>
    </row>
    <row r="54" spans="1:2" x14ac:dyDescent="0.3">
      <c r="A54">
        <v>8053475328</v>
      </c>
      <c r="B54" s="18">
        <v>3</v>
      </c>
    </row>
    <row r="55" spans="1:2" x14ac:dyDescent="0.3">
      <c r="A55">
        <v>8378563200</v>
      </c>
      <c r="B55" s="11">
        <v>32</v>
      </c>
    </row>
    <row r="56" spans="1:2" x14ac:dyDescent="0.3">
      <c r="A56">
        <v>8792009665</v>
      </c>
      <c r="B56" s="18">
        <v>15</v>
      </c>
    </row>
    <row r="57" spans="1:2" x14ac:dyDescent="0.3">
      <c r="A57" t="s">
        <v>31</v>
      </c>
      <c r="B57" s="11">
        <v>413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abSelected="1" topLeftCell="A386" workbookViewId="0">
      <selection activeCell="E386" sqref="E1:E1048576"/>
    </sheetView>
  </sheetViews>
  <sheetFormatPr defaultRowHeight="14.4" x14ac:dyDescent="0.3"/>
  <cols>
    <col min="1" max="1" width="13.109375" customWidth="1"/>
    <col min="2" max="2" width="22.77734375" customWidth="1"/>
    <col min="3" max="3" width="13.21875" customWidth="1"/>
    <col min="4" max="4" width="15.109375" customWidth="1"/>
    <col min="5" max="5" width="10.21875" style="4" customWidth="1"/>
    <col min="6" max="6" width="12.33203125" style="4" customWidth="1"/>
    <col min="7" max="7" width="9.109375" style="4" customWidth="1"/>
    <col min="11" max="11" width="10.77734375" bestFit="1" customWidth="1"/>
  </cols>
  <sheetData>
    <row r="1" spans="1:11" s="5" customFormat="1" ht="42" customHeight="1" x14ac:dyDescent="0.3">
      <c r="A1" s="5" t="s">
        <v>0</v>
      </c>
      <c r="B1" s="5" t="s">
        <v>1</v>
      </c>
      <c r="C1" s="6" t="s">
        <v>23</v>
      </c>
      <c r="D1" s="7" t="s">
        <v>24</v>
      </c>
      <c r="E1" s="8" t="s">
        <v>2</v>
      </c>
      <c r="F1" s="8" t="s">
        <v>3</v>
      </c>
      <c r="G1" s="8" t="s">
        <v>4</v>
      </c>
      <c r="H1" s="5" t="s">
        <v>28</v>
      </c>
      <c r="I1" s="5" t="s">
        <v>29</v>
      </c>
      <c r="J1" s="5" t="s">
        <v>30</v>
      </c>
      <c r="K1" s="5" t="s">
        <v>45</v>
      </c>
    </row>
    <row r="2" spans="1:11" x14ac:dyDescent="0.3">
      <c r="A2">
        <v>1503960366</v>
      </c>
      <c r="B2" t="s">
        <v>5</v>
      </c>
      <c r="C2" s="2">
        <v>42473</v>
      </c>
      <c r="D2" s="3" t="str">
        <f>RIGHT(B2,11)</f>
        <v>12:00:00 AM</v>
      </c>
      <c r="E2" s="4">
        <v>2</v>
      </c>
      <c r="F2" s="4">
        <v>384</v>
      </c>
      <c r="G2" s="4">
        <v>407</v>
      </c>
      <c r="H2">
        <f>sleepDay[[#This Row],[TotalTimeInBed]]-sleepDay[[#This Row],[TotalMinutesAsleep]]</f>
        <v>23</v>
      </c>
      <c r="I2">
        <f>sleepDay[[#This Row],[TotalMinutesAsleep]]/sleepDay[[#This Row],[TotalTimeInBed]]*100</f>
        <v>94.348894348894348</v>
      </c>
      <c r="J2" s="11" t="str">
        <f t="shared" ref="J2:J65" si="0">IF(AND(I2&gt;=90,I2&lt;=100),"Excellent",IF(AND(I2&gt;=80,I2&lt;90),"Good Sleep",IF(AND(I2&gt;=60,I2&lt;=79),"Moderate","Poor Sleep")))</f>
        <v>Excellent</v>
      </c>
      <c r="K2" s="11" t="str">
        <f>TEXT(sleepDay[[#This Row],[Date]],"dddd")</f>
        <v>Wednesday</v>
      </c>
    </row>
    <row r="3" spans="1:11" x14ac:dyDescent="0.3">
      <c r="A3">
        <v>1503960366</v>
      </c>
      <c r="B3" t="s">
        <v>6</v>
      </c>
      <c r="C3" s="2">
        <v>42475</v>
      </c>
      <c r="D3" s="3" t="str">
        <f t="shared" ref="D3:D66" si="1">RIGHT(B3,11)</f>
        <v>12:00:00 AM</v>
      </c>
      <c r="E3" s="4">
        <v>1</v>
      </c>
      <c r="F3" s="4">
        <v>412</v>
      </c>
      <c r="G3" s="4">
        <v>442</v>
      </c>
      <c r="H3">
        <f>sleepDay[[#This Row],[TotalTimeInBed]]-sleepDay[[#This Row],[TotalMinutesAsleep]]</f>
        <v>30</v>
      </c>
      <c r="I3">
        <f>sleepDay[[#This Row],[TotalMinutesAsleep]]/sleepDay[[#This Row],[TotalTimeInBed]]*100</f>
        <v>93.212669683257914</v>
      </c>
      <c r="J3" s="11" t="str">
        <f t="shared" si="0"/>
        <v>Excellent</v>
      </c>
      <c r="K3" s="11" t="str">
        <f>TEXT(sleepDay[[#This Row],[Date]],"dddd")</f>
        <v>Friday</v>
      </c>
    </row>
    <row r="4" spans="1:11" x14ac:dyDescent="0.3">
      <c r="A4">
        <v>1503960366</v>
      </c>
      <c r="B4" t="s">
        <v>7</v>
      </c>
      <c r="C4" s="2">
        <v>42476</v>
      </c>
      <c r="D4" s="3" t="str">
        <f t="shared" si="1"/>
        <v>12:00:00 AM</v>
      </c>
      <c r="E4" s="4">
        <v>2</v>
      </c>
      <c r="F4" s="4">
        <v>340</v>
      </c>
      <c r="G4" s="4">
        <v>367</v>
      </c>
      <c r="H4">
        <f>sleepDay[[#This Row],[TotalTimeInBed]]-sleepDay[[#This Row],[TotalMinutesAsleep]]</f>
        <v>27</v>
      </c>
      <c r="I4">
        <f>sleepDay[[#This Row],[TotalMinutesAsleep]]/sleepDay[[#This Row],[TotalTimeInBed]]*100</f>
        <v>92.643051771117172</v>
      </c>
      <c r="J4" s="11" t="str">
        <f t="shared" si="0"/>
        <v>Excellent</v>
      </c>
      <c r="K4" s="11" t="str">
        <f>TEXT(sleepDay[[#This Row],[Date]],"dddd")</f>
        <v>Saturday</v>
      </c>
    </row>
    <row r="5" spans="1:11" x14ac:dyDescent="0.3">
      <c r="A5">
        <v>1503960366</v>
      </c>
      <c r="B5" t="s">
        <v>8</v>
      </c>
      <c r="C5" s="2">
        <v>42477</v>
      </c>
      <c r="D5" s="3" t="str">
        <f t="shared" si="1"/>
        <v>12:00:00 AM</v>
      </c>
      <c r="E5" s="4">
        <v>1</v>
      </c>
      <c r="F5" s="4">
        <v>700</v>
      </c>
      <c r="G5" s="4">
        <v>712</v>
      </c>
      <c r="H5">
        <f>sleepDay[[#This Row],[TotalTimeInBed]]-sleepDay[[#This Row],[TotalMinutesAsleep]]</f>
        <v>12</v>
      </c>
      <c r="I5">
        <f>sleepDay[[#This Row],[TotalMinutesAsleep]]/sleepDay[[#This Row],[TotalTimeInBed]]*100</f>
        <v>98.31460674157303</v>
      </c>
      <c r="J5" s="11" t="str">
        <f t="shared" si="0"/>
        <v>Excellent</v>
      </c>
      <c r="K5" s="11" t="str">
        <f>TEXT(sleepDay[[#This Row],[Date]],"dddd")</f>
        <v>Sunday</v>
      </c>
    </row>
    <row r="6" spans="1:11" x14ac:dyDescent="0.3">
      <c r="A6">
        <v>1503960366</v>
      </c>
      <c r="B6" t="s">
        <v>9</v>
      </c>
      <c r="C6" s="2">
        <v>42479</v>
      </c>
      <c r="D6" s="3" t="str">
        <f t="shared" si="1"/>
        <v>12:00:00 AM</v>
      </c>
      <c r="E6" s="4">
        <v>1</v>
      </c>
      <c r="F6" s="4">
        <v>304</v>
      </c>
      <c r="G6" s="4">
        <v>320</v>
      </c>
      <c r="H6">
        <f>sleepDay[[#This Row],[TotalTimeInBed]]-sleepDay[[#This Row],[TotalMinutesAsleep]]</f>
        <v>16</v>
      </c>
      <c r="I6">
        <f>sleepDay[[#This Row],[TotalMinutesAsleep]]/sleepDay[[#This Row],[TotalTimeInBed]]*100</f>
        <v>95</v>
      </c>
      <c r="J6" s="11" t="str">
        <f t="shared" si="0"/>
        <v>Excellent</v>
      </c>
      <c r="K6" s="11" t="str">
        <f>TEXT(sleepDay[[#This Row],[Date]],"dddd")</f>
        <v>Tuesday</v>
      </c>
    </row>
    <row r="7" spans="1:11" x14ac:dyDescent="0.3">
      <c r="A7">
        <v>1503960366</v>
      </c>
      <c r="B7" t="s">
        <v>10</v>
      </c>
      <c r="C7" s="2">
        <v>42480</v>
      </c>
      <c r="D7" s="3" t="str">
        <f t="shared" si="1"/>
        <v>12:00:00 AM</v>
      </c>
      <c r="E7" s="4">
        <v>1</v>
      </c>
      <c r="F7" s="4">
        <v>360</v>
      </c>
      <c r="G7" s="4">
        <v>377</v>
      </c>
      <c r="H7">
        <f>sleepDay[[#This Row],[TotalTimeInBed]]-sleepDay[[#This Row],[TotalMinutesAsleep]]</f>
        <v>17</v>
      </c>
      <c r="I7">
        <f>sleepDay[[#This Row],[TotalMinutesAsleep]]/sleepDay[[#This Row],[TotalTimeInBed]]*100</f>
        <v>95.490716180371351</v>
      </c>
      <c r="J7" s="11" t="str">
        <f t="shared" si="0"/>
        <v>Excellent</v>
      </c>
      <c r="K7" s="11" t="str">
        <f>TEXT(sleepDay[[#This Row],[Date]],"dddd")</f>
        <v>Wednesday</v>
      </c>
    </row>
    <row r="8" spans="1:11" x14ac:dyDescent="0.3">
      <c r="A8">
        <v>1503960366</v>
      </c>
      <c r="B8" t="s">
        <v>11</v>
      </c>
      <c r="C8" s="2">
        <v>42481</v>
      </c>
      <c r="D8" s="3" t="str">
        <f t="shared" si="1"/>
        <v>12:00:00 AM</v>
      </c>
      <c r="E8" s="4">
        <v>1</v>
      </c>
      <c r="F8" s="4">
        <v>325</v>
      </c>
      <c r="G8" s="4">
        <v>364</v>
      </c>
      <c r="H8">
        <f>sleepDay[[#This Row],[TotalTimeInBed]]-sleepDay[[#This Row],[TotalMinutesAsleep]]</f>
        <v>39</v>
      </c>
      <c r="I8">
        <f>sleepDay[[#This Row],[TotalMinutesAsleep]]/sleepDay[[#This Row],[TotalTimeInBed]]*100</f>
        <v>89.285714285714292</v>
      </c>
      <c r="J8" s="11" t="str">
        <f t="shared" si="0"/>
        <v>Good Sleep</v>
      </c>
      <c r="K8" s="11" t="str">
        <f>TEXT(sleepDay[[#This Row],[Date]],"dddd")</f>
        <v>Thursday</v>
      </c>
    </row>
    <row r="9" spans="1:11" x14ac:dyDescent="0.3">
      <c r="A9">
        <v>1503960366</v>
      </c>
      <c r="B9" t="s">
        <v>12</v>
      </c>
      <c r="C9" s="2">
        <v>42483</v>
      </c>
      <c r="D9" s="3" t="str">
        <f t="shared" si="1"/>
        <v>12:00:00 AM</v>
      </c>
      <c r="E9" s="4">
        <v>1</v>
      </c>
      <c r="F9" s="4">
        <v>361</v>
      </c>
      <c r="G9" s="4">
        <v>384</v>
      </c>
      <c r="H9">
        <f>sleepDay[[#This Row],[TotalTimeInBed]]-sleepDay[[#This Row],[TotalMinutesAsleep]]</f>
        <v>23</v>
      </c>
      <c r="I9">
        <f>sleepDay[[#This Row],[TotalMinutesAsleep]]/sleepDay[[#This Row],[TotalTimeInBed]]*100</f>
        <v>94.010416666666657</v>
      </c>
      <c r="J9" s="11" t="str">
        <f t="shared" si="0"/>
        <v>Excellent</v>
      </c>
      <c r="K9" s="11" t="str">
        <f>TEXT(sleepDay[[#This Row],[Date]],"dddd")</f>
        <v>Saturday</v>
      </c>
    </row>
    <row r="10" spans="1:11" x14ac:dyDescent="0.3">
      <c r="A10">
        <v>1503960366</v>
      </c>
      <c r="B10" t="s">
        <v>13</v>
      </c>
      <c r="C10" s="2">
        <v>42484</v>
      </c>
      <c r="D10" s="3" t="str">
        <f t="shared" si="1"/>
        <v>12:00:00 AM</v>
      </c>
      <c r="E10" s="4">
        <v>1</v>
      </c>
      <c r="F10" s="4">
        <v>430</v>
      </c>
      <c r="G10" s="4">
        <v>449</v>
      </c>
      <c r="H10">
        <f>sleepDay[[#This Row],[TotalTimeInBed]]-sleepDay[[#This Row],[TotalMinutesAsleep]]</f>
        <v>19</v>
      </c>
      <c r="I10">
        <f>sleepDay[[#This Row],[TotalMinutesAsleep]]/sleepDay[[#This Row],[TotalTimeInBed]]*100</f>
        <v>95.768374164810695</v>
      </c>
      <c r="J10" s="11" t="str">
        <f t="shared" si="0"/>
        <v>Excellent</v>
      </c>
      <c r="K10" s="11" t="str">
        <f>TEXT(sleepDay[[#This Row],[Date]],"dddd")</f>
        <v>Sunday</v>
      </c>
    </row>
    <row r="11" spans="1:11" x14ac:dyDescent="0.3">
      <c r="A11">
        <v>1503960366</v>
      </c>
      <c r="B11" t="s">
        <v>14</v>
      </c>
      <c r="C11" s="2">
        <v>42485</v>
      </c>
      <c r="D11" s="3" t="str">
        <f t="shared" si="1"/>
        <v>12:00:00 AM</v>
      </c>
      <c r="E11" s="4">
        <v>1</v>
      </c>
      <c r="F11" s="4">
        <v>277</v>
      </c>
      <c r="G11" s="4">
        <v>323</v>
      </c>
      <c r="H11">
        <f>sleepDay[[#This Row],[TotalTimeInBed]]-sleepDay[[#This Row],[TotalMinutesAsleep]]</f>
        <v>46</v>
      </c>
      <c r="I11">
        <f>sleepDay[[#This Row],[TotalMinutesAsleep]]/sleepDay[[#This Row],[TotalTimeInBed]]*100</f>
        <v>85.758513931888544</v>
      </c>
      <c r="J11" s="11" t="str">
        <f t="shared" si="0"/>
        <v>Good Sleep</v>
      </c>
      <c r="K11" s="11" t="str">
        <f>TEXT(sleepDay[[#This Row],[Date]],"dddd")</f>
        <v>Monday</v>
      </c>
    </row>
    <row r="12" spans="1:11" x14ac:dyDescent="0.3">
      <c r="A12">
        <v>1503960366</v>
      </c>
      <c r="B12" t="s">
        <v>15</v>
      </c>
      <c r="C12" s="2">
        <v>42486</v>
      </c>
      <c r="D12" s="3" t="str">
        <f t="shared" si="1"/>
        <v>12:00:00 AM</v>
      </c>
      <c r="E12" s="4">
        <v>1</v>
      </c>
      <c r="F12" s="4">
        <v>245</v>
      </c>
      <c r="G12" s="4">
        <v>274</v>
      </c>
      <c r="H12">
        <f>sleepDay[[#This Row],[TotalTimeInBed]]-sleepDay[[#This Row],[TotalMinutesAsleep]]</f>
        <v>29</v>
      </c>
      <c r="I12">
        <f>sleepDay[[#This Row],[TotalMinutesAsleep]]/sleepDay[[#This Row],[TotalTimeInBed]]*100</f>
        <v>89.416058394160586</v>
      </c>
      <c r="J12" s="11" t="str">
        <f t="shared" si="0"/>
        <v>Good Sleep</v>
      </c>
      <c r="K12" s="11" t="str">
        <f>TEXT(sleepDay[[#This Row],[Date]],"dddd")</f>
        <v>Tuesday</v>
      </c>
    </row>
    <row r="13" spans="1:11" x14ac:dyDescent="0.3">
      <c r="A13">
        <v>1503960366</v>
      </c>
      <c r="B13" t="s">
        <v>16</v>
      </c>
      <c r="C13" s="2">
        <v>42488</v>
      </c>
      <c r="D13" s="3" t="str">
        <f t="shared" si="1"/>
        <v>12:00:00 AM</v>
      </c>
      <c r="E13" s="4">
        <v>1</v>
      </c>
      <c r="F13" s="4">
        <v>366</v>
      </c>
      <c r="G13" s="4">
        <v>393</v>
      </c>
      <c r="H13">
        <f>sleepDay[[#This Row],[TotalTimeInBed]]-sleepDay[[#This Row],[TotalMinutesAsleep]]</f>
        <v>27</v>
      </c>
      <c r="I13">
        <f>sleepDay[[#This Row],[TotalMinutesAsleep]]/sleepDay[[#This Row],[TotalTimeInBed]]*100</f>
        <v>93.129770992366417</v>
      </c>
      <c r="J13" s="11" t="str">
        <f t="shared" si="0"/>
        <v>Excellent</v>
      </c>
      <c r="K13" s="11" t="str">
        <f>TEXT(sleepDay[[#This Row],[Date]],"dddd")</f>
        <v>Thursday</v>
      </c>
    </row>
    <row r="14" spans="1:11" x14ac:dyDescent="0.3">
      <c r="A14">
        <v>1503960366</v>
      </c>
      <c r="B14" t="s">
        <v>17</v>
      </c>
      <c r="C14" s="2">
        <v>42489</v>
      </c>
      <c r="D14" s="3" t="str">
        <f t="shared" si="1"/>
        <v>12:00:00 AM</v>
      </c>
      <c r="E14" s="4">
        <v>1</v>
      </c>
      <c r="F14" s="4">
        <v>341</v>
      </c>
      <c r="G14" s="4">
        <v>354</v>
      </c>
      <c r="H14">
        <f>sleepDay[[#This Row],[TotalTimeInBed]]-sleepDay[[#This Row],[TotalMinutesAsleep]]</f>
        <v>13</v>
      </c>
      <c r="I14">
        <f>sleepDay[[#This Row],[TotalMinutesAsleep]]/sleepDay[[#This Row],[TotalTimeInBed]]*100</f>
        <v>96.327683615819211</v>
      </c>
      <c r="J14" s="11" t="str">
        <f t="shared" si="0"/>
        <v>Excellent</v>
      </c>
      <c r="K14" s="11" t="str">
        <f>TEXT(sleepDay[[#This Row],[Date]],"dddd")</f>
        <v>Friday</v>
      </c>
    </row>
    <row r="15" spans="1:11" x14ac:dyDescent="0.3">
      <c r="A15">
        <v>1503960366</v>
      </c>
      <c r="B15" t="s">
        <v>18</v>
      </c>
      <c r="C15" s="2">
        <v>42490</v>
      </c>
      <c r="D15" s="3" t="str">
        <f t="shared" si="1"/>
        <v>12:00:00 AM</v>
      </c>
      <c r="E15" s="4">
        <v>1</v>
      </c>
      <c r="F15" s="4">
        <v>404</v>
      </c>
      <c r="G15" s="4">
        <v>425</v>
      </c>
      <c r="H15">
        <f>sleepDay[[#This Row],[TotalTimeInBed]]-sleepDay[[#This Row],[TotalMinutesAsleep]]</f>
        <v>21</v>
      </c>
      <c r="I15">
        <f>sleepDay[[#This Row],[TotalMinutesAsleep]]/sleepDay[[#This Row],[TotalTimeInBed]]*100</f>
        <v>95.058823529411768</v>
      </c>
      <c r="J15" s="11" t="str">
        <f t="shared" si="0"/>
        <v>Excellent</v>
      </c>
      <c r="K15" s="11" t="str">
        <f>TEXT(sleepDay[[#This Row],[Date]],"dddd")</f>
        <v>Saturday</v>
      </c>
    </row>
    <row r="16" spans="1:11" x14ac:dyDescent="0.3">
      <c r="A16">
        <v>1644430081</v>
      </c>
      <c r="B16" t="s">
        <v>17</v>
      </c>
      <c r="C16" s="2">
        <v>42489</v>
      </c>
      <c r="D16" s="3" t="str">
        <f t="shared" si="1"/>
        <v>12:00:00 AM</v>
      </c>
      <c r="E16" s="4">
        <v>1</v>
      </c>
      <c r="F16" s="4">
        <v>119</v>
      </c>
      <c r="G16" s="4">
        <v>127</v>
      </c>
      <c r="H16">
        <f>sleepDay[[#This Row],[TotalTimeInBed]]-sleepDay[[#This Row],[TotalMinutesAsleep]]</f>
        <v>8</v>
      </c>
      <c r="I16">
        <f>sleepDay[[#This Row],[TotalMinutesAsleep]]/sleepDay[[#This Row],[TotalTimeInBed]]*100</f>
        <v>93.7007874015748</v>
      </c>
      <c r="J16" s="11" t="str">
        <f t="shared" si="0"/>
        <v>Excellent</v>
      </c>
      <c r="K16" s="11" t="str">
        <f>TEXT(sleepDay[[#This Row],[Date]],"dddd")</f>
        <v>Friday</v>
      </c>
    </row>
    <row r="17" spans="1:11" x14ac:dyDescent="0.3">
      <c r="A17">
        <v>1644430081</v>
      </c>
      <c r="B17" t="s">
        <v>18</v>
      </c>
      <c r="C17" s="2">
        <v>42490</v>
      </c>
      <c r="D17" s="3" t="str">
        <f t="shared" si="1"/>
        <v>12:00:00 AM</v>
      </c>
      <c r="E17" s="4">
        <v>1</v>
      </c>
      <c r="F17" s="4">
        <v>124</v>
      </c>
      <c r="G17" s="4">
        <v>142</v>
      </c>
      <c r="H17">
        <f>sleepDay[[#This Row],[TotalTimeInBed]]-sleepDay[[#This Row],[TotalMinutesAsleep]]</f>
        <v>18</v>
      </c>
      <c r="I17">
        <f>sleepDay[[#This Row],[TotalMinutesAsleep]]/sleepDay[[#This Row],[TotalTimeInBed]]*100</f>
        <v>87.323943661971825</v>
      </c>
      <c r="J17" s="11" t="str">
        <f t="shared" si="0"/>
        <v>Good Sleep</v>
      </c>
      <c r="K17" s="11" t="str">
        <f>TEXT(sleepDay[[#This Row],[Date]],"dddd")</f>
        <v>Saturday</v>
      </c>
    </row>
    <row r="18" spans="1:11" x14ac:dyDescent="0.3">
      <c r="A18">
        <v>1844505072</v>
      </c>
      <c r="B18" t="s">
        <v>6</v>
      </c>
      <c r="C18" s="2">
        <v>42475</v>
      </c>
      <c r="D18" s="3" t="str">
        <f t="shared" si="1"/>
        <v>12:00:00 AM</v>
      </c>
      <c r="E18" s="4">
        <v>1</v>
      </c>
      <c r="F18" s="4">
        <v>644</v>
      </c>
      <c r="G18" s="4">
        <v>961</v>
      </c>
      <c r="H18">
        <f>sleepDay[[#This Row],[TotalTimeInBed]]-sleepDay[[#This Row],[TotalMinutesAsleep]]</f>
        <v>317</v>
      </c>
      <c r="I18">
        <f>sleepDay[[#This Row],[TotalMinutesAsleep]]/sleepDay[[#This Row],[TotalTimeInBed]]*100</f>
        <v>67.013527575442239</v>
      </c>
      <c r="J18" s="11" t="str">
        <f t="shared" si="0"/>
        <v>Moderate</v>
      </c>
      <c r="K18" s="11" t="str">
        <f>TEXT(sleepDay[[#This Row],[Date]],"dddd")</f>
        <v>Friday</v>
      </c>
    </row>
    <row r="19" spans="1:11" x14ac:dyDescent="0.3">
      <c r="A19">
        <v>1844505072</v>
      </c>
      <c r="B19" t="s">
        <v>18</v>
      </c>
      <c r="C19" s="2">
        <v>42490</v>
      </c>
      <c r="D19" s="3" t="str">
        <f t="shared" si="1"/>
        <v>12:00:00 AM</v>
      </c>
      <c r="E19" s="4">
        <v>1</v>
      </c>
      <c r="F19" s="4">
        <v>722</v>
      </c>
      <c r="G19" s="4">
        <v>961</v>
      </c>
      <c r="H19">
        <f>sleepDay[[#This Row],[TotalTimeInBed]]-sleepDay[[#This Row],[TotalMinutesAsleep]]</f>
        <v>239</v>
      </c>
      <c r="I19">
        <f>sleepDay[[#This Row],[TotalMinutesAsleep]]/sleepDay[[#This Row],[TotalTimeInBed]]*100</f>
        <v>75.130072840790845</v>
      </c>
      <c r="J19" s="11" t="str">
        <f t="shared" si="0"/>
        <v>Moderate</v>
      </c>
      <c r="K19" s="11" t="str">
        <f>TEXT(sleepDay[[#This Row],[Date]],"dddd")</f>
        <v>Saturday</v>
      </c>
    </row>
    <row r="20" spans="1:11" x14ac:dyDescent="0.3">
      <c r="A20">
        <v>1927972279</v>
      </c>
      <c r="B20" t="s">
        <v>5</v>
      </c>
      <c r="C20" s="2">
        <v>42473</v>
      </c>
      <c r="D20" s="3" t="str">
        <f t="shared" si="1"/>
        <v>12:00:00 AM</v>
      </c>
      <c r="E20" s="4">
        <v>1</v>
      </c>
      <c r="F20" s="4">
        <v>398</v>
      </c>
      <c r="G20" s="4">
        <v>422</v>
      </c>
      <c r="H20">
        <f>sleepDay[[#This Row],[TotalTimeInBed]]-sleepDay[[#This Row],[TotalMinutesAsleep]]</f>
        <v>24</v>
      </c>
      <c r="I20">
        <f>sleepDay[[#This Row],[TotalMinutesAsleep]]/sleepDay[[#This Row],[TotalTimeInBed]]*100</f>
        <v>94.312796208530798</v>
      </c>
      <c r="J20" s="11" t="str">
        <f t="shared" si="0"/>
        <v>Excellent</v>
      </c>
      <c r="K20" s="11" t="str">
        <f>TEXT(sleepDay[[#This Row],[Date]],"dddd")</f>
        <v>Wednesday</v>
      </c>
    </row>
    <row r="21" spans="1:11" x14ac:dyDescent="0.3">
      <c r="A21">
        <v>1927972279</v>
      </c>
      <c r="B21" t="s">
        <v>6</v>
      </c>
      <c r="C21" s="2">
        <v>42475</v>
      </c>
      <c r="D21" s="3" t="str">
        <f t="shared" si="1"/>
        <v>12:00:00 AM</v>
      </c>
      <c r="E21" s="4">
        <v>2</v>
      </c>
      <c r="F21" s="4">
        <v>475</v>
      </c>
      <c r="G21" s="4">
        <v>499</v>
      </c>
      <c r="H21">
        <f>sleepDay[[#This Row],[TotalTimeInBed]]-sleepDay[[#This Row],[TotalMinutesAsleep]]</f>
        <v>24</v>
      </c>
      <c r="I21">
        <f>sleepDay[[#This Row],[TotalMinutesAsleep]]/sleepDay[[#This Row],[TotalTimeInBed]]*100</f>
        <v>95.190380761523045</v>
      </c>
      <c r="J21" s="11" t="str">
        <f t="shared" si="0"/>
        <v>Excellent</v>
      </c>
      <c r="K21" s="11" t="str">
        <f>TEXT(sleepDay[[#This Row],[Date]],"dddd")</f>
        <v>Friday</v>
      </c>
    </row>
    <row r="22" spans="1:11" x14ac:dyDescent="0.3">
      <c r="A22">
        <v>1927972279</v>
      </c>
      <c r="B22" t="s">
        <v>15</v>
      </c>
      <c r="C22" s="2">
        <v>42486</v>
      </c>
      <c r="D22" s="3" t="str">
        <f t="shared" si="1"/>
        <v>12:00:00 AM</v>
      </c>
      <c r="E22" s="4">
        <v>1</v>
      </c>
      <c r="F22" s="4">
        <v>296</v>
      </c>
      <c r="G22" s="4">
        <v>315</v>
      </c>
      <c r="H22">
        <f>sleepDay[[#This Row],[TotalTimeInBed]]-sleepDay[[#This Row],[TotalMinutesAsleep]]</f>
        <v>19</v>
      </c>
      <c r="I22">
        <f>sleepDay[[#This Row],[TotalMinutesAsleep]]/sleepDay[[#This Row],[TotalTimeInBed]]*100</f>
        <v>93.968253968253961</v>
      </c>
      <c r="J22" s="11" t="str">
        <f t="shared" si="0"/>
        <v>Excellent</v>
      </c>
      <c r="K22" s="11" t="str">
        <f>TEXT(sleepDay[[#This Row],[Date]],"dddd")</f>
        <v>Tuesday</v>
      </c>
    </row>
    <row r="23" spans="1:11" x14ac:dyDescent="0.3">
      <c r="A23">
        <v>1927972279</v>
      </c>
      <c r="B23" t="s">
        <v>16</v>
      </c>
      <c r="C23" s="2">
        <v>42488</v>
      </c>
      <c r="D23" s="3" t="str">
        <f t="shared" si="1"/>
        <v>12:00:00 AM</v>
      </c>
      <c r="E23" s="4">
        <v>1</v>
      </c>
      <c r="F23" s="4">
        <v>166</v>
      </c>
      <c r="G23" s="4">
        <v>178</v>
      </c>
      <c r="H23">
        <f>sleepDay[[#This Row],[TotalTimeInBed]]-sleepDay[[#This Row],[TotalMinutesAsleep]]</f>
        <v>12</v>
      </c>
      <c r="I23">
        <f>sleepDay[[#This Row],[TotalMinutesAsleep]]/sleepDay[[#This Row],[TotalTimeInBed]]*100</f>
        <v>93.258426966292134</v>
      </c>
      <c r="J23" s="11" t="str">
        <f t="shared" si="0"/>
        <v>Excellent</v>
      </c>
      <c r="K23" s="11" t="str">
        <f>TEXT(sleepDay[[#This Row],[Date]],"dddd")</f>
        <v>Thursday</v>
      </c>
    </row>
    <row r="24" spans="1:11" x14ac:dyDescent="0.3">
      <c r="A24">
        <v>2026352035</v>
      </c>
      <c r="B24" t="s">
        <v>5</v>
      </c>
      <c r="C24" s="2">
        <v>42473</v>
      </c>
      <c r="D24" s="3" t="str">
        <f t="shared" si="1"/>
        <v>12:00:00 AM</v>
      </c>
      <c r="E24" s="4">
        <v>1</v>
      </c>
      <c r="F24" s="4">
        <v>531</v>
      </c>
      <c r="G24" s="4">
        <v>565</v>
      </c>
      <c r="H24">
        <f>sleepDay[[#This Row],[TotalTimeInBed]]-sleepDay[[#This Row],[TotalMinutesAsleep]]</f>
        <v>34</v>
      </c>
      <c r="I24">
        <f>sleepDay[[#This Row],[TotalMinutesAsleep]]/sleepDay[[#This Row],[TotalTimeInBed]]*100</f>
        <v>93.982300884955748</v>
      </c>
      <c r="J24" s="11" t="str">
        <f t="shared" si="0"/>
        <v>Excellent</v>
      </c>
      <c r="K24" s="11" t="str">
        <f>TEXT(sleepDay[[#This Row],[Date]],"dddd")</f>
        <v>Wednesday</v>
      </c>
    </row>
    <row r="25" spans="1:11" x14ac:dyDescent="0.3">
      <c r="A25">
        <v>2026352035</v>
      </c>
      <c r="B25" t="s">
        <v>19</v>
      </c>
      <c r="C25" s="2">
        <v>42474</v>
      </c>
      <c r="D25" s="3" t="str">
        <f t="shared" si="1"/>
        <v>12:00:00 AM</v>
      </c>
      <c r="E25" s="4">
        <v>1</v>
      </c>
      <c r="F25" s="4">
        <v>545</v>
      </c>
      <c r="G25" s="4">
        <v>568</v>
      </c>
      <c r="H25">
        <f>sleepDay[[#This Row],[TotalTimeInBed]]-sleepDay[[#This Row],[TotalMinutesAsleep]]</f>
        <v>23</v>
      </c>
      <c r="I25">
        <f>sleepDay[[#This Row],[TotalMinutesAsleep]]/sleepDay[[#This Row],[TotalTimeInBed]]*100</f>
        <v>95.950704225352112</v>
      </c>
      <c r="J25" s="11" t="str">
        <f t="shared" si="0"/>
        <v>Excellent</v>
      </c>
      <c r="K25" s="11" t="str">
        <f>TEXT(sleepDay[[#This Row],[Date]],"dddd")</f>
        <v>Thursday</v>
      </c>
    </row>
    <row r="26" spans="1:11" x14ac:dyDescent="0.3">
      <c r="A26">
        <v>2026352035</v>
      </c>
      <c r="B26" t="s">
        <v>6</v>
      </c>
      <c r="C26" s="2">
        <v>42475</v>
      </c>
      <c r="D26" s="3" t="str">
        <f t="shared" si="1"/>
        <v>12:00:00 AM</v>
      </c>
      <c r="E26" s="4">
        <v>1</v>
      </c>
      <c r="F26" s="4">
        <v>523</v>
      </c>
      <c r="G26" s="4">
        <v>573</v>
      </c>
      <c r="H26">
        <f>sleepDay[[#This Row],[TotalTimeInBed]]-sleepDay[[#This Row],[TotalMinutesAsleep]]</f>
        <v>50</v>
      </c>
      <c r="I26">
        <f>sleepDay[[#This Row],[TotalMinutesAsleep]]/sleepDay[[#This Row],[TotalTimeInBed]]*100</f>
        <v>91.273996509598604</v>
      </c>
      <c r="J26" s="11" t="str">
        <f t="shared" si="0"/>
        <v>Excellent</v>
      </c>
      <c r="K26" s="11" t="str">
        <f>TEXT(sleepDay[[#This Row],[Date]],"dddd")</f>
        <v>Friday</v>
      </c>
    </row>
    <row r="27" spans="1:11" x14ac:dyDescent="0.3">
      <c r="A27">
        <v>2026352035</v>
      </c>
      <c r="B27" t="s">
        <v>7</v>
      </c>
      <c r="C27" s="2">
        <v>42476</v>
      </c>
      <c r="D27" s="3" t="str">
        <f t="shared" si="1"/>
        <v>12:00:00 AM</v>
      </c>
      <c r="E27" s="4">
        <v>1</v>
      </c>
      <c r="F27" s="4">
        <v>524</v>
      </c>
      <c r="G27" s="4">
        <v>567</v>
      </c>
      <c r="H27">
        <f>sleepDay[[#This Row],[TotalTimeInBed]]-sleepDay[[#This Row],[TotalMinutesAsleep]]</f>
        <v>43</v>
      </c>
      <c r="I27">
        <f>sleepDay[[#This Row],[TotalMinutesAsleep]]/sleepDay[[#This Row],[TotalTimeInBed]]*100</f>
        <v>92.416225749559075</v>
      </c>
      <c r="J27" s="11" t="str">
        <f t="shared" si="0"/>
        <v>Excellent</v>
      </c>
      <c r="K27" s="11" t="str">
        <f>TEXT(sleepDay[[#This Row],[Date]],"dddd")</f>
        <v>Saturday</v>
      </c>
    </row>
    <row r="28" spans="1:11" x14ac:dyDescent="0.3">
      <c r="A28">
        <v>2026352035</v>
      </c>
      <c r="B28" t="s">
        <v>8</v>
      </c>
      <c r="C28" s="2">
        <v>42477</v>
      </c>
      <c r="D28" s="3" t="str">
        <f t="shared" si="1"/>
        <v>12:00:00 AM</v>
      </c>
      <c r="E28" s="4">
        <v>1</v>
      </c>
      <c r="F28" s="4">
        <v>437</v>
      </c>
      <c r="G28" s="4">
        <v>498</v>
      </c>
      <c r="H28">
        <f>sleepDay[[#This Row],[TotalTimeInBed]]-sleepDay[[#This Row],[TotalMinutesAsleep]]</f>
        <v>61</v>
      </c>
      <c r="I28">
        <f>sleepDay[[#This Row],[TotalMinutesAsleep]]/sleepDay[[#This Row],[TotalTimeInBed]]*100</f>
        <v>87.751004016064257</v>
      </c>
      <c r="J28" s="11" t="str">
        <f t="shared" si="0"/>
        <v>Good Sleep</v>
      </c>
      <c r="K28" s="11" t="str">
        <f>TEXT(sleepDay[[#This Row],[Date]],"dddd")</f>
        <v>Sunday</v>
      </c>
    </row>
    <row r="29" spans="1:11" x14ac:dyDescent="0.3">
      <c r="A29">
        <v>2026352035</v>
      </c>
      <c r="B29" t="s">
        <v>9</v>
      </c>
      <c r="C29" s="2">
        <v>42479</v>
      </c>
      <c r="D29" s="3" t="str">
        <f t="shared" si="1"/>
        <v>12:00:00 AM</v>
      </c>
      <c r="E29" s="4">
        <v>1</v>
      </c>
      <c r="F29" s="4">
        <v>498</v>
      </c>
      <c r="G29" s="4">
        <v>540</v>
      </c>
      <c r="H29">
        <f>sleepDay[[#This Row],[TotalTimeInBed]]-sleepDay[[#This Row],[TotalMinutesAsleep]]</f>
        <v>42</v>
      </c>
      <c r="I29">
        <f>sleepDay[[#This Row],[TotalMinutesAsleep]]/sleepDay[[#This Row],[TotalTimeInBed]]*100</f>
        <v>92.222222222222229</v>
      </c>
      <c r="J29" s="11" t="str">
        <f t="shared" si="0"/>
        <v>Excellent</v>
      </c>
      <c r="K29" s="11" t="str">
        <f>TEXT(sleepDay[[#This Row],[Date]],"dddd")</f>
        <v>Tuesday</v>
      </c>
    </row>
    <row r="30" spans="1:11" x14ac:dyDescent="0.3">
      <c r="A30">
        <v>2026352035</v>
      </c>
      <c r="B30" t="s">
        <v>10</v>
      </c>
      <c r="C30" s="2">
        <v>42480</v>
      </c>
      <c r="D30" s="3" t="str">
        <f t="shared" si="1"/>
        <v>12:00:00 AM</v>
      </c>
      <c r="E30" s="4">
        <v>1</v>
      </c>
      <c r="F30" s="4">
        <v>461</v>
      </c>
      <c r="G30" s="4">
        <v>510</v>
      </c>
      <c r="H30">
        <f>sleepDay[[#This Row],[TotalTimeInBed]]-sleepDay[[#This Row],[TotalMinutesAsleep]]</f>
        <v>49</v>
      </c>
      <c r="I30">
        <f>sleepDay[[#This Row],[TotalMinutesAsleep]]/sleepDay[[#This Row],[TotalTimeInBed]]*100</f>
        <v>90.392156862745097</v>
      </c>
      <c r="J30" s="11" t="str">
        <f t="shared" si="0"/>
        <v>Excellent</v>
      </c>
      <c r="K30" s="11" t="str">
        <f>TEXT(sleepDay[[#This Row],[Date]],"dddd")</f>
        <v>Wednesday</v>
      </c>
    </row>
    <row r="31" spans="1:11" x14ac:dyDescent="0.3">
      <c r="A31">
        <v>2026352035</v>
      </c>
      <c r="B31" t="s">
        <v>11</v>
      </c>
      <c r="C31" s="2">
        <v>42481</v>
      </c>
      <c r="D31" s="3" t="str">
        <f t="shared" si="1"/>
        <v>12:00:00 AM</v>
      </c>
      <c r="E31" s="4">
        <v>1</v>
      </c>
      <c r="F31" s="4">
        <v>477</v>
      </c>
      <c r="G31" s="4">
        <v>514</v>
      </c>
      <c r="H31">
        <f>sleepDay[[#This Row],[TotalTimeInBed]]-sleepDay[[#This Row],[TotalMinutesAsleep]]</f>
        <v>37</v>
      </c>
      <c r="I31">
        <f>sleepDay[[#This Row],[TotalMinutesAsleep]]/sleepDay[[#This Row],[TotalTimeInBed]]*100</f>
        <v>92.801556420233467</v>
      </c>
      <c r="J31" s="11" t="str">
        <f t="shared" si="0"/>
        <v>Excellent</v>
      </c>
      <c r="K31" s="11" t="str">
        <f>TEXT(sleepDay[[#This Row],[Date]],"dddd")</f>
        <v>Thursday</v>
      </c>
    </row>
    <row r="32" spans="1:11" x14ac:dyDescent="0.3">
      <c r="A32">
        <v>2026352035</v>
      </c>
      <c r="B32" t="s">
        <v>20</v>
      </c>
      <c r="C32" s="2">
        <v>42482</v>
      </c>
      <c r="D32" s="3" t="str">
        <f t="shared" si="1"/>
        <v>12:00:00 AM</v>
      </c>
      <c r="E32" s="4">
        <v>1</v>
      </c>
      <c r="F32" s="4">
        <v>520</v>
      </c>
      <c r="G32" s="4">
        <v>545</v>
      </c>
      <c r="H32">
        <f>sleepDay[[#This Row],[TotalTimeInBed]]-sleepDay[[#This Row],[TotalMinutesAsleep]]</f>
        <v>25</v>
      </c>
      <c r="I32">
        <f>sleepDay[[#This Row],[TotalMinutesAsleep]]/sleepDay[[#This Row],[TotalTimeInBed]]*100</f>
        <v>95.412844036697251</v>
      </c>
      <c r="J32" s="11" t="str">
        <f t="shared" si="0"/>
        <v>Excellent</v>
      </c>
      <c r="K32" s="11" t="str">
        <f>TEXT(sleepDay[[#This Row],[Date]],"dddd")</f>
        <v>Friday</v>
      </c>
    </row>
    <row r="33" spans="1:11" x14ac:dyDescent="0.3">
      <c r="A33">
        <v>2026352035</v>
      </c>
      <c r="B33" t="s">
        <v>12</v>
      </c>
      <c r="C33" s="2">
        <v>42483</v>
      </c>
      <c r="D33" s="3" t="str">
        <f t="shared" si="1"/>
        <v>12:00:00 AM</v>
      </c>
      <c r="E33" s="4">
        <v>1</v>
      </c>
      <c r="F33" s="4">
        <v>522</v>
      </c>
      <c r="G33" s="4">
        <v>554</v>
      </c>
      <c r="H33">
        <f>sleepDay[[#This Row],[TotalTimeInBed]]-sleepDay[[#This Row],[TotalMinutesAsleep]]</f>
        <v>32</v>
      </c>
      <c r="I33">
        <f>sleepDay[[#This Row],[TotalMinutesAsleep]]/sleepDay[[#This Row],[TotalTimeInBed]]*100</f>
        <v>94.223826714801433</v>
      </c>
      <c r="J33" s="11" t="str">
        <f t="shared" si="0"/>
        <v>Excellent</v>
      </c>
      <c r="K33" s="11" t="str">
        <f>TEXT(sleepDay[[#This Row],[Date]],"dddd")</f>
        <v>Saturday</v>
      </c>
    </row>
    <row r="34" spans="1:11" x14ac:dyDescent="0.3">
      <c r="A34">
        <v>2026352035</v>
      </c>
      <c r="B34" t="s">
        <v>13</v>
      </c>
      <c r="C34" s="2">
        <v>42484</v>
      </c>
      <c r="D34" s="3" t="str">
        <f t="shared" si="1"/>
        <v>12:00:00 AM</v>
      </c>
      <c r="E34" s="4">
        <v>1</v>
      </c>
      <c r="F34" s="4">
        <v>555</v>
      </c>
      <c r="G34" s="4">
        <v>591</v>
      </c>
      <c r="H34">
        <f>sleepDay[[#This Row],[TotalTimeInBed]]-sleepDay[[#This Row],[TotalMinutesAsleep]]</f>
        <v>36</v>
      </c>
      <c r="I34">
        <f>sleepDay[[#This Row],[TotalMinutesAsleep]]/sleepDay[[#This Row],[TotalTimeInBed]]*100</f>
        <v>93.90862944162437</v>
      </c>
      <c r="J34" s="11" t="str">
        <f t="shared" si="0"/>
        <v>Excellent</v>
      </c>
      <c r="K34" s="11" t="str">
        <f>TEXT(sleepDay[[#This Row],[Date]],"dddd")</f>
        <v>Sunday</v>
      </c>
    </row>
    <row r="35" spans="1:11" x14ac:dyDescent="0.3">
      <c r="A35">
        <v>2026352035</v>
      </c>
      <c r="B35" t="s">
        <v>14</v>
      </c>
      <c r="C35" s="2">
        <v>42485</v>
      </c>
      <c r="D35" s="3" t="str">
        <f t="shared" si="1"/>
        <v>12:00:00 AM</v>
      </c>
      <c r="E35" s="4">
        <v>1</v>
      </c>
      <c r="F35" s="4">
        <v>506</v>
      </c>
      <c r="G35" s="4">
        <v>531</v>
      </c>
      <c r="H35">
        <f>sleepDay[[#This Row],[TotalTimeInBed]]-sleepDay[[#This Row],[TotalMinutesAsleep]]</f>
        <v>25</v>
      </c>
      <c r="I35">
        <f>sleepDay[[#This Row],[TotalMinutesAsleep]]/sleepDay[[#This Row],[TotalTimeInBed]]*100</f>
        <v>95.291902071563086</v>
      </c>
      <c r="J35" s="11" t="str">
        <f t="shared" si="0"/>
        <v>Excellent</v>
      </c>
      <c r="K35" s="11" t="str">
        <f>TEXT(sleepDay[[#This Row],[Date]],"dddd")</f>
        <v>Monday</v>
      </c>
    </row>
    <row r="36" spans="1:11" x14ac:dyDescent="0.3">
      <c r="A36">
        <v>2026352035</v>
      </c>
      <c r="B36" t="s">
        <v>21</v>
      </c>
      <c r="C36" s="2">
        <v>42487</v>
      </c>
      <c r="D36" s="3" t="str">
        <f t="shared" si="1"/>
        <v>12:00:00 AM</v>
      </c>
      <c r="E36" s="4">
        <v>1</v>
      </c>
      <c r="F36" s="4">
        <v>508</v>
      </c>
      <c r="G36" s="4">
        <v>545</v>
      </c>
      <c r="H36">
        <f>sleepDay[[#This Row],[TotalTimeInBed]]-sleepDay[[#This Row],[TotalMinutesAsleep]]</f>
        <v>37</v>
      </c>
      <c r="I36">
        <f>sleepDay[[#This Row],[TotalMinutesAsleep]]/sleepDay[[#This Row],[TotalTimeInBed]]*100</f>
        <v>93.211009174311926</v>
      </c>
      <c r="J36" s="11" t="str">
        <f t="shared" si="0"/>
        <v>Excellent</v>
      </c>
      <c r="K36" s="11" t="str">
        <f>TEXT(sleepDay[[#This Row],[Date]],"dddd")</f>
        <v>Wednesday</v>
      </c>
    </row>
    <row r="37" spans="1:11" x14ac:dyDescent="0.3">
      <c r="A37">
        <v>2026352035</v>
      </c>
      <c r="B37" t="s">
        <v>16</v>
      </c>
      <c r="C37" s="2">
        <v>42488</v>
      </c>
      <c r="D37" s="3" t="str">
        <f t="shared" si="1"/>
        <v>12:00:00 AM</v>
      </c>
      <c r="E37" s="4">
        <v>1</v>
      </c>
      <c r="F37" s="4">
        <v>513</v>
      </c>
      <c r="G37" s="4">
        <v>545</v>
      </c>
      <c r="H37">
        <f>sleepDay[[#This Row],[TotalTimeInBed]]-sleepDay[[#This Row],[TotalMinutesAsleep]]</f>
        <v>32</v>
      </c>
      <c r="I37">
        <f>sleepDay[[#This Row],[TotalMinutesAsleep]]/sleepDay[[#This Row],[TotalTimeInBed]]*100</f>
        <v>94.128440366972484</v>
      </c>
      <c r="J37" s="11" t="str">
        <f t="shared" si="0"/>
        <v>Excellent</v>
      </c>
      <c r="K37" s="11" t="str">
        <f>TEXT(sleepDay[[#This Row],[Date]],"dddd")</f>
        <v>Thursday</v>
      </c>
    </row>
    <row r="38" spans="1:11" x14ac:dyDescent="0.3">
      <c r="A38">
        <v>2026352035</v>
      </c>
      <c r="B38" t="s">
        <v>17</v>
      </c>
      <c r="C38" s="2">
        <v>42489</v>
      </c>
      <c r="D38" s="3" t="str">
        <f t="shared" si="1"/>
        <v>12:00:00 AM</v>
      </c>
      <c r="E38" s="4">
        <v>1</v>
      </c>
      <c r="F38" s="4">
        <v>490</v>
      </c>
      <c r="G38" s="4">
        <v>510</v>
      </c>
      <c r="H38">
        <f>sleepDay[[#This Row],[TotalTimeInBed]]-sleepDay[[#This Row],[TotalMinutesAsleep]]</f>
        <v>20</v>
      </c>
      <c r="I38">
        <f>sleepDay[[#This Row],[TotalMinutesAsleep]]/sleepDay[[#This Row],[TotalTimeInBed]]*100</f>
        <v>96.078431372549019</v>
      </c>
      <c r="J38" s="11" t="str">
        <f t="shared" si="0"/>
        <v>Excellent</v>
      </c>
      <c r="K38" s="11" t="str">
        <f>TEXT(sleepDay[[#This Row],[Date]],"dddd")</f>
        <v>Friday</v>
      </c>
    </row>
    <row r="39" spans="1:11" x14ac:dyDescent="0.3">
      <c r="A39">
        <v>2026352035</v>
      </c>
      <c r="B39" t="s">
        <v>18</v>
      </c>
      <c r="C39" s="2">
        <v>42490</v>
      </c>
      <c r="D39" s="3" t="str">
        <f t="shared" si="1"/>
        <v>12:00:00 AM</v>
      </c>
      <c r="E39" s="4">
        <v>1</v>
      </c>
      <c r="F39" s="4">
        <v>573</v>
      </c>
      <c r="G39" s="4">
        <v>607</v>
      </c>
      <c r="H39">
        <f>sleepDay[[#This Row],[TotalTimeInBed]]-sleepDay[[#This Row],[TotalMinutesAsleep]]</f>
        <v>34</v>
      </c>
      <c r="I39">
        <f>sleepDay[[#This Row],[TotalMinutesAsleep]]/sleepDay[[#This Row],[TotalTimeInBed]]*100</f>
        <v>94.398682042833599</v>
      </c>
      <c r="J39" s="11" t="str">
        <f t="shared" si="0"/>
        <v>Excellent</v>
      </c>
      <c r="K39" s="11" t="str">
        <f>TEXT(sleepDay[[#This Row],[Date]],"dddd")</f>
        <v>Saturday</v>
      </c>
    </row>
    <row r="40" spans="1:11" x14ac:dyDescent="0.3">
      <c r="A40">
        <v>2320127002</v>
      </c>
      <c r="B40" t="s">
        <v>12</v>
      </c>
      <c r="C40" s="2">
        <v>42483</v>
      </c>
      <c r="D40" s="3" t="str">
        <f t="shared" si="1"/>
        <v>12:00:00 AM</v>
      </c>
      <c r="E40" s="4">
        <v>1</v>
      </c>
      <c r="F40" s="4">
        <v>61</v>
      </c>
      <c r="G40" s="4">
        <v>69</v>
      </c>
      <c r="H40">
        <f>sleepDay[[#This Row],[TotalTimeInBed]]-sleepDay[[#This Row],[TotalMinutesAsleep]]</f>
        <v>8</v>
      </c>
      <c r="I40">
        <f>sleepDay[[#This Row],[TotalMinutesAsleep]]/sleepDay[[#This Row],[TotalTimeInBed]]*100</f>
        <v>88.405797101449281</v>
      </c>
      <c r="J40" s="11" t="str">
        <f t="shared" si="0"/>
        <v>Good Sleep</v>
      </c>
      <c r="K40" s="11" t="str">
        <f>TEXT(sleepDay[[#This Row],[Date]],"dddd")</f>
        <v>Saturday</v>
      </c>
    </row>
    <row r="41" spans="1:11" x14ac:dyDescent="0.3">
      <c r="A41">
        <v>2347167796</v>
      </c>
      <c r="B41" t="s">
        <v>5</v>
      </c>
      <c r="C41" s="2">
        <v>42473</v>
      </c>
      <c r="D41" s="3" t="str">
        <f t="shared" si="1"/>
        <v>12:00:00 AM</v>
      </c>
      <c r="E41" s="4">
        <v>1</v>
      </c>
      <c r="F41" s="4">
        <v>467</v>
      </c>
      <c r="G41" s="4">
        <v>531</v>
      </c>
      <c r="H41">
        <f>sleepDay[[#This Row],[TotalTimeInBed]]-sleepDay[[#This Row],[TotalMinutesAsleep]]</f>
        <v>64</v>
      </c>
      <c r="I41">
        <f>sleepDay[[#This Row],[TotalMinutesAsleep]]/sleepDay[[#This Row],[TotalTimeInBed]]*100</f>
        <v>87.947269303201509</v>
      </c>
      <c r="J41" s="11" t="str">
        <f t="shared" si="0"/>
        <v>Good Sleep</v>
      </c>
      <c r="K41" s="11" t="str">
        <f>TEXT(sleepDay[[#This Row],[Date]],"dddd")</f>
        <v>Wednesday</v>
      </c>
    </row>
    <row r="42" spans="1:11" x14ac:dyDescent="0.3">
      <c r="A42">
        <v>2347167796</v>
      </c>
      <c r="B42" t="s">
        <v>19</v>
      </c>
      <c r="C42" s="2">
        <v>42474</v>
      </c>
      <c r="D42" s="3" t="str">
        <f t="shared" si="1"/>
        <v>12:00:00 AM</v>
      </c>
      <c r="E42" s="4">
        <v>1</v>
      </c>
      <c r="F42" s="4">
        <v>445</v>
      </c>
      <c r="G42" s="4">
        <v>489</v>
      </c>
      <c r="H42">
        <f>sleepDay[[#This Row],[TotalTimeInBed]]-sleepDay[[#This Row],[TotalMinutesAsleep]]</f>
        <v>44</v>
      </c>
      <c r="I42">
        <f>sleepDay[[#This Row],[TotalMinutesAsleep]]/sleepDay[[#This Row],[TotalTimeInBed]]*100</f>
        <v>91.002044989775058</v>
      </c>
      <c r="J42" s="11" t="str">
        <f t="shared" si="0"/>
        <v>Excellent</v>
      </c>
      <c r="K42" s="11" t="str">
        <f>TEXT(sleepDay[[#This Row],[Date]],"dddd")</f>
        <v>Thursday</v>
      </c>
    </row>
    <row r="43" spans="1:11" x14ac:dyDescent="0.3">
      <c r="A43">
        <v>2347167796</v>
      </c>
      <c r="B43" t="s">
        <v>6</v>
      </c>
      <c r="C43" s="2">
        <v>42475</v>
      </c>
      <c r="D43" s="3" t="str">
        <f t="shared" si="1"/>
        <v>12:00:00 AM</v>
      </c>
      <c r="E43" s="4">
        <v>1</v>
      </c>
      <c r="F43" s="4">
        <v>452</v>
      </c>
      <c r="G43" s="4">
        <v>504</v>
      </c>
      <c r="H43">
        <f>sleepDay[[#This Row],[TotalTimeInBed]]-sleepDay[[#This Row],[TotalMinutesAsleep]]</f>
        <v>52</v>
      </c>
      <c r="I43">
        <f>sleepDay[[#This Row],[TotalMinutesAsleep]]/sleepDay[[#This Row],[TotalTimeInBed]]*100</f>
        <v>89.682539682539684</v>
      </c>
      <c r="J43" s="11" t="str">
        <f t="shared" si="0"/>
        <v>Good Sleep</v>
      </c>
      <c r="K43" s="11" t="str">
        <f>TEXT(sleepDay[[#This Row],[Date]],"dddd")</f>
        <v>Friday</v>
      </c>
    </row>
    <row r="44" spans="1:11" x14ac:dyDescent="0.3">
      <c r="A44">
        <v>2347167796</v>
      </c>
      <c r="B44" t="s">
        <v>8</v>
      </c>
      <c r="C44" s="2">
        <v>42477</v>
      </c>
      <c r="D44" s="3" t="str">
        <f t="shared" si="1"/>
        <v>12:00:00 AM</v>
      </c>
      <c r="E44" s="4">
        <v>1</v>
      </c>
      <c r="F44" s="4">
        <v>556</v>
      </c>
      <c r="G44" s="4">
        <v>602</v>
      </c>
      <c r="H44">
        <f>sleepDay[[#This Row],[TotalTimeInBed]]-sleepDay[[#This Row],[TotalMinutesAsleep]]</f>
        <v>46</v>
      </c>
      <c r="I44">
        <f>sleepDay[[#This Row],[TotalMinutesAsleep]]/sleepDay[[#This Row],[TotalTimeInBed]]*100</f>
        <v>92.358803986710967</v>
      </c>
      <c r="J44" s="11" t="str">
        <f t="shared" si="0"/>
        <v>Excellent</v>
      </c>
      <c r="K44" s="11" t="str">
        <f>TEXT(sleepDay[[#This Row],[Date]],"dddd")</f>
        <v>Sunday</v>
      </c>
    </row>
    <row r="45" spans="1:11" x14ac:dyDescent="0.3">
      <c r="A45">
        <v>2347167796</v>
      </c>
      <c r="B45" t="s">
        <v>22</v>
      </c>
      <c r="C45" s="2">
        <v>42478</v>
      </c>
      <c r="D45" s="3" t="str">
        <f t="shared" si="1"/>
        <v>12:00:00 AM</v>
      </c>
      <c r="E45" s="4">
        <v>1</v>
      </c>
      <c r="F45" s="4">
        <v>500</v>
      </c>
      <c r="G45" s="4">
        <v>557</v>
      </c>
      <c r="H45">
        <f>sleepDay[[#This Row],[TotalTimeInBed]]-sleepDay[[#This Row],[TotalMinutesAsleep]]</f>
        <v>57</v>
      </c>
      <c r="I45">
        <f>sleepDay[[#This Row],[TotalMinutesAsleep]]/sleepDay[[#This Row],[TotalTimeInBed]]*100</f>
        <v>89.766606822262119</v>
      </c>
      <c r="J45" s="11" t="str">
        <f t="shared" si="0"/>
        <v>Good Sleep</v>
      </c>
      <c r="K45" s="11" t="str">
        <f>TEXT(sleepDay[[#This Row],[Date]],"dddd")</f>
        <v>Monday</v>
      </c>
    </row>
    <row r="46" spans="1:11" x14ac:dyDescent="0.3">
      <c r="A46">
        <v>2347167796</v>
      </c>
      <c r="B46" t="s">
        <v>9</v>
      </c>
      <c r="C46" s="2">
        <v>42479</v>
      </c>
      <c r="D46" s="3" t="str">
        <f t="shared" si="1"/>
        <v>12:00:00 AM</v>
      </c>
      <c r="E46" s="4">
        <v>1</v>
      </c>
      <c r="F46" s="4">
        <v>465</v>
      </c>
      <c r="G46" s="4">
        <v>514</v>
      </c>
      <c r="H46">
        <f>sleepDay[[#This Row],[TotalTimeInBed]]-sleepDay[[#This Row],[TotalMinutesAsleep]]</f>
        <v>49</v>
      </c>
      <c r="I46">
        <f>sleepDay[[#This Row],[TotalMinutesAsleep]]/sleepDay[[#This Row],[TotalTimeInBed]]*100</f>
        <v>90.466926070038909</v>
      </c>
      <c r="J46" s="11" t="str">
        <f t="shared" si="0"/>
        <v>Excellent</v>
      </c>
      <c r="K46" s="11" t="str">
        <f>TEXT(sleepDay[[#This Row],[Date]],"dddd")</f>
        <v>Tuesday</v>
      </c>
    </row>
    <row r="47" spans="1:11" x14ac:dyDescent="0.3">
      <c r="A47">
        <v>2347167796</v>
      </c>
      <c r="B47" t="s">
        <v>11</v>
      </c>
      <c r="C47" s="2">
        <v>42481</v>
      </c>
      <c r="D47" s="3" t="str">
        <f t="shared" si="1"/>
        <v>12:00:00 AM</v>
      </c>
      <c r="E47" s="4">
        <v>1</v>
      </c>
      <c r="F47" s="4">
        <v>460</v>
      </c>
      <c r="G47" s="4">
        <v>484</v>
      </c>
      <c r="H47">
        <f>sleepDay[[#This Row],[TotalTimeInBed]]-sleepDay[[#This Row],[TotalMinutesAsleep]]</f>
        <v>24</v>
      </c>
      <c r="I47">
        <f>sleepDay[[#This Row],[TotalMinutesAsleep]]/sleepDay[[#This Row],[TotalTimeInBed]]*100</f>
        <v>95.041322314049594</v>
      </c>
      <c r="J47" s="11" t="str">
        <f t="shared" si="0"/>
        <v>Excellent</v>
      </c>
      <c r="K47" s="11" t="str">
        <f>TEXT(sleepDay[[#This Row],[Date]],"dddd")</f>
        <v>Thursday</v>
      </c>
    </row>
    <row r="48" spans="1:11" x14ac:dyDescent="0.3">
      <c r="A48">
        <v>2347167796</v>
      </c>
      <c r="B48" t="s">
        <v>20</v>
      </c>
      <c r="C48" s="2">
        <v>42482</v>
      </c>
      <c r="D48" s="3" t="str">
        <f t="shared" si="1"/>
        <v>12:00:00 AM</v>
      </c>
      <c r="E48" s="4">
        <v>1</v>
      </c>
      <c r="F48" s="4">
        <v>405</v>
      </c>
      <c r="G48" s="4">
        <v>461</v>
      </c>
      <c r="H48">
        <f>sleepDay[[#This Row],[TotalTimeInBed]]-sleepDay[[#This Row],[TotalMinutesAsleep]]</f>
        <v>56</v>
      </c>
      <c r="I48">
        <f>sleepDay[[#This Row],[TotalMinutesAsleep]]/sleepDay[[#This Row],[TotalTimeInBed]]*100</f>
        <v>87.85249457700651</v>
      </c>
      <c r="J48" s="11" t="str">
        <f t="shared" si="0"/>
        <v>Good Sleep</v>
      </c>
      <c r="K48" s="11" t="str">
        <f>TEXT(sleepDay[[#This Row],[Date]],"dddd")</f>
        <v>Friday</v>
      </c>
    </row>
    <row r="49" spans="1:11" x14ac:dyDescent="0.3">
      <c r="A49">
        <v>2347167796</v>
      </c>
      <c r="B49" t="s">
        <v>12</v>
      </c>
      <c r="C49" s="2">
        <v>42483</v>
      </c>
      <c r="D49" s="3" t="str">
        <f t="shared" si="1"/>
        <v>12:00:00 AM</v>
      </c>
      <c r="E49" s="4">
        <v>1</v>
      </c>
      <c r="F49" s="4">
        <v>374</v>
      </c>
      <c r="G49" s="4">
        <v>386</v>
      </c>
      <c r="H49">
        <f>sleepDay[[#This Row],[TotalTimeInBed]]-sleepDay[[#This Row],[TotalMinutesAsleep]]</f>
        <v>12</v>
      </c>
      <c r="I49">
        <f>sleepDay[[#This Row],[TotalMinutesAsleep]]/sleepDay[[#This Row],[TotalTimeInBed]]*100</f>
        <v>96.891191709844563</v>
      </c>
      <c r="J49" s="11" t="str">
        <f t="shared" si="0"/>
        <v>Excellent</v>
      </c>
      <c r="K49" s="11" t="str">
        <f>TEXT(sleepDay[[#This Row],[Date]],"dddd")</f>
        <v>Saturday</v>
      </c>
    </row>
    <row r="50" spans="1:11" x14ac:dyDescent="0.3">
      <c r="A50">
        <v>2347167796</v>
      </c>
      <c r="B50" t="s">
        <v>13</v>
      </c>
      <c r="C50" s="2">
        <v>42484</v>
      </c>
      <c r="D50" s="3" t="str">
        <f t="shared" si="1"/>
        <v>12:00:00 AM</v>
      </c>
      <c r="E50" s="4">
        <v>1</v>
      </c>
      <c r="F50" s="4">
        <v>442</v>
      </c>
      <c r="G50" s="4">
        <v>459</v>
      </c>
      <c r="H50">
        <f>sleepDay[[#This Row],[TotalTimeInBed]]-sleepDay[[#This Row],[TotalMinutesAsleep]]</f>
        <v>17</v>
      </c>
      <c r="I50">
        <f>sleepDay[[#This Row],[TotalMinutesAsleep]]/sleepDay[[#This Row],[TotalTimeInBed]]*100</f>
        <v>96.296296296296291</v>
      </c>
      <c r="J50" s="11" t="str">
        <f t="shared" si="0"/>
        <v>Excellent</v>
      </c>
      <c r="K50" s="11" t="str">
        <f>TEXT(sleepDay[[#This Row],[Date]],"dddd")</f>
        <v>Sunday</v>
      </c>
    </row>
    <row r="51" spans="1:11" x14ac:dyDescent="0.3">
      <c r="A51">
        <v>2347167796</v>
      </c>
      <c r="B51" t="s">
        <v>14</v>
      </c>
      <c r="C51" s="2">
        <v>42485</v>
      </c>
      <c r="D51" s="3" t="str">
        <f t="shared" si="1"/>
        <v>12:00:00 AM</v>
      </c>
      <c r="E51" s="4">
        <v>1</v>
      </c>
      <c r="F51" s="4">
        <v>433</v>
      </c>
      <c r="G51" s="4">
        <v>471</v>
      </c>
      <c r="H51">
        <f>sleepDay[[#This Row],[TotalTimeInBed]]-sleepDay[[#This Row],[TotalMinutesAsleep]]</f>
        <v>38</v>
      </c>
      <c r="I51">
        <f>sleepDay[[#This Row],[TotalMinutesAsleep]]/sleepDay[[#This Row],[TotalTimeInBed]]*100</f>
        <v>91.932059447983022</v>
      </c>
      <c r="J51" s="11" t="str">
        <f t="shared" si="0"/>
        <v>Excellent</v>
      </c>
      <c r="K51" s="11" t="str">
        <f>TEXT(sleepDay[[#This Row],[Date]],"dddd")</f>
        <v>Monday</v>
      </c>
    </row>
    <row r="52" spans="1:11" x14ac:dyDescent="0.3">
      <c r="A52">
        <v>2347167796</v>
      </c>
      <c r="B52" t="s">
        <v>15</v>
      </c>
      <c r="C52" s="2">
        <v>42486</v>
      </c>
      <c r="D52" s="3" t="str">
        <f t="shared" si="1"/>
        <v>12:00:00 AM</v>
      </c>
      <c r="E52" s="4">
        <v>1</v>
      </c>
      <c r="F52" s="4">
        <v>436</v>
      </c>
      <c r="G52" s="4">
        <v>490</v>
      </c>
      <c r="H52">
        <f>sleepDay[[#This Row],[TotalTimeInBed]]-sleepDay[[#This Row],[TotalMinutesAsleep]]</f>
        <v>54</v>
      </c>
      <c r="I52">
        <f>sleepDay[[#This Row],[TotalMinutesAsleep]]/sleepDay[[#This Row],[TotalTimeInBed]]*100</f>
        <v>88.979591836734699</v>
      </c>
      <c r="J52" s="11" t="str">
        <f t="shared" si="0"/>
        <v>Good Sleep</v>
      </c>
      <c r="K52" s="11" t="str">
        <f>TEXT(sleepDay[[#This Row],[Date]],"dddd")</f>
        <v>Tuesday</v>
      </c>
    </row>
    <row r="53" spans="1:11" x14ac:dyDescent="0.3">
      <c r="A53">
        <v>2347167796</v>
      </c>
      <c r="B53" t="s">
        <v>21</v>
      </c>
      <c r="C53" s="2">
        <v>42487</v>
      </c>
      <c r="D53" s="3" t="str">
        <f t="shared" si="1"/>
        <v>12:00:00 AM</v>
      </c>
      <c r="E53" s="4">
        <v>1</v>
      </c>
      <c r="F53" s="4">
        <v>448</v>
      </c>
      <c r="G53" s="4">
        <v>499</v>
      </c>
      <c r="H53">
        <f>sleepDay[[#This Row],[TotalTimeInBed]]-sleepDay[[#This Row],[TotalMinutesAsleep]]</f>
        <v>51</v>
      </c>
      <c r="I53">
        <f>sleepDay[[#This Row],[TotalMinutesAsleep]]/sleepDay[[#This Row],[TotalTimeInBed]]*100</f>
        <v>89.779559118236477</v>
      </c>
      <c r="J53" s="11" t="str">
        <f t="shared" si="0"/>
        <v>Good Sleep</v>
      </c>
      <c r="K53" s="11" t="str">
        <f>TEXT(sleepDay[[#This Row],[Date]],"dddd")</f>
        <v>Wednesday</v>
      </c>
    </row>
    <row r="54" spans="1:11" x14ac:dyDescent="0.3">
      <c r="A54">
        <v>2347167796</v>
      </c>
      <c r="B54" t="s">
        <v>16</v>
      </c>
      <c r="C54" s="2">
        <v>42488</v>
      </c>
      <c r="D54" s="3" t="str">
        <f t="shared" si="1"/>
        <v>12:00:00 AM</v>
      </c>
      <c r="E54" s="4">
        <v>1</v>
      </c>
      <c r="F54" s="4">
        <v>408</v>
      </c>
      <c r="G54" s="4">
        <v>450</v>
      </c>
      <c r="H54">
        <f>sleepDay[[#This Row],[TotalTimeInBed]]-sleepDay[[#This Row],[TotalMinutesAsleep]]</f>
        <v>42</v>
      </c>
      <c r="I54">
        <f>sleepDay[[#This Row],[TotalMinutesAsleep]]/sleepDay[[#This Row],[TotalTimeInBed]]*100</f>
        <v>90.666666666666657</v>
      </c>
      <c r="J54" s="11" t="str">
        <f t="shared" si="0"/>
        <v>Excellent</v>
      </c>
      <c r="K54" s="11" t="str">
        <f>TEXT(sleepDay[[#This Row],[Date]],"dddd")</f>
        <v>Thursday</v>
      </c>
    </row>
    <row r="55" spans="1:11" x14ac:dyDescent="0.3">
      <c r="A55">
        <v>2347167796</v>
      </c>
      <c r="B55" t="s">
        <v>17</v>
      </c>
      <c r="C55" s="2">
        <v>42489</v>
      </c>
      <c r="D55" s="3" t="str">
        <f t="shared" si="1"/>
        <v>12:00:00 AM</v>
      </c>
      <c r="E55" s="4">
        <v>1</v>
      </c>
      <c r="F55" s="4">
        <v>411</v>
      </c>
      <c r="G55" s="4">
        <v>473</v>
      </c>
      <c r="H55">
        <f>sleepDay[[#This Row],[TotalTimeInBed]]-sleepDay[[#This Row],[TotalMinutesAsleep]]</f>
        <v>62</v>
      </c>
      <c r="I55">
        <f>sleepDay[[#This Row],[TotalMinutesAsleep]]/sleepDay[[#This Row],[TotalTimeInBed]]*100</f>
        <v>86.892177589852011</v>
      </c>
      <c r="J55" s="11" t="str">
        <f t="shared" si="0"/>
        <v>Good Sleep</v>
      </c>
      <c r="K55" s="11" t="str">
        <f>TEXT(sleepDay[[#This Row],[Date]],"dddd")</f>
        <v>Friday</v>
      </c>
    </row>
    <row r="56" spans="1:11" x14ac:dyDescent="0.3">
      <c r="A56">
        <v>3977333714</v>
      </c>
      <c r="B56" t="s">
        <v>5</v>
      </c>
      <c r="C56" s="2">
        <v>42473</v>
      </c>
      <c r="D56" s="3" t="str">
        <f t="shared" si="1"/>
        <v>12:00:00 AM</v>
      </c>
      <c r="E56" s="4">
        <v>2</v>
      </c>
      <c r="F56" s="4">
        <v>295</v>
      </c>
      <c r="G56" s="4">
        <v>456</v>
      </c>
      <c r="H56">
        <f>sleepDay[[#This Row],[TotalTimeInBed]]-sleepDay[[#This Row],[TotalMinutesAsleep]]</f>
        <v>161</v>
      </c>
      <c r="I56">
        <f>sleepDay[[#This Row],[TotalMinutesAsleep]]/sleepDay[[#This Row],[TotalTimeInBed]]*100</f>
        <v>64.692982456140342</v>
      </c>
      <c r="J56" s="11" t="str">
        <f t="shared" si="0"/>
        <v>Moderate</v>
      </c>
      <c r="K56" s="11" t="str">
        <f>TEXT(sleepDay[[#This Row],[Date]],"dddd")</f>
        <v>Wednesday</v>
      </c>
    </row>
    <row r="57" spans="1:11" x14ac:dyDescent="0.3">
      <c r="A57">
        <v>3977333714</v>
      </c>
      <c r="B57" t="s">
        <v>19</v>
      </c>
      <c r="C57" s="2">
        <v>42474</v>
      </c>
      <c r="D57" s="3" t="str">
        <f t="shared" si="1"/>
        <v>12:00:00 AM</v>
      </c>
      <c r="E57" s="4">
        <v>1</v>
      </c>
      <c r="F57" s="4">
        <v>291</v>
      </c>
      <c r="G57" s="4">
        <v>397</v>
      </c>
      <c r="H57">
        <f>sleepDay[[#This Row],[TotalTimeInBed]]-sleepDay[[#This Row],[TotalMinutesAsleep]]</f>
        <v>106</v>
      </c>
      <c r="I57">
        <f>sleepDay[[#This Row],[TotalMinutesAsleep]]/sleepDay[[#This Row],[TotalTimeInBed]]*100</f>
        <v>73.299748110831231</v>
      </c>
      <c r="J57" s="11" t="str">
        <f t="shared" si="0"/>
        <v>Moderate</v>
      </c>
      <c r="K57" s="11" t="str">
        <f>TEXT(sleepDay[[#This Row],[Date]],"dddd")</f>
        <v>Thursday</v>
      </c>
    </row>
    <row r="58" spans="1:11" x14ac:dyDescent="0.3">
      <c r="A58">
        <v>3977333714</v>
      </c>
      <c r="B58" t="s">
        <v>6</v>
      </c>
      <c r="C58" s="2">
        <v>42475</v>
      </c>
      <c r="D58" s="3" t="str">
        <f t="shared" si="1"/>
        <v>12:00:00 AM</v>
      </c>
      <c r="E58" s="4">
        <v>1</v>
      </c>
      <c r="F58" s="4">
        <v>424</v>
      </c>
      <c r="G58" s="4">
        <v>556</v>
      </c>
      <c r="H58">
        <f>sleepDay[[#This Row],[TotalTimeInBed]]-sleepDay[[#This Row],[TotalMinutesAsleep]]</f>
        <v>132</v>
      </c>
      <c r="I58">
        <f>sleepDay[[#This Row],[TotalMinutesAsleep]]/sleepDay[[#This Row],[TotalTimeInBed]]*100</f>
        <v>76.258992805755398</v>
      </c>
      <c r="J58" s="11" t="str">
        <f t="shared" si="0"/>
        <v>Moderate</v>
      </c>
      <c r="K58" s="11" t="str">
        <f>TEXT(sleepDay[[#This Row],[Date]],"dddd")</f>
        <v>Friday</v>
      </c>
    </row>
    <row r="59" spans="1:11" x14ac:dyDescent="0.3">
      <c r="A59">
        <v>3977333714</v>
      </c>
      <c r="B59" t="s">
        <v>7</v>
      </c>
      <c r="C59" s="2">
        <v>42476</v>
      </c>
      <c r="D59" s="3" t="str">
        <f t="shared" si="1"/>
        <v>12:00:00 AM</v>
      </c>
      <c r="E59" s="4">
        <v>1</v>
      </c>
      <c r="F59" s="4">
        <v>283</v>
      </c>
      <c r="G59" s="4">
        <v>510</v>
      </c>
      <c r="H59">
        <f>sleepDay[[#This Row],[TotalTimeInBed]]-sleepDay[[#This Row],[TotalMinutesAsleep]]</f>
        <v>227</v>
      </c>
      <c r="I59">
        <f>sleepDay[[#This Row],[TotalMinutesAsleep]]/sleepDay[[#This Row],[TotalTimeInBed]]*100</f>
        <v>55.490196078431374</v>
      </c>
      <c r="J59" s="11" t="str">
        <f t="shared" si="0"/>
        <v>Poor Sleep</v>
      </c>
      <c r="K59" s="11" t="str">
        <f>TEXT(sleepDay[[#This Row],[Date]],"dddd")</f>
        <v>Saturday</v>
      </c>
    </row>
    <row r="60" spans="1:11" x14ac:dyDescent="0.3">
      <c r="A60">
        <v>3977333714</v>
      </c>
      <c r="B60" t="s">
        <v>8</v>
      </c>
      <c r="C60" s="2">
        <v>42477</v>
      </c>
      <c r="D60" s="3" t="str">
        <f t="shared" si="1"/>
        <v>12:00:00 AM</v>
      </c>
      <c r="E60" s="4">
        <v>1</v>
      </c>
      <c r="F60" s="4">
        <v>381</v>
      </c>
      <c r="G60" s="4">
        <v>566</v>
      </c>
      <c r="H60">
        <f>sleepDay[[#This Row],[TotalTimeInBed]]-sleepDay[[#This Row],[TotalMinutesAsleep]]</f>
        <v>185</v>
      </c>
      <c r="I60">
        <f>sleepDay[[#This Row],[TotalMinutesAsleep]]/sleepDay[[#This Row],[TotalTimeInBed]]*100</f>
        <v>67.314487632508829</v>
      </c>
      <c r="J60" s="11" t="str">
        <f t="shared" si="0"/>
        <v>Moderate</v>
      </c>
      <c r="K60" s="11" t="str">
        <f>TEXT(sleepDay[[#This Row],[Date]],"dddd")</f>
        <v>Sunday</v>
      </c>
    </row>
    <row r="61" spans="1:11" x14ac:dyDescent="0.3">
      <c r="A61">
        <v>3977333714</v>
      </c>
      <c r="B61" t="s">
        <v>22</v>
      </c>
      <c r="C61" s="2">
        <v>42478</v>
      </c>
      <c r="D61" s="3" t="str">
        <f t="shared" si="1"/>
        <v>12:00:00 AM</v>
      </c>
      <c r="E61" s="4">
        <v>2</v>
      </c>
      <c r="F61" s="4">
        <v>412</v>
      </c>
      <c r="G61" s="4">
        <v>522</v>
      </c>
      <c r="H61">
        <f>sleepDay[[#This Row],[TotalTimeInBed]]-sleepDay[[#This Row],[TotalMinutesAsleep]]</f>
        <v>110</v>
      </c>
      <c r="I61">
        <f>sleepDay[[#This Row],[TotalMinutesAsleep]]/sleepDay[[#This Row],[TotalTimeInBed]]*100</f>
        <v>78.927203065134094</v>
      </c>
      <c r="J61" s="11" t="str">
        <f t="shared" si="0"/>
        <v>Moderate</v>
      </c>
      <c r="K61" s="11" t="str">
        <f>TEXT(sleepDay[[#This Row],[Date]],"dddd")</f>
        <v>Monday</v>
      </c>
    </row>
    <row r="62" spans="1:11" x14ac:dyDescent="0.3">
      <c r="A62">
        <v>3977333714</v>
      </c>
      <c r="B62" t="s">
        <v>9</v>
      </c>
      <c r="C62" s="2">
        <v>42479</v>
      </c>
      <c r="D62" s="3" t="str">
        <f t="shared" si="1"/>
        <v>12:00:00 AM</v>
      </c>
      <c r="E62" s="4">
        <v>1</v>
      </c>
      <c r="F62" s="4">
        <v>219</v>
      </c>
      <c r="G62" s="4">
        <v>395</v>
      </c>
      <c r="H62">
        <f>sleepDay[[#This Row],[TotalTimeInBed]]-sleepDay[[#This Row],[TotalMinutesAsleep]]</f>
        <v>176</v>
      </c>
      <c r="I62">
        <f>sleepDay[[#This Row],[TotalMinutesAsleep]]/sleepDay[[#This Row],[TotalTimeInBed]]*100</f>
        <v>55.443037974683541</v>
      </c>
      <c r="J62" s="11" t="str">
        <f t="shared" si="0"/>
        <v>Poor Sleep</v>
      </c>
      <c r="K62" s="11" t="str">
        <f>TEXT(sleepDay[[#This Row],[Date]],"dddd")</f>
        <v>Tuesday</v>
      </c>
    </row>
    <row r="63" spans="1:11" x14ac:dyDescent="0.3">
      <c r="A63">
        <v>3977333714</v>
      </c>
      <c r="B63" t="s">
        <v>10</v>
      </c>
      <c r="C63" s="2">
        <v>42480</v>
      </c>
      <c r="D63" s="3" t="str">
        <f t="shared" si="1"/>
        <v>12:00:00 AM</v>
      </c>
      <c r="E63" s="4">
        <v>2</v>
      </c>
      <c r="F63" s="4">
        <v>152</v>
      </c>
      <c r="G63" s="4">
        <v>305</v>
      </c>
      <c r="H63">
        <f>sleepDay[[#This Row],[TotalTimeInBed]]-sleepDay[[#This Row],[TotalMinutesAsleep]]</f>
        <v>153</v>
      </c>
      <c r="I63">
        <f>sleepDay[[#This Row],[TotalMinutesAsleep]]/sleepDay[[#This Row],[TotalTimeInBed]]*100</f>
        <v>49.836065573770497</v>
      </c>
      <c r="J63" s="11" t="str">
        <f t="shared" si="0"/>
        <v>Poor Sleep</v>
      </c>
      <c r="K63" s="11" t="str">
        <f>TEXT(sleepDay[[#This Row],[Date]],"dddd")</f>
        <v>Wednesday</v>
      </c>
    </row>
    <row r="64" spans="1:11" x14ac:dyDescent="0.3">
      <c r="A64">
        <v>3977333714</v>
      </c>
      <c r="B64" t="s">
        <v>11</v>
      </c>
      <c r="C64" s="2">
        <v>42481</v>
      </c>
      <c r="D64" s="3" t="str">
        <f t="shared" si="1"/>
        <v>12:00:00 AM</v>
      </c>
      <c r="E64" s="4">
        <v>1</v>
      </c>
      <c r="F64" s="4">
        <v>332</v>
      </c>
      <c r="G64" s="4">
        <v>512</v>
      </c>
      <c r="H64">
        <f>sleepDay[[#This Row],[TotalTimeInBed]]-sleepDay[[#This Row],[TotalMinutesAsleep]]</f>
        <v>180</v>
      </c>
      <c r="I64">
        <f>sleepDay[[#This Row],[TotalMinutesAsleep]]/sleepDay[[#This Row],[TotalTimeInBed]]*100</f>
        <v>64.84375</v>
      </c>
      <c r="J64" s="11" t="str">
        <f t="shared" si="0"/>
        <v>Moderate</v>
      </c>
      <c r="K64" s="11" t="str">
        <f>TEXT(sleepDay[[#This Row],[Date]],"dddd")</f>
        <v>Thursday</v>
      </c>
    </row>
    <row r="65" spans="1:11" x14ac:dyDescent="0.3">
      <c r="A65">
        <v>3977333714</v>
      </c>
      <c r="B65" t="s">
        <v>20</v>
      </c>
      <c r="C65" s="2">
        <v>42482</v>
      </c>
      <c r="D65" s="3" t="str">
        <f t="shared" si="1"/>
        <v>12:00:00 AM</v>
      </c>
      <c r="E65" s="4">
        <v>1</v>
      </c>
      <c r="F65" s="4">
        <v>355</v>
      </c>
      <c r="G65" s="4">
        <v>476</v>
      </c>
      <c r="H65">
        <f>sleepDay[[#This Row],[TotalTimeInBed]]-sleepDay[[#This Row],[TotalMinutesAsleep]]</f>
        <v>121</v>
      </c>
      <c r="I65">
        <f>sleepDay[[#This Row],[TotalMinutesAsleep]]/sleepDay[[#This Row],[TotalTimeInBed]]*100</f>
        <v>74.579831932773118</v>
      </c>
      <c r="J65" s="11" t="str">
        <f t="shared" si="0"/>
        <v>Moderate</v>
      </c>
      <c r="K65" s="11" t="str">
        <f>TEXT(sleepDay[[#This Row],[Date]],"dddd")</f>
        <v>Friday</v>
      </c>
    </row>
    <row r="66" spans="1:11" x14ac:dyDescent="0.3">
      <c r="A66">
        <v>3977333714</v>
      </c>
      <c r="B66" t="s">
        <v>12</v>
      </c>
      <c r="C66" s="2">
        <v>42483</v>
      </c>
      <c r="D66" s="3" t="str">
        <f t="shared" si="1"/>
        <v>12:00:00 AM</v>
      </c>
      <c r="E66" s="4">
        <v>1</v>
      </c>
      <c r="F66" s="4">
        <v>235</v>
      </c>
      <c r="G66" s="4">
        <v>372</v>
      </c>
      <c r="H66">
        <f>sleepDay[[#This Row],[TotalTimeInBed]]-sleepDay[[#This Row],[TotalMinutesAsleep]]</f>
        <v>137</v>
      </c>
      <c r="I66">
        <f>sleepDay[[#This Row],[TotalMinutesAsleep]]/sleepDay[[#This Row],[TotalTimeInBed]]*100</f>
        <v>63.172043010752688</v>
      </c>
      <c r="J66" s="11" t="str">
        <f t="shared" ref="J66:J129" si="2">IF(AND(I66&gt;=90,I66&lt;=100),"Excellent",IF(AND(I66&gt;=80,I66&lt;90),"Good Sleep",IF(AND(I66&gt;=60,I66&lt;=79),"Moderate","Poor Sleep")))</f>
        <v>Moderate</v>
      </c>
      <c r="K66" s="11" t="str">
        <f>TEXT(sleepDay[[#This Row],[Date]],"dddd")</f>
        <v>Saturday</v>
      </c>
    </row>
    <row r="67" spans="1:11" x14ac:dyDescent="0.3">
      <c r="A67">
        <v>3977333714</v>
      </c>
      <c r="B67" t="s">
        <v>13</v>
      </c>
      <c r="C67" s="2">
        <v>42484</v>
      </c>
      <c r="D67" s="3" t="str">
        <f t="shared" ref="D67:D130" si="3">RIGHT(B67,11)</f>
        <v>12:00:00 AM</v>
      </c>
      <c r="E67" s="4">
        <v>1</v>
      </c>
      <c r="F67" s="4">
        <v>310</v>
      </c>
      <c r="G67" s="4">
        <v>526</v>
      </c>
      <c r="H67">
        <f>sleepDay[[#This Row],[TotalTimeInBed]]-sleepDay[[#This Row],[TotalMinutesAsleep]]</f>
        <v>216</v>
      </c>
      <c r="I67">
        <f>sleepDay[[#This Row],[TotalMinutesAsleep]]/sleepDay[[#This Row],[TotalTimeInBed]]*100</f>
        <v>58.935361216730044</v>
      </c>
      <c r="J67" s="11" t="str">
        <f t="shared" si="2"/>
        <v>Poor Sleep</v>
      </c>
      <c r="K67" s="11" t="str">
        <f>TEXT(sleepDay[[#This Row],[Date]],"dddd")</f>
        <v>Sunday</v>
      </c>
    </row>
    <row r="68" spans="1:11" x14ac:dyDescent="0.3">
      <c r="A68">
        <v>3977333714</v>
      </c>
      <c r="B68" t="s">
        <v>14</v>
      </c>
      <c r="C68" s="2">
        <v>42485</v>
      </c>
      <c r="D68" s="3" t="str">
        <f t="shared" si="3"/>
        <v>12:00:00 AM</v>
      </c>
      <c r="E68" s="4">
        <v>1</v>
      </c>
      <c r="F68" s="4">
        <v>262</v>
      </c>
      <c r="G68" s="4">
        <v>467</v>
      </c>
      <c r="H68">
        <f>sleepDay[[#This Row],[TotalTimeInBed]]-sleepDay[[#This Row],[TotalMinutesAsleep]]</f>
        <v>205</v>
      </c>
      <c r="I68">
        <f>sleepDay[[#This Row],[TotalMinutesAsleep]]/sleepDay[[#This Row],[TotalTimeInBed]]*100</f>
        <v>56.102783725910065</v>
      </c>
      <c r="J68" s="11" t="str">
        <f t="shared" si="2"/>
        <v>Poor Sleep</v>
      </c>
      <c r="K68" s="11" t="str">
        <f>TEXT(sleepDay[[#This Row],[Date]],"dddd")</f>
        <v>Monday</v>
      </c>
    </row>
    <row r="69" spans="1:11" x14ac:dyDescent="0.3">
      <c r="A69">
        <v>3977333714</v>
      </c>
      <c r="B69" t="s">
        <v>15</v>
      </c>
      <c r="C69" s="2">
        <v>42486</v>
      </c>
      <c r="D69" s="3" t="str">
        <f t="shared" si="3"/>
        <v>12:00:00 AM</v>
      </c>
      <c r="E69" s="4">
        <v>1</v>
      </c>
      <c r="F69" s="4">
        <v>250</v>
      </c>
      <c r="G69" s="4">
        <v>371</v>
      </c>
      <c r="H69">
        <f>sleepDay[[#This Row],[TotalTimeInBed]]-sleepDay[[#This Row],[TotalMinutesAsleep]]</f>
        <v>121</v>
      </c>
      <c r="I69">
        <f>sleepDay[[#This Row],[TotalMinutesAsleep]]/sleepDay[[#This Row],[TotalTimeInBed]]*100</f>
        <v>67.385444743935309</v>
      </c>
      <c r="J69" s="11" t="str">
        <f t="shared" si="2"/>
        <v>Moderate</v>
      </c>
      <c r="K69" s="11" t="str">
        <f>TEXT(sleepDay[[#This Row],[Date]],"dddd")</f>
        <v>Tuesday</v>
      </c>
    </row>
    <row r="70" spans="1:11" x14ac:dyDescent="0.3">
      <c r="A70">
        <v>3977333714</v>
      </c>
      <c r="B70" t="s">
        <v>21</v>
      </c>
      <c r="C70" s="2">
        <v>42487</v>
      </c>
      <c r="D70" s="3" t="str">
        <f t="shared" si="3"/>
        <v>12:00:00 AM</v>
      </c>
      <c r="E70" s="4">
        <v>1</v>
      </c>
      <c r="F70" s="4">
        <v>349</v>
      </c>
      <c r="G70" s="4">
        <v>540</v>
      </c>
      <c r="H70">
        <f>sleepDay[[#This Row],[TotalTimeInBed]]-sleepDay[[#This Row],[TotalMinutesAsleep]]</f>
        <v>191</v>
      </c>
      <c r="I70">
        <f>sleepDay[[#This Row],[TotalMinutesAsleep]]/sleepDay[[#This Row],[TotalTimeInBed]]*100</f>
        <v>64.629629629629619</v>
      </c>
      <c r="J70" s="11" t="str">
        <f t="shared" si="2"/>
        <v>Moderate</v>
      </c>
      <c r="K70" s="11" t="str">
        <f>TEXT(sleepDay[[#This Row],[Date]],"dddd")</f>
        <v>Wednesday</v>
      </c>
    </row>
    <row r="71" spans="1:11" x14ac:dyDescent="0.3">
      <c r="A71">
        <v>3977333714</v>
      </c>
      <c r="B71" t="s">
        <v>16</v>
      </c>
      <c r="C71" s="2">
        <v>42488</v>
      </c>
      <c r="D71" s="3" t="str">
        <f t="shared" si="3"/>
        <v>12:00:00 AM</v>
      </c>
      <c r="E71" s="4">
        <v>1</v>
      </c>
      <c r="F71" s="4">
        <v>261</v>
      </c>
      <c r="G71" s="4">
        <v>423</v>
      </c>
      <c r="H71">
        <f>sleepDay[[#This Row],[TotalTimeInBed]]-sleepDay[[#This Row],[TotalMinutesAsleep]]</f>
        <v>162</v>
      </c>
      <c r="I71">
        <f>sleepDay[[#This Row],[TotalMinutesAsleep]]/sleepDay[[#This Row],[TotalTimeInBed]]*100</f>
        <v>61.702127659574465</v>
      </c>
      <c r="J71" s="11" t="str">
        <f t="shared" si="2"/>
        <v>Moderate</v>
      </c>
      <c r="K71" s="11" t="str">
        <f>TEXT(sleepDay[[#This Row],[Date]],"dddd")</f>
        <v>Thursday</v>
      </c>
    </row>
    <row r="72" spans="1:11" x14ac:dyDescent="0.3">
      <c r="A72">
        <v>3977333714</v>
      </c>
      <c r="B72" t="s">
        <v>17</v>
      </c>
      <c r="C72" s="2">
        <v>42489</v>
      </c>
      <c r="D72" s="3" t="str">
        <f t="shared" si="3"/>
        <v>12:00:00 AM</v>
      </c>
      <c r="E72" s="4">
        <v>1</v>
      </c>
      <c r="F72" s="4">
        <v>333</v>
      </c>
      <c r="G72" s="4">
        <v>478</v>
      </c>
      <c r="H72">
        <f>sleepDay[[#This Row],[TotalTimeInBed]]-sleepDay[[#This Row],[TotalMinutesAsleep]]</f>
        <v>145</v>
      </c>
      <c r="I72">
        <f>sleepDay[[#This Row],[TotalMinutesAsleep]]/sleepDay[[#This Row],[TotalTimeInBed]]*100</f>
        <v>69.6652719665272</v>
      </c>
      <c r="J72" s="11" t="str">
        <f t="shared" si="2"/>
        <v>Moderate</v>
      </c>
      <c r="K72" s="11" t="str">
        <f>TEXT(sleepDay[[#This Row],[Date]],"dddd")</f>
        <v>Friday</v>
      </c>
    </row>
    <row r="73" spans="1:11" x14ac:dyDescent="0.3">
      <c r="A73">
        <v>3977333714</v>
      </c>
      <c r="B73" t="s">
        <v>18</v>
      </c>
      <c r="C73" s="2">
        <v>42490</v>
      </c>
      <c r="D73" s="3" t="str">
        <f t="shared" si="3"/>
        <v>12:00:00 AM</v>
      </c>
      <c r="E73" s="4">
        <v>1</v>
      </c>
      <c r="F73" s="4">
        <v>237</v>
      </c>
      <c r="G73" s="4">
        <v>382</v>
      </c>
      <c r="H73">
        <f>sleepDay[[#This Row],[TotalTimeInBed]]-sleepDay[[#This Row],[TotalMinutesAsleep]]</f>
        <v>145</v>
      </c>
      <c r="I73">
        <f>sleepDay[[#This Row],[TotalMinutesAsleep]]/sleepDay[[#This Row],[TotalTimeInBed]]*100</f>
        <v>62.041884816753921</v>
      </c>
      <c r="J73" s="11" t="str">
        <f t="shared" si="2"/>
        <v>Moderate</v>
      </c>
      <c r="K73" s="11" t="str">
        <f>TEXT(sleepDay[[#This Row],[Date]],"dddd")</f>
        <v>Saturday</v>
      </c>
    </row>
    <row r="74" spans="1:11" x14ac:dyDescent="0.3">
      <c r="A74">
        <v>4020332650</v>
      </c>
      <c r="B74" t="s">
        <v>7</v>
      </c>
      <c r="C74" s="2">
        <v>42476</v>
      </c>
      <c r="D74" s="3" t="str">
        <f t="shared" si="3"/>
        <v>12:00:00 AM</v>
      </c>
      <c r="E74" s="4">
        <v>1</v>
      </c>
      <c r="F74" s="4">
        <v>77</v>
      </c>
      <c r="G74" s="4">
        <v>77</v>
      </c>
      <c r="H74">
        <f>sleepDay[[#This Row],[TotalTimeInBed]]-sleepDay[[#This Row],[TotalMinutesAsleep]]</f>
        <v>0</v>
      </c>
      <c r="I74">
        <f>sleepDay[[#This Row],[TotalMinutesAsleep]]/sleepDay[[#This Row],[TotalTimeInBed]]*100</f>
        <v>100</v>
      </c>
      <c r="J74" s="11" t="str">
        <f t="shared" si="2"/>
        <v>Excellent</v>
      </c>
      <c r="K74" s="11" t="str">
        <f>TEXT(sleepDay[[#This Row],[Date]],"dddd")</f>
        <v>Saturday</v>
      </c>
    </row>
    <row r="75" spans="1:11" x14ac:dyDescent="0.3">
      <c r="A75">
        <v>4319703577</v>
      </c>
      <c r="B75" t="s">
        <v>19</v>
      </c>
      <c r="C75" s="2">
        <v>42474</v>
      </c>
      <c r="D75" s="3" t="str">
        <f t="shared" si="3"/>
        <v>12:00:00 AM</v>
      </c>
      <c r="E75" s="4">
        <v>1</v>
      </c>
      <c r="F75" s="4">
        <v>535</v>
      </c>
      <c r="G75" s="4">
        <v>557</v>
      </c>
      <c r="H75">
        <f>sleepDay[[#This Row],[TotalTimeInBed]]-sleepDay[[#This Row],[TotalMinutesAsleep]]</f>
        <v>22</v>
      </c>
      <c r="I75">
        <f>sleepDay[[#This Row],[TotalMinutesAsleep]]/sleepDay[[#This Row],[TotalTimeInBed]]*100</f>
        <v>96.050269299820471</v>
      </c>
      <c r="J75" s="11" t="str">
        <f t="shared" si="2"/>
        <v>Excellent</v>
      </c>
      <c r="K75" s="11" t="str">
        <f>TEXT(sleepDay[[#This Row],[Date]],"dddd")</f>
        <v>Thursday</v>
      </c>
    </row>
    <row r="76" spans="1:11" x14ac:dyDescent="0.3">
      <c r="A76">
        <v>4319703577</v>
      </c>
      <c r="B76" t="s">
        <v>6</v>
      </c>
      <c r="C76" s="2">
        <v>42475</v>
      </c>
      <c r="D76" s="3" t="str">
        <f t="shared" si="3"/>
        <v>12:00:00 AM</v>
      </c>
      <c r="E76" s="4">
        <v>1</v>
      </c>
      <c r="F76" s="4">
        <v>465</v>
      </c>
      <c r="G76" s="4">
        <v>491</v>
      </c>
      <c r="H76">
        <f>sleepDay[[#This Row],[TotalTimeInBed]]-sleepDay[[#This Row],[TotalMinutesAsleep]]</f>
        <v>26</v>
      </c>
      <c r="I76">
        <f>sleepDay[[#This Row],[TotalMinutesAsleep]]/sleepDay[[#This Row],[TotalTimeInBed]]*100</f>
        <v>94.704684317718943</v>
      </c>
      <c r="J76" s="11" t="str">
        <f t="shared" si="2"/>
        <v>Excellent</v>
      </c>
      <c r="K76" s="11" t="str">
        <f>TEXT(sleepDay[[#This Row],[Date]],"dddd")</f>
        <v>Friday</v>
      </c>
    </row>
    <row r="77" spans="1:11" x14ac:dyDescent="0.3">
      <c r="A77">
        <v>4319703577</v>
      </c>
      <c r="B77" t="s">
        <v>7</v>
      </c>
      <c r="C77" s="2">
        <v>42476</v>
      </c>
      <c r="D77" s="3" t="str">
        <f t="shared" si="3"/>
        <v>12:00:00 AM</v>
      </c>
      <c r="E77" s="4">
        <v>1</v>
      </c>
      <c r="F77" s="4">
        <v>506</v>
      </c>
      <c r="G77" s="4">
        <v>522</v>
      </c>
      <c r="H77">
        <f>sleepDay[[#This Row],[TotalTimeInBed]]-sleepDay[[#This Row],[TotalMinutesAsleep]]</f>
        <v>16</v>
      </c>
      <c r="I77">
        <f>sleepDay[[#This Row],[TotalMinutesAsleep]]/sleepDay[[#This Row],[TotalTimeInBed]]*100</f>
        <v>96.934865900383144</v>
      </c>
      <c r="J77" s="11" t="str">
        <f t="shared" si="2"/>
        <v>Excellent</v>
      </c>
      <c r="K77" s="11" t="str">
        <f>TEXT(sleepDay[[#This Row],[Date]],"dddd")</f>
        <v>Saturday</v>
      </c>
    </row>
    <row r="78" spans="1:11" x14ac:dyDescent="0.3">
      <c r="A78">
        <v>4319703577</v>
      </c>
      <c r="B78" t="s">
        <v>22</v>
      </c>
      <c r="C78" s="2">
        <v>42478</v>
      </c>
      <c r="D78" s="3" t="str">
        <f t="shared" si="3"/>
        <v>12:00:00 AM</v>
      </c>
      <c r="E78" s="4">
        <v>1</v>
      </c>
      <c r="F78" s="4">
        <v>515</v>
      </c>
      <c r="G78" s="4">
        <v>551</v>
      </c>
      <c r="H78">
        <f>sleepDay[[#This Row],[TotalTimeInBed]]-sleepDay[[#This Row],[TotalMinutesAsleep]]</f>
        <v>36</v>
      </c>
      <c r="I78">
        <f>sleepDay[[#This Row],[TotalMinutesAsleep]]/sleepDay[[#This Row],[TotalTimeInBed]]*100</f>
        <v>93.46642468239564</v>
      </c>
      <c r="J78" s="11" t="str">
        <f t="shared" si="2"/>
        <v>Excellent</v>
      </c>
      <c r="K78" s="11" t="str">
        <f>TEXT(sleepDay[[#This Row],[Date]],"dddd")</f>
        <v>Monday</v>
      </c>
    </row>
    <row r="79" spans="1:11" x14ac:dyDescent="0.3">
      <c r="A79">
        <v>4319703577</v>
      </c>
      <c r="B79" t="s">
        <v>9</v>
      </c>
      <c r="C79" s="2">
        <v>42479</v>
      </c>
      <c r="D79" s="3" t="str">
        <f t="shared" si="3"/>
        <v>12:00:00 AM</v>
      </c>
      <c r="E79" s="4">
        <v>2</v>
      </c>
      <c r="F79" s="4">
        <v>461</v>
      </c>
      <c r="G79" s="4">
        <v>498</v>
      </c>
      <c r="H79">
        <f>sleepDay[[#This Row],[TotalTimeInBed]]-sleepDay[[#This Row],[TotalMinutesAsleep]]</f>
        <v>37</v>
      </c>
      <c r="I79">
        <f>sleepDay[[#This Row],[TotalMinutesAsleep]]/sleepDay[[#This Row],[TotalTimeInBed]]*100</f>
        <v>92.570281124497996</v>
      </c>
      <c r="J79" s="11" t="str">
        <f t="shared" si="2"/>
        <v>Excellent</v>
      </c>
      <c r="K79" s="11" t="str">
        <f>TEXT(sleepDay[[#This Row],[Date]],"dddd")</f>
        <v>Tuesday</v>
      </c>
    </row>
    <row r="80" spans="1:11" x14ac:dyDescent="0.3">
      <c r="A80">
        <v>4319703577</v>
      </c>
      <c r="B80" t="s">
        <v>10</v>
      </c>
      <c r="C80" s="2">
        <v>42480</v>
      </c>
      <c r="D80" s="3" t="str">
        <f t="shared" si="3"/>
        <v>12:00:00 AM</v>
      </c>
      <c r="E80" s="4">
        <v>1</v>
      </c>
      <c r="F80" s="4">
        <v>523</v>
      </c>
      <c r="G80" s="4">
        <v>543</v>
      </c>
      <c r="H80">
        <f>sleepDay[[#This Row],[TotalTimeInBed]]-sleepDay[[#This Row],[TotalMinutesAsleep]]</f>
        <v>20</v>
      </c>
      <c r="I80">
        <f>sleepDay[[#This Row],[TotalMinutesAsleep]]/sleepDay[[#This Row],[TotalTimeInBed]]*100</f>
        <v>96.316758747697975</v>
      </c>
      <c r="J80" s="11" t="str">
        <f t="shared" si="2"/>
        <v>Excellent</v>
      </c>
      <c r="K80" s="11" t="str">
        <f>TEXT(sleepDay[[#This Row],[Date]],"dddd")</f>
        <v>Wednesday</v>
      </c>
    </row>
    <row r="81" spans="1:11" x14ac:dyDescent="0.3">
      <c r="A81">
        <v>4319703577</v>
      </c>
      <c r="B81" t="s">
        <v>11</v>
      </c>
      <c r="C81" s="2">
        <v>42481</v>
      </c>
      <c r="D81" s="3" t="str">
        <f t="shared" si="3"/>
        <v>12:00:00 AM</v>
      </c>
      <c r="E81" s="4">
        <v>1</v>
      </c>
      <c r="F81" s="4">
        <v>59</v>
      </c>
      <c r="G81" s="4">
        <v>65</v>
      </c>
      <c r="H81">
        <f>sleepDay[[#This Row],[TotalTimeInBed]]-sleepDay[[#This Row],[TotalMinutesAsleep]]</f>
        <v>6</v>
      </c>
      <c r="I81">
        <f>sleepDay[[#This Row],[TotalMinutesAsleep]]/sleepDay[[#This Row],[TotalTimeInBed]]*100</f>
        <v>90.769230769230774</v>
      </c>
      <c r="J81" s="11" t="str">
        <f t="shared" si="2"/>
        <v>Excellent</v>
      </c>
      <c r="K81" s="11" t="str">
        <f>TEXT(sleepDay[[#This Row],[Date]],"dddd")</f>
        <v>Thursday</v>
      </c>
    </row>
    <row r="82" spans="1:11" x14ac:dyDescent="0.3">
      <c r="A82">
        <v>4319703577</v>
      </c>
      <c r="B82" t="s">
        <v>20</v>
      </c>
      <c r="C82" s="2">
        <v>42482</v>
      </c>
      <c r="D82" s="3" t="str">
        <f t="shared" si="3"/>
        <v>12:00:00 AM</v>
      </c>
      <c r="E82" s="4">
        <v>1</v>
      </c>
      <c r="F82" s="4">
        <v>533</v>
      </c>
      <c r="G82" s="4">
        <v>550</v>
      </c>
      <c r="H82">
        <f>sleepDay[[#This Row],[TotalTimeInBed]]-sleepDay[[#This Row],[TotalMinutesAsleep]]</f>
        <v>17</v>
      </c>
      <c r="I82">
        <f>sleepDay[[#This Row],[TotalMinutesAsleep]]/sleepDay[[#This Row],[TotalTimeInBed]]*100</f>
        <v>96.909090909090907</v>
      </c>
      <c r="J82" s="11" t="str">
        <f t="shared" si="2"/>
        <v>Excellent</v>
      </c>
      <c r="K82" s="11" t="str">
        <f>TEXT(sleepDay[[#This Row],[Date]],"dddd")</f>
        <v>Friday</v>
      </c>
    </row>
    <row r="83" spans="1:11" x14ac:dyDescent="0.3">
      <c r="A83">
        <v>4319703577</v>
      </c>
      <c r="B83" t="s">
        <v>12</v>
      </c>
      <c r="C83" s="2">
        <v>42483</v>
      </c>
      <c r="D83" s="3" t="str">
        <f t="shared" si="3"/>
        <v>12:00:00 AM</v>
      </c>
      <c r="E83" s="4">
        <v>1</v>
      </c>
      <c r="F83" s="4">
        <v>692</v>
      </c>
      <c r="G83" s="4">
        <v>722</v>
      </c>
      <c r="H83">
        <f>sleepDay[[#This Row],[TotalTimeInBed]]-sleepDay[[#This Row],[TotalMinutesAsleep]]</f>
        <v>30</v>
      </c>
      <c r="I83">
        <f>sleepDay[[#This Row],[TotalMinutesAsleep]]/sleepDay[[#This Row],[TotalTimeInBed]]*100</f>
        <v>95.84487534626038</v>
      </c>
      <c r="J83" s="11" t="str">
        <f t="shared" si="2"/>
        <v>Excellent</v>
      </c>
      <c r="K83" s="11" t="str">
        <f>TEXT(sleepDay[[#This Row],[Date]],"dddd")</f>
        <v>Saturday</v>
      </c>
    </row>
    <row r="84" spans="1:11" x14ac:dyDescent="0.3">
      <c r="A84">
        <v>4319703577</v>
      </c>
      <c r="B84" t="s">
        <v>13</v>
      </c>
      <c r="C84" s="2">
        <v>42484</v>
      </c>
      <c r="D84" s="3" t="str">
        <f t="shared" si="3"/>
        <v>12:00:00 AM</v>
      </c>
      <c r="E84" s="4">
        <v>1</v>
      </c>
      <c r="F84" s="4">
        <v>467</v>
      </c>
      <c r="G84" s="4">
        <v>501</v>
      </c>
      <c r="H84">
        <f>sleepDay[[#This Row],[TotalTimeInBed]]-sleepDay[[#This Row],[TotalMinutesAsleep]]</f>
        <v>34</v>
      </c>
      <c r="I84">
        <f>sleepDay[[#This Row],[TotalMinutesAsleep]]/sleepDay[[#This Row],[TotalTimeInBed]]*100</f>
        <v>93.213572854291414</v>
      </c>
      <c r="J84" s="11" t="str">
        <f t="shared" si="2"/>
        <v>Excellent</v>
      </c>
      <c r="K84" s="11" t="str">
        <f>TEXT(sleepDay[[#This Row],[Date]],"dddd")</f>
        <v>Sunday</v>
      </c>
    </row>
    <row r="85" spans="1:11" x14ac:dyDescent="0.3">
      <c r="A85">
        <v>4319703577</v>
      </c>
      <c r="B85" t="s">
        <v>14</v>
      </c>
      <c r="C85" s="2">
        <v>42485</v>
      </c>
      <c r="D85" s="3" t="str">
        <f t="shared" si="3"/>
        <v>12:00:00 AM</v>
      </c>
      <c r="E85" s="4">
        <v>1</v>
      </c>
      <c r="F85" s="4">
        <v>488</v>
      </c>
      <c r="G85" s="4">
        <v>506</v>
      </c>
      <c r="H85">
        <f>sleepDay[[#This Row],[TotalTimeInBed]]-sleepDay[[#This Row],[TotalMinutesAsleep]]</f>
        <v>18</v>
      </c>
      <c r="I85">
        <f>sleepDay[[#This Row],[TotalMinutesAsleep]]/sleepDay[[#This Row],[TotalTimeInBed]]*100</f>
        <v>96.442687747035578</v>
      </c>
      <c r="J85" s="11" t="str">
        <f t="shared" si="2"/>
        <v>Excellent</v>
      </c>
      <c r="K85" s="11" t="str">
        <f>TEXT(sleepDay[[#This Row],[Date]],"dddd")</f>
        <v>Monday</v>
      </c>
    </row>
    <row r="86" spans="1:11" x14ac:dyDescent="0.3">
      <c r="A86">
        <v>4319703577</v>
      </c>
      <c r="B86" t="s">
        <v>15</v>
      </c>
      <c r="C86" s="2">
        <v>42486</v>
      </c>
      <c r="D86" s="3" t="str">
        <f t="shared" si="3"/>
        <v>12:00:00 AM</v>
      </c>
      <c r="E86" s="4">
        <v>1</v>
      </c>
      <c r="F86" s="4">
        <v>505</v>
      </c>
      <c r="G86" s="4">
        <v>516</v>
      </c>
      <c r="H86">
        <f>sleepDay[[#This Row],[TotalTimeInBed]]-sleepDay[[#This Row],[TotalMinutesAsleep]]</f>
        <v>11</v>
      </c>
      <c r="I86">
        <f>sleepDay[[#This Row],[TotalMinutesAsleep]]/sleepDay[[#This Row],[TotalTimeInBed]]*100</f>
        <v>97.868217054263567</v>
      </c>
      <c r="J86" s="11" t="str">
        <f t="shared" si="2"/>
        <v>Excellent</v>
      </c>
      <c r="K86" s="11" t="str">
        <f>TEXT(sleepDay[[#This Row],[Date]],"dddd")</f>
        <v>Tuesday</v>
      </c>
    </row>
    <row r="87" spans="1:11" x14ac:dyDescent="0.3">
      <c r="A87">
        <v>4319703577</v>
      </c>
      <c r="B87" t="s">
        <v>21</v>
      </c>
      <c r="C87" s="2">
        <v>42487</v>
      </c>
      <c r="D87" s="3" t="str">
        <f t="shared" si="3"/>
        <v>12:00:00 AM</v>
      </c>
      <c r="E87" s="4">
        <v>1</v>
      </c>
      <c r="F87" s="4">
        <v>286</v>
      </c>
      <c r="G87" s="4">
        <v>307</v>
      </c>
      <c r="H87">
        <f>sleepDay[[#This Row],[TotalTimeInBed]]-sleepDay[[#This Row],[TotalMinutesAsleep]]</f>
        <v>21</v>
      </c>
      <c r="I87">
        <f>sleepDay[[#This Row],[TotalMinutesAsleep]]/sleepDay[[#This Row],[TotalTimeInBed]]*100</f>
        <v>93.159609120521168</v>
      </c>
      <c r="J87" s="11" t="str">
        <f t="shared" si="2"/>
        <v>Excellent</v>
      </c>
      <c r="K87" s="11" t="str">
        <f>TEXT(sleepDay[[#This Row],[Date]],"dddd")</f>
        <v>Wednesday</v>
      </c>
    </row>
    <row r="88" spans="1:11" x14ac:dyDescent="0.3">
      <c r="A88">
        <v>4319703577</v>
      </c>
      <c r="B88" t="s">
        <v>16</v>
      </c>
      <c r="C88" s="2">
        <v>42488</v>
      </c>
      <c r="D88" s="3" t="str">
        <f t="shared" si="3"/>
        <v>12:00:00 AM</v>
      </c>
      <c r="E88" s="4">
        <v>1</v>
      </c>
      <c r="F88" s="4">
        <v>497</v>
      </c>
      <c r="G88" s="4">
        <v>522</v>
      </c>
      <c r="H88">
        <f>sleepDay[[#This Row],[TotalTimeInBed]]-sleepDay[[#This Row],[TotalMinutesAsleep]]</f>
        <v>25</v>
      </c>
      <c r="I88">
        <f>sleepDay[[#This Row],[TotalMinutesAsleep]]/sleepDay[[#This Row],[TotalTimeInBed]]*100</f>
        <v>95.210727969348667</v>
      </c>
      <c r="J88" s="11" t="str">
        <f t="shared" si="2"/>
        <v>Excellent</v>
      </c>
      <c r="K88" s="11" t="str">
        <f>TEXT(sleepDay[[#This Row],[Date]],"dddd")</f>
        <v>Thursday</v>
      </c>
    </row>
    <row r="89" spans="1:11" x14ac:dyDescent="0.3">
      <c r="A89">
        <v>4319703577</v>
      </c>
      <c r="B89" t="s">
        <v>17</v>
      </c>
      <c r="C89" s="2">
        <v>42489</v>
      </c>
      <c r="D89" s="3" t="str">
        <f t="shared" si="3"/>
        <v>12:00:00 AM</v>
      </c>
      <c r="E89" s="4">
        <v>1</v>
      </c>
      <c r="F89" s="4">
        <v>523</v>
      </c>
      <c r="G89" s="4">
        <v>546</v>
      </c>
      <c r="H89">
        <f>sleepDay[[#This Row],[TotalTimeInBed]]-sleepDay[[#This Row],[TotalMinutesAsleep]]</f>
        <v>23</v>
      </c>
      <c r="I89">
        <f>sleepDay[[#This Row],[TotalMinutesAsleep]]/sleepDay[[#This Row],[TotalTimeInBed]]*100</f>
        <v>95.787545787545795</v>
      </c>
      <c r="J89" s="11" t="str">
        <f t="shared" si="2"/>
        <v>Excellent</v>
      </c>
      <c r="K89" s="11" t="str">
        <f>TEXT(sleepDay[[#This Row],[Date]],"dddd")</f>
        <v>Friday</v>
      </c>
    </row>
    <row r="90" spans="1:11" x14ac:dyDescent="0.3">
      <c r="A90">
        <v>4319703577</v>
      </c>
      <c r="B90" t="s">
        <v>18</v>
      </c>
      <c r="C90" s="2">
        <v>42490</v>
      </c>
      <c r="D90" s="3" t="str">
        <f t="shared" si="3"/>
        <v>12:00:00 AM</v>
      </c>
      <c r="E90" s="4">
        <v>1</v>
      </c>
      <c r="F90" s="4">
        <v>490</v>
      </c>
      <c r="G90" s="4">
        <v>516</v>
      </c>
      <c r="H90">
        <f>sleepDay[[#This Row],[TotalTimeInBed]]-sleepDay[[#This Row],[TotalMinutesAsleep]]</f>
        <v>26</v>
      </c>
      <c r="I90">
        <f>sleepDay[[#This Row],[TotalMinutesAsleep]]/sleepDay[[#This Row],[TotalTimeInBed]]*100</f>
        <v>94.961240310077528</v>
      </c>
      <c r="J90" s="11" t="str">
        <f t="shared" si="2"/>
        <v>Excellent</v>
      </c>
      <c r="K90" s="11" t="str">
        <f>TEXT(sleepDay[[#This Row],[Date]],"dddd")</f>
        <v>Saturday</v>
      </c>
    </row>
    <row r="91" spans="1:11" x14ac:dyDescent="0.3">
      <c r="A91">
        <v>4388161847</v>
      </c>
      <c r="B91" t="s">
        <v>6</v>
      </c>
      <c r="C91" s="2">
        <v>42475</v>
      </c>
      <c r="D91" s="3" t="str">
        <f t="shared" si="3"/>
        <v>12:00:00 AM</v>
      </c>
      <c r="E91" s="4">
        <v>1</v>
      </c>
      <c r="F91" s="4">
        <v>499</v>
      </c>
      <c r="G91" s="4">
        <v>526</v>
      </c>
      <c r="H91">
        <f>sleepDay[[#This Row],[TotalTimeInBed]]-sleepDay[[#This Row],[TotalMinutesAsleep]]</f>
        <v>27</v>
      </c>
      <c r="I91">
        <f>sleepDay[[#This Row],[TotalMinutesAsleep]]/sleepDay[[#This Row],[TotalTimeInBed]]*100</f>
        <v>94.866920152091254</v>
      </c>
      <c r="J91" s="11" t="str">
        <f t="shared" si="2"/>
        <v>Excellent</v>
      </c>
      <c r="K91" s="11" t="str">
        <f>TEXT(sleepDay[[#This Row],[Date]],"dddd")</f>
        <v>Friday</v>
      </c>
    </row>
    <row r="92" spans="1:11" x14ac:dyDescent="0.3">
      <c r="A92">
        <v>4388161847</v>
      </c>
      <c r="B92" t="s">
        <v>7</v>
      </c>
      <c r="C92" s="2">
        <v>42476</v>
      </c>
      <c r="D92" s="3" t="str">
        <f t="shared" si="3"/>
        <v>12:00:00 AM</v>
      </c>
      <c r="E92" s="4">
        <v>2</v>
      </c>
      <c r="F92" s="4">
        <v>426</v>
      </c>
      <c r="G92" s="4">
        <v>448</v>
      </c>
      <c r="H92">
        <f>sleepDay[[#This Row],[TotalTimeInBed]]-sleepDay[[#This Row],[TotalMinutesAsleep]]</f>
        <v>22</v>
      </c>
      <c r="I92">
        <f>sleepDay[[#This Row],[TotalMinutesAsleep]]/sleepDay[[#This Row],[TotalTimeInBed]]*100</f>
        <v>95.089285714285708</v>
      </c>
      <c r="J92" s="11" t="str">
        <f t="shared" si="2"/>
        <v>Excellent</v>
      </c>
      <c r="K92" s="11" t="str">
        <f>TEXT(sleepDay[[#This Row],[Date]],"dddd")</f>
        <v>Saturday</v>
      </c>
    </row>
    <row r="93" spans="1:11" x14ac:dyDescent="0.3">
      <c r="A93">
        <v>4388161847</v>
      </c>
      <c r="B93" t="s">
        <v>8</v>
      </c>
      <c r="C93" s="2">
        <v>42477</v>
      </c>
      <c r="D93" s="3" t="str">
        <f t="shared" si="3"/>
        <v>12:00:00 AM</v>
      </c>
      <c r="E93" s="4">
        <v>2</v>
      </c>
      <c r="F93" s="4">
        <v>619</v>
      </c>
      <c r="G93" s="4">
        <v>641</v>
      </c>
      <c r="H93">
        <f>sleepDay[[#This Row],[TotalTimeInBed]]-sleepDay[[#This Row],[TotalMinutesAsleep]]</f>
        <v>22</v>
      </c>
      <c r="I93">
        <f>sleepDay[[#This Row],[TotalMinutesAsleep]]/sleepDay[[#This Row],[TotalTimeInBed]]*100</f>
        <v>96.567862714508578</v>
      </c>
      <c r="J93" s="11" t="str">
        <f t="shared" si="2"/>
        <v>Excellent</v>
      </c>
      <c r="K93" s="11" t="str">
        <f>TEXT(sleepDay[[#This Row],[Date]],"dddd")</f>
        <v>Sunday</v>
      </c>
    </row>
    <row r="94" spans="1:11" x14ac:dyDescent="0.3">
      <c r="A94">
        <v>4388161847</v>
      </c>
      <c r="B94" t="s">
        <v>22</v>
      </c>
      <c r="C94" s="2">
        <v>42478</v>
      </c>
      <c r="D94" s="3" t="str">
        <f t="shared" si="3"/>
        <v>12:00:00 AM</v>
      </c>
      <c r="E94" s="4">
        <v>1</v>
      </c>
      <c r="F94" s="4">
        <v>99</v>
      </c>
      <c r="G94" s="4">
        <v>104</v>
      </c>
      <c r="H94">
        <f>sleepDay[[#This Row],[TotalTimeInBed]]-sleepDay[[#This Row],[TotalMinutesAsleep]]</f>
        <v>5</v>
      </c>
      <c r="I94">
        <f>sleepDay[[#This Row],[TotalMinutesAsleep]]/sleepDay[[#This Row],[TotalTimeInBed]]*100</f>
        <v>95.192307692307693</v>
      </c>
      <c r="J94" s="11" t="str">
        <f t="shared" si="2"/>
        <v>Excellent</v>
      </c>
      <c r="K94" s="11" t="str">
        <f>TEXT(sleepDay[[#This Row],[Date]],"dddd")</f>
        <v>Monday</v>
      </c>
    </row>
    <row r="95" spans="1:11" x14ac:dyDescent="0.3">
      <c r="A95">
        <v>4388161847</v>
      </c>
      <c r="B95" t="s">
        <v>9</v>
      </c>
      <c r="C95" s="2">
        <v>42479</v>
      </c>
      <c r="D95" s="3" t="str">
        <f t="shared" si="3"/>
        <v>12:00:00 AM</v>
      </c>
      <c r="E95" s="4">
        <v>1</v>
      </c>
      <c r="F95" s="4">
        <v>329</v>
      </c>
      <c r="G95" s="4">
        <v>338</v>
      </c>
      <c r="H95">
        <f>sleepDay[[#This Row],[TotalTimeInBed]]-sleepDay[[#This Row],[TotalMinutesAsleep]]</f>
        <v>9</v>
      </c>
      <c r="I95">
        <f>sleepDay[[#This Row],[TotalMinutesAsleep]]/sleepDay[[#This Row],[TotalTimeInBed]]*100</f>
        <v>97.337278106508876</v>
      </c>
      <c r="J95" s="11" t="str">
        <f t="shared" si="2"/>
        <v>Excellent</v>
      </c>
      <c r="K95" s="11" t="str">
        <f>TEXT(sleepDay[[#This Row],[Date]],"dddd")</f>
        <v>Tuesday</v>
      </c>
    </row>
    <row r="96" spans="1:11" x14ac:dyDescent="0.3">
      <c r="A96">
        <v>4388161847</v>
      </c>
      <c r="B96" t="s">
        <v>10</v>
      </c>
      <c r="C96" s="2">
        <v>42480</v>
      </c>
      <c r="D96" s="3" t="str">
        <f t="shared" si="3"/>
        <v>12:00:00 AM</v>
      </c>
      <c r="E96" s="4">
        <v>1</v>
      </c>
      <c r="F96" s="4">
        <v>421</v>
      </c>
      <c r="G96" s="4">
        <v>451</v>
      </c>
      <c r="H96">
        <f>sleepDay[[#This Row],[TotalTimeInBed]]-sleepDay[[#This Row],[TotalMinutesAsleep]]</f>
        <v>30</v>
      </c>
      <c r="I96">
        <f>sleepDay[[#This Row],[TotalMinutesAsleep]]/sleepDay[[#This Row],[TotalTimeInBed]]*100</f>
        <v>93.348115299334808</v>
      </c>
      <c r="J96" s="11" t="str">
        <f t="shared" si="2"/>
        <v>Excellent</v>
      </c>
      <c r="K96" s="11" t="str">
        <f>TEXT(sleepDay[[#This Row],[Date]],"dddd")</f>
        <v>Wednesday</v>
      </c>
    </row>
    <row r="97" spans="1:11" x14ac:dyDescent="0.3">
      <c r="A97">
        <v>4388161847</v>
      </c>
      <c r="B97" t="s">
        <v>11</v>
      </c>
      <c r="C97" s="2">
        <v>42481</v>
      </c>
      <c r="D97" s="3" t="str">
        <f t="shared" si="3"/>
        <v>12:00:00 AM</v>
      </c>
      <c r="E97" s="4">
        <v>1</v>
      </c>
      <c r="F97" s="4">
        <v>442</v>
      </c>
      <c r="G97" s="4">
        <v>458</v>
      </c>
      <c r="H97">
        <f>sleepDay[[#This Row],[TotalTimeInBed]]-sleepDay[[#This Row],[TotalMinutesAsleep]]</f>
        <v>16</v>
      </c>
      <c r="I97">
        <f>sleepDay[[#This Row],[TotalMinutesAsleep]]/sleepDay[[#This Row],[TotalTimeInBed]]*100</f>
        <v>96.506550218340621</v>
      </c>
      <c r="J97" s="11" t="str">
        <f t="shared" si="2"/>
        <v>Excellent</v>
      </c>
      <c r="K97" s="11" t="str">
        <f>TEXT(sleepDay[[#This Row],[Date]],"dddd")</f>
        <v>Thursday</v>
      </c>
    </row>
    <row r="98" spans="1:11" x14ac:dyDescent="0.3">
      <c r="A98">
        <v>4388161847</v>
      </c>
      <c r="B98" t="s">
        <v>20</v>
      </c>
      <c r="C98" s="2">
        <v>42482</v>
      </c>
      <c r="D98" s="3" t="str">
        <f t="shared" si="3"/>
        <v>12:00:00 AM</v>
      </c>
      <c r="E98" s="4">
        <v>1</v>
      </c>
      <c r="F98" s="4">
        <v>82</v>
      </c>
      <c r="G98" s="4">
        <v>85</v>
      </c>
      <c r="H98">
        <f>sleepDay[[#This Row],[TotalTimeInBed]]-sleepDay[[#This Row],[TotalMinutesAsleep]]</f>
        <v>3</v>
      </c>
      <c r="I98">
        <f>sleepDay[[#This Row],[TotalMinutesAsleep]]/sleepDay[[#This Row],[TotalTimeInBed]]*100</f>
        <v>96.470588235294116</v>
      </c>
      <c r="J98" s="11" t="str">
        <f t="shared" si="2"/>
        <v>Excellent</v>
      </c>
      <c r="K98" s="11" t="str">
        <f>TEXT(sleepDay[[#This Row],[Date]],"dddd")</f>
        <v>Friday</v>
      </c>
    </row>
    <row r="99" spans="1:11" x14ac:dyDescent="0.3">
      <c r="A99">
        <v>4388161847</v>
      </c>
      <c r="B99" t="s">
        <v>12</v>
      </c>
      <c r="C99" s="2">
        <v>42483</v>
      </c>
      <c r="D99" s="3" t="str">
        <f t="shared" si="3"/>
        <v>12:00:00 AM</v>
      </c>
      <c r="E99" s="4">
        <v>1</v>
      </c>
      <c r="F99" s="4">
        <v>478</v>
      </c>
      <c r="G99" s="4">
        <v>501</v>
      </c>
      <c r="H99">
        <f>sleepDay[[#This Row],[TotalTimeInBed]]-sleepDay[[#This Row],[TotalMinutesAsleep]]</f>
        <v>23</v>
      </c>
      <c r="I99">
        <f>sleepDay[[#This Row],[TotalMinutesAsleep]]/sleepDay[[#This Row],[TotalTimeInBed]]*100</f>
        <v>95.409181636726544</v>
      </c>
      <c r="J99" s="11" t="str">
        <f t="shared" si="2"/>
        <v>Excellent</v>
      </c>
      <c r="K99" s="11" t="str">
        <f>TEXT(sleepDay[[#This Row],[Date]],"dddd")</f>
        <v>Saturday</v>
      </c>
    </row>
    <row r="100" spans="1:11" x14ac:dyDescent="0.3">
      <c r="A100">
        <v>4388161847</v>
      </c>
      <c r="B100" t="s">
        <v>13</v>
      </c>
      <c r="C100" s="2">
        <v>42484</v>
      </c>
      <c r="D100" s="3" t="str">
        <f t="shared" si="3"/>
        <v>12:00:00 AM</v>
      </c>
      <c r="E100" s="4">
        <v>3</v>
      </c>
      <c r="F100" s="4">
        <v>552</v>
      </c>
      <c r="G100" s="4">
        <v>595</v>
      </c>
      <c r="H100">
        <f>sleepDay[[#This Row],[TotalTimeInBed]]-sleepDay[[#This Row],[TotalMinutesAsleep]]</f>
        <v>43</v>
      </c>
      <c r="I100">
        <f>sleepDay[[#This Row],[TotalMinutesAsleep]]/sleepDay[[#This Row],[TotalTimeInBed]]*100</f>
        <v>92.773109243697476</v>
      </c>
      <c r="J100" s="11" t="str">
        <f t="shared" si="2"/>
        <v>Excellent</v>
      </c>
      <c r="K100" s="11" t="str">
        <f>TEXT(sleepDay[[#This Row],[Date]],"dddd")</f>
        <v>Sunday</v>
      </c>
    </row>
    <row r="101" spans="1:11" x14ac:dyDescent="0.3">
      <c r="A101">
        <v>4388161847</v>
      </c>
      <c r="B101" t="s">
        <v>15</v>
      </c>
      <c r="C101" s="2">
        <v>42486</v>
      </c>
      <c r="D101" s="3" t="str">
        <f t="shared" si="3"/>
        <v>12:00:00 AM</v>
      </c>
      <c r="E101" s="4">
        <v>1</v>
      </c>
      <c r="F101" s="4">
        <v>319</v>
      </c>
      <c r="G101" s="4">
        <v>346</v>
      </c>
      <c r="H101">
        <f>sleepDay[[#This Row],[TotalTimeInBed]]-sleepDay[[#This Row],[TotalMinutesAsleep]]</f>
        <v>27</v>
      </c>
      <c r="I101">
        <f>sleepDay[[#This Row],[TotalMinutesAsleep]]/sleepDay[[#This Row],[TotalTimeInBed]]*100</f>
        <v>92.196531791907503</v>
      </c>
      <c r="J101" s="11" t="str">
        <f t="shared" si="2"/>
        <v>Excellent</v>
      </c>
      <c r="K101" s="11" t="str">
        <f>TEXT(sleepDay[[#This Row],[Date]],"dddd")</f>
        <v>Tuesday</v>
      </c>
    </row>
    <row r="102" spans="1:11" x14ac:dyDescent="0.3">
      <c r="A102">
        <v>4388161847</v>
      </c>
      <c r="B102" t="s">
        <v>21</v>
      </c>
      <c r="C102" s="2">
        <v>42487</v>
      </c>
      <c r="D102" s="3" t="str">
        <f t="shared" si="3"/>
        <v>12:00:00 AM</v>
      </c>
      <c r="E102" s="4">
        <v>1</v>
      </c>
      <c r="F102" s="4">
        <v>439</v>
      </c>
      <c r="G102" s="4">
        <v>500</v>
      </c>
      <c r="H102">
        <f>sleepDay[[#This Row],[TotalTimeInBed]]-sleepDay[[#This Row],[TotalMinutesAsleep]]</f>
        <v>61</v>
      </c>
      <c r="I102">
        <f>sleepDay[[#This Row],[TotalMinutesAsleep]]/sleepDay[[#This Row],[TotalTimeInBed]]*100</f>
        <v>87.8</v>
      </c>
      <c r="J102" s="11" t="str">
        <f t="shared" si="2"/>
        <v>Good Sleep</v>
      </c>
      <c r="K102" s="11" t="str">
        <f>TEXT(sleepDay[[#This Row],[Date]],"dddd")</f>
        <v>Wednesday</v>
      </c>
    </row>
    <row r="103" spans="1:11" x14ac:dyDescent="0.3">
      <c r="A103">
        <v>4388161847</v>
      </c>
      <c r="B103" t="s">
        <v>16</v>
      </c>
      <c r="C103" s="2">
        <v>42488</v>
      </c>
      <c r="D103" s="3" t="str">
        <f t="shared" si="3"/>
        <v>12:00:00 AM</v>
      </c>
      <c r="E103" s="4">
        <v>1</v>
      </c>
      <c r="F103" s="4">
        <v>428</v>
      </c>
      <c r="G103" s="4">
        <v>458</v>
      </c>
      <c r="H103">
        <f>sleepDay[[#This Row],[TotalTimeInBed]]-sleepDay[[#This Row],[TotalMinutesAsleep]]</f>
        <v>30</v>
      </c>
      <c r="I103">
        <f>sleepDay[[#This Row],[TotalMinutesAsleep]]/sleepDay[[#This Row],[TotalTimeInBed]]*100</f>
        <v>93.449781659388648</v>
      </c>
      <c r="J103" s="11" t="str">
        <f t="shared" si="2"/>
        <v>Excellent</v>
      </c>
      <c r="K103" s="11" t="str">
        <f>TEXT(sleepDay[[#This Row],[Date]],"dddd")</f>
        <v>Thursday</v>
      </c>
    </row>
    <row r="104" spans="1:11" x14ac:dyDescent="0.3">
      <c r="A104">
        <v>4388161847</v>
      </c>
      <c r="B104" t="s">
        <v>18</v>
      </c>
      <c r="C104" s="2">
        <v>42490</v>
      </c>
      <c r="D104" s="3" t="str">
        <f t="shared" si="3"/>
        <v>12:00:00 AM</v>
      </c>
      <c r="E104" s="4">
        <v>2</v>
      </c>
      <c r="F104" s="4">
        <v>409</v>
      </c>
      <c r="G104" s="4">
        <v>430</v>
      </c>
      <c r="H104">
        <f>sleepDay[[#This Row],[TotalTimeInBed]]-sleepDay[[#This Row],[TotalMinutesAsleep]]</f>
        <v>21</v>
      </c>
      <c r="I104">
        <f>sleepDay[[#This Row],[TotalMinutesAsleep]]/sleepDay[[#This Row],[TotalTimeInBed]]*100</f>
        <v>95.116279069767444</v>
      </c>
      <c r="J104" s="11" t="str">
        <f t="shared" si="2"/>
        <v>Excellent</v>
      </c>
      <c r="K104" s="11" t="str">
        <f>TEXT(sleepDay[[#This Row],[Date]],"dddd")</f>
        <v>Saturday</v>
      </c>
    </row>
    <row r="105" spans="1:11" x14ac:dyDescent="0.3">
      <c r="A105">
        <v>4445114986</v>
      </c>
      <c r="B105" t="s">
        <v>5</v>
      </c>
      <c r="C105" s="2">
        <v>42473</v>
      </c>
      <c r="D105" s="3" t="str">
        <f t="shared" si="3"/>
        <v>12:00:00 AM</v>
      </c>
      <c r="E105" s="4">
        <v>2</v>
      </c>
      <c r="F105" s="4">
        <v>370</v>
      </c>
      <c r="G105" s="4">
        <v>406</v>
      </c>
      <c r="H105">
        <f>sleepDay[[#This Row],[TotalTimeInBed]]-sleepDay[[#This Row],[TotalMinutesAsleep]]</f>
        <v>36</v>
      </c>
      <c r="I105">
        <f>sleepDay[[#This Row],[TotalMinutesAsleep]]/sleepDay[[#This Row],[TotalTimeInBed]]*100</f>
        <v>91.13300492610837</v>
      </c>
      <c r="J105" s="11" t="str">
        <f t="shared" si="2"/>
        <v>Excellent</v>
      </c>
      <c r="K105" s="11" t="str">
        <f>TEXT(sleepDay[[#This Row],[Date]],"dddd")</f>
        <v>Wednesday</v>
      </c>
    </row>
    <row r="106" spans="1:11" x14ac:dyDescent="0.3">
      <c r="A106">
        <v>4445114986</v>
      </c>
      <c r="B106" t="s">
        <v>19</v>
      </c>
      <c r="C106" s="2">
        <v>42474</v>
      </c>
      <c r="D106" s="3" t="str">
        <f t="shared" si="3"/>
        <v>12:00:00 AM</v>
      </c>
      <c r="E106" s="4">
        <v>1</v>
      </c>
      <c r="F106" s="4">
        <v>441</v>
      </c>
      <c r="G106" s="4">
        <v>492</v>
      </c>
      <c r="H106">
        <f>sleepDay[[#This Row],[TotalTimeInBed]]-sleepDay[[#This Row],[TotalMinutesAsleep]]</f>
        <v>51</v>
      </c>
      <c r="I106">
        <f>sleepDay[[#This Row],[TotalMinutesAsleep]]/sleepDay[[#This Row],[TotalTimeInBed]]*100</f>
        <v>89.634146341463421</v>
      </c>
      <c r="J106" s="11" t="str">
        <f t="shared" si="2"/>
        <v>Good Sleep</v>
      </c>
      <c r="K106" s="11" t="str">
        <f>TEXT(sleepDay[[#This Row],[Date]],"dddd")</f>
        <v>Thursday</v>
      </c>
    </row>
    <row r="107" spans="1:11" x14ac:dyDescent="0.3">
      <c r="A107">
        <v>4445114986</v>
      </c>
      <c r="B107" t="s">
        <v>6</v>
      </c>
      <c r="C107" s="2">
        <v>42475</v>
      </c>
      <c r="D107" s="3" t="str">
        <f t="shared" si="3"/>
        <v>12:00:00 AM</v>
      </c>
      <c r="E107" s="4">
        <v>2</v>
      </c>
      <c r="F107" s="4">
        <v>337</v>
      </c>
      <c r="G107" s="4">
        <v>379</v>
      </c>
      <c r="H107">
        <f>sleepDay[[#This Row],[TotalTimeInBed]]-sleepDay[[#This Row],[TotalMinutesAsleep]]</f>
        <v>42</v>
      </c>
      <c r="I107">
        <f>sleepDay[[#This Row],[TotalMinutesAsleep]]/sleepDay[[#This Row],[TotalTimeInBed]]*100</f>
        <v>88.918205804749334</v>
      </c>
      <c r="J107" s="11" t="str">
        <f t="shared" si="2"/>
        <v>Good Sleep</v>
      </c>
      <c r="K107" s="11" t="str">
        <f>TEXT(sleepDay[[#This Row],[Date]],"dddd")</f>
        <v>Friday</v>
      </c>
    </row>
    <row r="108" spans="1:11" x14ac:dyDescent="0.3">
      <c r="A108">
        <v>4445114986</v>
      </c>
      <c r="B108" t="s">
        <v>7</v>
      </c>
      <c r="C108" s="2">
        <v>42476</v>
      </c>
      <c r="D108" s="3" t="str">
        <f t="shared" si="3"/>
        <v>12:00:00 AM</v>
      </c>
      <c r="E108" s="4">
        <v>1</v>
      </c>
      <c r="F108" s="4">
        <v>462</v>
      </c>
      <c r="G108" s="4">
        <v>499</v>
      </c>
      <c r="H108">
        <f>sleepDay[[#This Row],[TotalTimeInBed]]-sleepDay[[#This Row],[TotalMinutesAsleep]]</f>
        <v>37</v>
      </c>
      <c r="I108">
        <f>sleepDay[[#This Row],[TotalMinutesAsleep]]/sleepDay[[#This Row],[TotalTimeInBed]]*100</f>
        <v>92.585170340681373</v>
      </c>
      <c r="J108" s="11" t="str">
        <f t="shared" si="2"/>
        <v>Excellent</v>
      </c>
      <c r="K108" s="11" t="str">
        <f>TEXT(sleepDay[[#This Row],[Date]],"dddd")</f>
        <v>Saturday</v>
      </c>
    </row>
    <row r="109" spans="1:11" x14ac:dyDescent="0.3">
      <c r="A109">
        <v>4445114986</v>
      </c>
      <c r="B109" t="s">
        <v>8</v>
      </c>
      <c r="C109" s="2">
        <v>42477</v>
      </c>
      <c r="D109" s="3" t="str">
        <f t="shared" si="3"/>
        <v>12:00:00 AM</v>
      </c>
      <c r="E109" s="4">
        <v>1</v>
      </c>
      <c r="F109" s="4">
        <v>98</v>
      </c>
      <c r="G109" s="4">
        <v>107</v>
      </c>
      <c r="H109">
        <f>sleepDay[[#This Row],[TotalTimeInBed]]-sleepDay[[#This Row],[TotalMinutesAsleep]]</f>
        <v>9</v>
      </c>
      <c r="I109">
        <f>sleepDay[[#This Row],[TotalMinutesAsleep]]/sleepDay[[#This Row],[TotalTimeInBed]]*100</f>
        <v>91.588785046728972</v>
      </c>
      <c r="J109" s="11" t="str">
        <f t="shared" si="2"/>
        <v>Excellent</v>
      </c>
      <c r="K109" s="11" t="str">
        <f>TEXT(sleepDay[[#This Row],[Date]],"dddd")</f>
        <v>Sunday</v>
      </c>
    </row>
    <row r="110" spans="1:11" x14ac:dyDescent="0.3">
      <c r="A110">
        <v>4445114986</v>
      </c>
      <c r="B110" t="s">
        <v>9</v>
      </c>
      <c r="C110" s="2">
        <v>42479</v>
      </c>
      <c r="D110" s="3" t="str">
        <f t="shared" si="3"/>
        <v>12:00:00 AM</v>
      </c>
      <c r="E110" s="4">
        <v>2</v>
      </c>
      <c r="F110" s="4">
        <v>388</v>
      </c>
      <c r="G110" s="4">
        <v>424</v>
      </c>
      <c r="H110">
        <f>sleepDay[[#This Row],[TotalTimeInBed]]-sleepDay[[#This Row],[TotalMinutesAsleep]]</f>
        <v>36</v>
      </c>
      <c r="I110">
        <f>sleepDay[[#This Row],[TotalMinutesAsleep]]/sleepDay[[#This Row],[TotalTimeInBed]]*100</f>
        <v>91.509433962264154</v>
      </c>
      <c r="J110" s="11" t="str">
        <f t="shared" si="2"/>
        <v>Excellent</v>
      </c>
      <c r="K110" s="11" t="str">
        <f>TEXT(sleepDay[[#This Row],[Date]],"dddd")</f>
        <v>Tuesday</v>
      </c>
    </row>
    <row r="111" spans="1:11" x14ac:dyDescent="0.3">
      <c r="A111">
        <v>4445114986</v>
      </c>
      <c r="B111" t="s">
        <v>10</v>
      </c>
      <c r="C111" s="2">
        <v>42480</v>
      </c>
      <c r="D111" s="3" t="str">
        <f t="shared" si="3"/>
        <v>12:00:00 AM</v>
      </c>
      <c r="E111" s="4">
        <v>1</v>
      </c>
      <c r="F111" s="4">
        <v>439</v>
      </c>
      <c r="G111" s="4">
        <v>462</v>
      </c>
      <c r="H111">
        <f>sleepDay[[#This Row],[TotalTimeInBed]]-sleepDay[[#This Row],[TotalMinutesAsleep]]</f>
        <v>23</v>
      </c>
      <c r="I111">
        <f>sleepDay[[#This Row],[TotalMinutesAsleep]]/sleepDay[[#This Row],[TotalTimeInBed]]*100</f>
        <v>95.021645021645014</v>
      </c>
      <c r="J111" s="11" t="str">
        <f t="shared" si="2"/>
        <v>Excellent</v>
      </c>
      <c r="K111" s="11" t="str">
        <f>TEXT(sleepDay[[#This Row],[Date]],"dddd")</f>
        <v>Wednesday</v>
      </c>
    </row>
    <row r="112" spans="1:11" x14ac:dyDescent="0.3">
      <c r="A112">
        <v>4445114986</v>
      </c>
      <c r="B112" t="s">
        <v>11</v>
      </c>
      <c r="C112" s="2">
        <v>42481</v>
      </c>
      <c r="D112" s="3" t="str">
        <f t="shared" si="3"/>
        <v>12:00:00 AM</v>
      </c>
      <c r="E112" s="4">
        <v>1</v>
      </c>
      <c r="F112" s="4">
        <v>436</v>
      </c>
      <c r="G112" s="4">
        <v>469</v>
      </c>
      <c r="H112">
        <f>sleepDay[[#This Row],[TotalTimeInBed]]-sleepDay[[#This Row],[TotalMinutesAsleep]]</f>
        <v>33</v>
      </c>
      <c r="I112">
        <f>sleepDay[[#This Row],[TotalMinutesAsleep]]/sleepDay[[#This Row],[TotalTimeInBed]]*100</f>
        <v>92.96375266524521</v>
      </c>
      <c r="J112" s="11" t="str">
        <f t="shared" si="2"/>
        <v>Excellent</v>
      </c>
      <c r="K112" s="11" t="str">
        <f>TEXT(sleepDay[[#This Row],[Date]],"dddd")</f>
        <v>Thursday</v>
      </c>
    </row>
    <row r="113" spans="1:11" x14ac:dyDescent="0.3">
      <c r="A113">
        <v>4445114986</v>
      </c>
      <c r="B113" t="s">
        <v>20</v>
      </c>
      <c r="C113" s="2">
        <v>42482</v>
      </c>
      <c r="D113" s="3" t="str">
        <f t="shared" si="3"/>
        <v>12:00:00 AM</v>
      </c>
      <c r="E113" s="4">
        <v>1</v>
      </c>
      <c r="F113" s="4">
        <v>388</v>
      </c>
      <c r="G113" s="4">
        <v>417</v>
      </c>
      <c r="H113">
        <f>sleepDay[[#This Row],[TotalTimeInBed]]-sleepDay[[#This Row],[TotalMinutesAsleep]]</f>
        <v>29</v>
      </c>
      <c r="I113">
        <f>sleepDay[[#This Row],[TotalMinutesAsleep]]/sleepDay[[#This Row],[TotalTimeInBed]]*100</f>
        <v>93.045563549160676</v>
      </c>
      <c r="J113" s="11" t="str">
        <f t="shared" si="2"/>
        <v>Excellent</v>
      </c>
      <c r="K113" s="11" t="str">
        <f>TEXT(sleepDay[[#This Row],[Date]],"dddd")</f>
        <v>Friday</v>
      </c>
    </row>
    <row r="114" spans="1:11" x14ac:dyDescent="0.3">
      <c r="A114">
        <v>4445114986</v>
      </c>
      <c r="B114" t="s">
        <v>14</v>
      </c>
      <c r="C114" s="2">
        <v>42485</v>
      </c>
      <c r="D114" s="3" t="str">
        <f t="shared" si="3"/>
        <v>12:00:00 AM</v>
      </c>
      <c r="E114" s="4">
        <v>1</v>
      </c>
      <c r="F114" s="4">
        <v>328</v>
      </c>
      <c r="G114" s="4">
        <v>345</v>
      </c>
      <c r="H114">
        <f>sleepDay[[#This Row],[TotalTimeInBed]]-sleepDay[[#This Row],[TotalMinutesAsleep]]</f>
        <v>17</v>
      </c>
      <c r="I114">
        <f>sleepDay[[#This Row],[TotalMinutesAsleep]]/sleepDay[[#This Row],[TotalTimeInBed]]*100</f>
        <v>95.072463768115938</v>
      </c>
      <c r="J114" s="11" t="str">
        <f t="shared" si="2"/>
        <v>Excellent</v>
      </c>
      <c r="K114" s="11" t="str">
        <f>TEXT(sleepDay[[#This Row],[Date]],"dddd")</f>
        <v>Monday</v>
      </c>
    </row>
    <row r="115" spans="1:11" x14ac:dyDescent="0.3">
      <c r="A115">
        <v>4445114986</v>
      </c>
      <c r="B115" t="s">
        <v>15</v>
      </c>
      <c r="C115" s="2">
        <v>42486</v>
      </c>
      <c r="D115" s="3" t="str">
        <f t="shared" si="3"/>
        <v>12:00:00 AM</v>
      </c>
      <c r="E115" s="4">
        <v>2</v>
      </c>
      <c r="F115" s="4">
        <v>353</v>
      </c>
      <c r="G115" s="4">
        <v>391</v>
      </c>
      <c r="H115">
        <f>sleepDay[[#This Row],[TotalTimeInBed]]-sleepDay[[#This Row],[TotalMinutesAsleep]]</f>
        <v>38</v>
      </c>
      <c r="I115">
        <f>sleepDay[[#This Row],[TotalMinutesAsleep]]/sleepDay[[#This Row],[TotalTimeInBed]]*100</f>
        <v>90.28132992327366</v>
      </c>
      <c r="J115" s="11" t="str">
        <f t="shared" si="2"/>
        <v>Excellent</v>
      </c>
      <c r="K115" s="11" t="str">
        <f>TEXT(sleepDay[[#This Row],[Date]],"dddd")</f>
        <v>Tuesday</v>
      </c>
    </row>
    <row r="116" spans="1:11" x14ac:dyDescent="0.3">
      <c r="A116">
        <v>4445114986</v>
      </c>
      <c r="B116" t="s">
        <v>21</v>
      </c>
      <c r="C116" s="2">
        <v>42487</v>
      </c>
      <c r="D116" s="3" t="str">
        <f t="shared" si="3"/>
        <v>12:00:00 AM</v>
      </c>
      <c r="E116" s="4">
        <v>1</v>
      </c>
      <c r="F116" s="4">
        <v>332</v>
      </c>
      <c r="G116" s="4">
        <v>374</v>
      </c>
      <c r="H116">
        <f>sleepDay[[#This Row],[TotalTimeInBed]]-sleepDay[[#This Row],[TotalMinutesAsleep]]</f>
        <v>42</v>
      </c>
      <c r="I116">
        <f>sleepDay[[#This Row],[TotalMinutesAsleep]]/sleepDay[[#This Row],[TotalTimeInBed]]*100</f>
        <v>88.770053475935825</v>
      </c>
      <c r="J116" s="11" t="str">
        <f t="shared" si="2"/>
        <v>Good Sleep</v>
      </c>
      <c r="K116" s="11" t="str">
        <f>TEXT(sleepDay[[#This Row],[Date]],"dddd")</f>
        <v>Wednesday</v>
      </c>
    </row>
    <row r="117" spans="1:11" x14ac:dyDescent="0.3">
      <c r="A117">
        <v>4445114986</v>
      </c>
      <c r="B117" t="s">
        <v>16</v>
      </c>
      <c r="C117" s="2">
        <v>42488</v>
      </c>
      <c r="D117" s="3" t="str">
        <f t="shared" si="3"/>
        <v>12:00:00 AM</v>
      </c>
      <c r="E117" s="4">
        <v>1</v>
      </c>
      <c r="F117" s="4">
        <v>419</v>
      </c>
      <c r="G117" s="4">
        <v>442</v>
      </c>
      <c r="H117">
        <f>sleepDay[[#This Row],[TotalTimeInBed]]-sleepDay[[#This Row],[TotalMinutesAsleep]]</f>
        <v>23</v>
      </c>
      <c r="I117">
        <f>sleepDay[[#This Row],[TotalMinutesAsleep]]/sleepDay[[#This Row],[TotalTimeInBed]]*100</f>
        <v>94.796380090497735</v>
      </c>
      <c r="J117" s="11" t="str">
        <f t="shared" si="2"/>
        <v>Excellent</v>
      </c>
      <c r="K117" s="11" t="str">
        <f>TEXT(sleepDay[[#This Row],[Date]],"dddd")</f>
        <v>Thursday</v>
      </c>
    </row>
    <row r="118" spans="1:11" x14ac:dyDescent="0.3">
      <c r="A118">
        <v>4445114986</v>
      </c>
      <c r="B118" t="s">
        <v>17</v>
      </c>
      <c r="C118" s="2">
        <v>42489</v>
      </c>
      <c r="D118" s="3" t="str">
        <f t="shared" si="3"/>
        <v>12:00:00 AM</v>
      </c>
      <c r="E118" s="4">
        <v>1</v>
      </c>
      <c r="F118" s="4">
        <v>106</v>
      </c>
      <c r="G118" s="4">
        <v>108</v>
      </c>
      <c r="H118">
        <f>sleepDay[[#This Row],[TotalTimeInBed]]-sleepDay[[#This Row],[TotalMinutesAsleep]]</f>
        <v>2</v>
      </c>
      <c r="I118">
        <f>sleepDay[[#This Row],[TotalMinutesAsleep]]/sleepDay[[#This Row],[TotalTimeInBed]]*100</f>
        <v>98.148148148148152</v>
      </c>
      <c r="J118" s="11" t="str">
        <f t="shared" si="2"/>
        <v>Excellent</v>
      </c>
      <c r="K118" s="11" t="str">
        <f>TEXT(sleepDay[[#This Row],[Date]],"dddd")</f>
        <v>Friday</v>
      </c>
    </row>
    <row r="119" spans="1:11" x14ac:dyDescent="0.3">
      <c r="A119">
        <v>4445114986</v>
      </c>
      <c r="B119" t="s">
        <v>18</v>
      </c>
      <c r="C119" s="2">
        <v>42490</v>
      </c>
      <c r="D119" s="3" t="str">
        <f t="shared" si="3"/>
        <v>12:00:00 AM</v>
      </c>
      <c r="E119" s="4">
        <v>1</v>
      </c>
      <c r="F119" s="4">
        <v>322</v>
      </c>
      <c r="G119" s="4">
        <v>353</v>
      </c>
      <c r="H119">
        <f>sleepDay[[#This Row],[TotalTimeInBed]]-sleepDay[[#This Row],[TotalMinutesAsleep]]</f>
        <v>31</v>
      </c>
      <c r="I119">
        <f>sleepDay[[#This Row],[TotalMinutesAsleep]]/sleepDay[[#This Row],[TotalTimeInBed]]*100</f>
        <v>91.218130311614729</v>
      </c>
      <c r="J119" s="11" t="str">
        <f t="shared" si="2"/>
        <v>Excellent</v>
      </c>
      <c r="K119" s="11" t="str">
        <f>TEXT(sleepDay[[#This Row],[Date]],"dddd")</f>
        <v>Saturday</v>
      </c>
    </row>
    <row r="120" spans="1:11" x14ac:dyDescent="0.3">
      <c r="A120">
        <v>4558609924</v>
      </c>
      <c r="B120" t="s">
        <v>11</v>
      </c>
      <c r="C120" s="2">
        <v>42481</v>
      </c>
      <c r="D120" s="3" t="str">
        <f t="shared" si="3"/>
        <v>12:00:00 AM</v>
      </c>
      <c r="E120" s="4">
        <v>1</v>
      </c>
      <c r="F120" s="4">
        <v>126</v>
      </c>
      <c r="G120" s="4">
        <v>137</v>
      </c>
      <c r="H120">
        <f>sleepDay[[#This Row],[TotalTimeInBed]]-sleepDay[[#This Row],[TotalMinutesAsleep]]</f>
        <v>11</v>
      </c>
      <c r="I120">
        <f>sleepDay[[#This Row],[TotalMinutesAsleep]]/sleepDay[[#This Row],[TotalTimeInBed]]*100</f>
        <v>91.970802919708035</v>
      </c>
      <c r="J120" s="11" t="str">
        <f t="shared" si="2"/>
        <v>Excellent</v>
      </c>
      <c r="K120" s="11" t="str">
        <f>TEXT(sleepDay[[#This Row],[Date]],"dddd")</f>
        <v>Thursday</v>
      </c>
    </row>
    <row r="121" spans="1:11" x14ac:dyDescent="0.3">
      <c r="A121">
        <v>4558609924</v>
      </c>
      <c r="B121" t="s">
        <v>15</v>
      </c>
      <c r="C121" s="2">
        <v>42486</v>
      </c>
      <c r="D121" s="3" t="str">
        <f t="shared" si="3"/>
        <v>12:00:00 AM</v>
      </c>
      <c r="E121" s="4">
        <v>1</v>
      </c>
      <c r="F121" s="4">
        <v>103</v>
      </c>
      <c r="G121" s="4">
        <v>121</v>
      </c>
      <c r="H121">
        <f>sleepDay[[#This Row],[TotalTimeInBed]]-sleepDay[[#This Row],[TotalMinutesAsleep]]</f>
        <v>18</v>
      </c>
      <c r="I121">
        <f>sleepDay[[#This Row],[TotalMinutesAsleep]]/sleepDay[[#This Row],[TotalTimeInBed]]*100</f>
        <v>85.123966942148769</v>
      </c>
      <c r="J121" s="11" t="str">
        <f t="shared" si="2"/>
        <v>Good Sleep</v>
      </c>
      <c r="K121" s="11" t="str">
        <f>TEXT(sleepDay[[#This Row],[Date]],"dddd")</f>
        <v>Tuesday</v>
      </c>
    </row>
    <row r="122" spans="1:11" x14ac:dyDescent="0.3">
      <c r="A122">
        <v>4558609924</v>
      </c>
      <c r="B122" t="s">
        <v>17</v>
      </c>
      <c r="C122" s="2">
        <v>42489</v>
      </c>
      <c r="D122" s="3" t="str">
        <f t="shared" si="3"/>
        <v>12:00:00 AM</v>
      </c>
      <c r="E122" s="4">
        <v>1</v>
      </c>
      <c r="F122" s="4">
        <v>171</v>
      </c>
      <c r="G122" s="4">
        <v>179</v>
      </c>
      <c r="H122">
        <f>sleepDay[[#This Row],[TotalTimeInBed]]-sleepDay[[#This Row],[TotalMinutesAsleep]]</f>
        <v>8</v>
      </c>
      <c r="I122">
        <f>sleepDay[[#This Row],[TotalMinutesAsleep]]/sleepDay[[#This Row],[TotalTimeInBed]]*100</f>
        <v>95.530726256983243</v>
      </c>
      <c r="J122" s="11" t="str">
        <f t="shared" si="2"/>
        <v>Excellent</v>
      </c>
      <c r="K122" s="11" t="str">
        <f>TEXT(sleepDay[[#This Row],[Date]],"dddd")</f>
        <v>Friday</v>
      </c>
    </row>
    <row r="123" spans="1:11" x14ac:dyDescent="0.3">
      <c r="A123">
        <v>4702921684</v>
      </c>
      <c r="B123" t="s">
        <v>5</v>
      </c>
      <c r="C123" s="2">
        <v>42473</v>
      </c>
      <c r="D123" s="3" t="str">
        <f t="shared" si="3"/>
        <v>12:00:00 AM</v>
      </c>
      <c r="E123" s="4">
        <v>2</v>
      </c>
      <c r="F123" s="4">
        <v>400</v>
      </c>
      <c r="G123" s="4">
        <v>430</v>
      </c>
      <c r="H123">
        <f>sleepDay[[#This Row],[TotalTimeInBed]]-sleepDay[[#This Row],[TotalMinutesAsleep]]</f>
        <v>30</v>
      </c>
      <c r="I123">
        <f>sleepDay[[#This Row],[TotalMinutesAsleep]]/sleepDay[[#This Row],[TotalTimeInBed]]*100</f>
        <v>93.023255813953483</v>
      </c>
      <c r="J123" s="11" t="str">
        <f t="shared" si="2"/>
        <v>Excellent</v>
      </c>
      <c r="K123" s="11" t="str">
        <f>TEXT(sleepDay[[#This Row],[Date]],"dddd")</f>
        <v>Wednesday</v>
      </c>
    </row>
    <row r="124" spans="1:11" x14ac:dyDescent="0.3">
      <c r="A124">
        <v>4702921684</v>
      </c>
      <c r="B124" t="s">
        <v>19</v>
      </c>
      <c r="C124" s="2">
        <v>42474</v>
      </c>
      <c r="D124" s="3" t="str">
        <f t="shared" si="3"/>
        <v>12:00:00 AM</v>
      </c>
      <c r="E124" s="4">
        <v>1</v>
      </c>
      <c r="F124" s="4">
        <v>384</v>
      </c>
      <c r="G124" s="4">
        <v>415</v>
      </c>
      <c r="H124">
        <f>sleepDay[[#This Row],[TotalTimeInBed]]-sleepDay[[#This Row],[TotalMinutesAsleep]]</f>
        <v>31</v>
      </c>
      <c r="I124">
        <f>sleepDay[[#This Row],[TotalMinutesAsleep]]/sleepDay[[#This Row],[TotalTimeInBed]]*100</f>
        <v>92.53012048192771</v>
      </c>
      <c r="J124" s="11" t="str">
        <f t="shared" si="2"/>
        <v>Excellent</v>
      </c>
      <c r="K124" s="11" t="str">
        <f>TEXT(sleepDay[[#This Row],[Date]],"dddd")</f>
        <v>Thursday</v>
      </c>
    </row>
    <row r="125" spans="1:11" x14ac:dyDescent="0.3">
      <c r="A125">
        <v>4702921684</v>
      </c>
      <c r="B125" t="s">
        <v>6</v>
      </c>
      <c r="C125" s="2">
        <v>42475</v>
      </c>
      <c r="D125" s="3" t="str">
        <f t="shared" si="3"/>
        <v>12:00:00 AM</v>
      </c>
      <c r="E125" s="4">
        <v>1</v>
      </c>
      <c r="F125" s="4">
        <v>253</v>
      </c>
      <c r="G125" s="4">
        <v>257</v>
      </c>
      <c r="H125">
        <f>sleepDay[[#This Row],[TotalTimeInBed]]-sleepDay[[#This Row],[TotalMinutesAsleep]]</f>
        <v>4</v>
      </c>
      <c r="I125">
        <f>sleepDay[[#This Row],[TotalMinutesAsleep]]/sleepDay[[#This Row],[TotalTimeInBed]]*100</f>
        <v>98.443579766536971</v>
      </c>
      <c r="J125" s="11" t="str">
        <f t="shared" si="2"/>
        <v>Excellent</v>
      </c>
      <c r="K125" s="11" t="str">
        <f>TEXT(sleepDay[[#This Row],[Date]],"dddd")</f>
        <v>Friday</v>
      </c>
    </row>
    <row r="126" spans="1:11" x14ac:dyDescent="0.3">
      <c r="A126">
        <v>4702921684</v>
      </c>
      <c r="B126" t="s">
        <v>7</v>
      </c>
      <c r="C126" s="2">
        <v>42476</v>
      </c>
      <c r="D126" s="3" t="str">
        <f t="shared" si="3"/>
        <v>12:00:00 AM</v>
      </c>
      <c r="E126" s="4">
        <v>2</v>
      </c>
      <c r="F126" s="4">
        <v>382</v>
      </c>
      <c r="G126" s="4">
        <v>406</v>
      </c>
      <c r="H126">
        <f>sleepDay[[#This Row],[TotalTimeInBed]]-sleepDay[[#This Row],[TotalMinutesAsleep]]</f>
        <v>24</v>
      </c>
      <c r="I126">
        <f>sleepDay[[#This Row],[TotalMinutesAsleep]]/sleepDay[[#This Row],[TotalTimeInBed]]*100</f>
        <v>94.088669950738918</v>
      </c>
      <c r="J126" s="11" t="str">
        <f t="shared" si="2"/>
        <v>Excellent</v>
      </c>
      <c r="K126" s="11" t="str">
        <f>TEXT(sleepDay[[#This Row],[Date]],"dddd")</f>
        <v>Saturday</v>
      </c>
    </row>
    <row r="127" spans="1:11" x14ac:dyDescent="0.3">
      <c r="A127">
        <v>4702921684</v>
      </c>
      <c r="B127" t="s">
        <v>8</v>
      </c>
      <c r="C127" s="2">
        <v>42477</v>
      </c>
      <c r="D127" s="3" t="str">
        <f t="shared" si="3"/>
        <v>12:00:00 AM</v>
      </c>
      <c r="E127" s="4">
        <v>1</v>
      </c>
      <c r="F127" s="4">
        <v>591</v>
      </c>
      <c r="G127" s="4">
        <v>612</v>
      </c>
      <c r="H127">
        <f>sleepDay[[#This Row],[TotalTimeInBed]]-sleepDay[[#This Row],[TotalMinutesAsleep]]</f>
        <v>21</v>
      </c>
      <c r="I127">
        <f>sleepDay[[#This Row],[TotalMinutesAsleep]]/sleepDay[[#This Row],[TotalTimeInBed]]*100</f>
        <v>96.568627450980387</v>
      </c>
      <c r="J127" s="11" t="str">
        <f t="shared" si="2"/>
        <v>Excellent</v>
      </c>
      <c r="K127" s="11" t="str">
        <f>TEXT(sleepDay[[#This Row],[Date]],"dddd")</f>
        <v>Sunday</v>
      </c>
    </row>
    <row r="128" spans="1:11" x14ac:dyDescent="0.3">
      <c r="A128">
        <v>4702921684</v>
      </c>
      <c r="B128" t="s">
        <v>22</v>
      </c>
      <c r="C128" s="2">
        <v>42478</v>
      </c>
      <c r="D128" s="3" t="str">
        <f t="shared" si="3"/>
        <v>12:00:00 AM</v>
      </c>
      <c r="E128" s="4">
        <v>1</v>
      </c>
      <c r="F128" s="4">
        <v>293</v>
      </c>
      <c r="G128" s="4">
        <v>312</v>
      </c>
      <c r="H128">
        <f>sleepDay[[#This Row],[TotalTimeInBed]]-sleepDay[[#This Row],[TotalMinutesAsleep]]</f>
        <v>19</v>
      </c>
      <c r="I128">
        <f>sleepDay[[#This Row],[TotalMinutesAsleep]]/sleepDay[[#This Row],[TotalTimeInBed]]*100</f>
        <v>93.910256410256409</v>
      </c>
      <c r="J128" s="11" t="str">
        <f t="shared" si="2"/>
        <v>Excellent</v>
      </c>
      <c r="K128" s="11" t="str">
        <f>TEXT(sleepDay[[#This Row],[Date]],"dddd")</f>
        <v>Monday</v>
      </c>
    </row>
    <row r="129" spans="1:11" x14ac:dyDescent="0.3">
      <c r="A129">
        <v>4702921684</v>
      </c>
      <c r="B129" t="s">
        <v>9</v>
      </c>
      <c r="C129" s="2">
        <v>42479</v>
      </c>
      <c r="D129" s="3" t="str">
        <f t="shared" si="3"/>
        <v>12:00:00 AM</v>
      </c>
      <c r="E129" s="4">
        <v>1</v>
      </c>
      <c r="F129" s="4">
        <v>457</v>
      </c>
      <c r="G129" s="4">
        <v>487</v>
      </c>
      <c r="H129">
        <f>sleepDay[[#This Row],[TotalTimeInBed]]-sleepDay[[#This Row],[TotalMinutesAsleep]]</f>
        <v>30</v>
      </c>
      <c r="I129">
        <f>sleepDay[[#This Row],[TotalMinutesAsleep]]/sleepDay[[#This Row],[TotalTimeInBed]]*100</f>
        <v>93.839835728952764</v>
      </c>
      <c r="J129" s="11" t="str">
        <f t="shared" si="2"/>
        <v>Excellent</v>
      </c>
      <c r="K129" s="11" t="str">
        <f>TEXT(sleepDay[[#This Row],[Date]],"dddd")</f>
        <v>Tuesday</v>
      </c>
    </row>
    <row r="130" spans="1:11" x14ac:dyDescent="0.3">
      <c r="A130">
        <v>4702921684</v>
      </c>
      <c r="B130" t="s">
        <v>10</v>
      </c>
      <c r="C130" s="2">
        <v>42480</v>
      </c>
      <c r="D130" s="3" t="str">
        <f t="shared" si="3"/>
        <v>12:00:00 AM</v>
      </c>
      <c r="E130" s="4">
        <v>1</v>
      </c>
      <c r="F130" s="4">
        <v>454</v>
      </c>
      <c r="G130" s="4">
        <v>468</v>
      </c>
      <c r="H130">
        <f>sleepDay[[#This Row],[TotalTimeInBed]]-sleepDay[[#This Row],[TotalMinutesAsleep]]</f>
        <v>14</v>
      </c>
      <c r="I130">
        <f>sleepDay[[#This Row],[TotalMinutesAsleep]]/sleepDay[[#This Row],[TotalTimeInBed]]*100</f>
        <v>97.008547008547012</v>
      </c>
      <c r="J130" s="11" t="str">
        <f t="shared" ref="J130:J193" si="4">IF(AND(I130&gt;=90,I130&lt;=100),"Excellent",IF(AND(I130&gt;=80,I130&lt;90),"Good Sleep",IF(AND(I130&gt;=60,I130&lt;=79),"Moderate","Poor Sleep")))</f>
        <v>Excellent</v>
      </c>
      <c r="K130" s="11" t="str">
        <f>TEXT(sleepDay[[#This Row],[Date]],"dddd")</f>
        <v>Wednesday</v>
      </c>
    </row>
    <row r="131" spans="1:11" x14ac:dyDescent="0.3">
      <c r="A131">
        <v>4702921684</v>
      </c>
      <c r="B131" t="s">
        <v>11</v>
      </c>
      <c r="C131" s="2">
        <v>42481</v>
      </c>
      <c r="D131" s="3" t="str">
        <f t="shared" ref="D131:D194" si="5">RIGHT(B131,11)</f>
        <v>12:00:00 AM</v>
      </c>
      <c r="E131" s="4">
        <v>1</v>
      </c>
      <c r="F131" s="4">
        <v>425</v>
      </c>
      <c r="G131" s="4">
        <v>434</v>
      </c>
      <c r="H131">
        <f>sleepDay[[#This Row],[TotalTimeInBed]]-sleepDay[[#This Row],[TotalMinutesAsleep]]</f>
        <v>9</v>
      </c>
      <c r="I131">
        <f>sleepDay[[#This Row],[TotalMinutesAsleep]]/sleepDay[[#This Row],[TotalTimeInBed]]*100</f>
        <v>97.926267281105993</v>
      </c>
      <c r="J131" s="11" t="str">
        <f t="shared" si="4"/>
        <v>Excellent</v>
      </c>
      <c r="K131" s="11" t="str">
        <f>TEXT(sleepDay[[#This Row],[Date]],"dddd")</f>
        <v>Thursday</v>
      </c>
    </row>
    <row r="132" spans="1:11" x14ac:dyDescent="0.3">
      <c r="A132">
        <v>4702921684</v>
      </c>
      <c r="B132" t="s">
        <v>12</v>
      </c>
      <c r="C132" s="2">
        <v>42483</v>
      </c>
      <c r="D132" s="3" t="str">
        <f t="shared" si="5"/>
        <v>12:00:00 AM</v>
      </c>
      <c r="E132" s="4">
        <v>1</v>
      </c>
      <c r="F132" s="4">
        <v>465</v>
      </c>
      <c r="G132" s="4">
        <v>475</v>
      </c>
      <c r="H132">
        <f>sleepDay[[#This Row],[TotalTimeInBed]]-sleepDay[[#This Row],[TotalMinutesAsleep]]</f>
        <v>10</v>
      </c>
      <c r="I132">
        <f>sleepDay[[#This Row],[TotalMinutesAsleep]]/sleepDay[[#This Row],[TotalTimeInBed]]*100</f>
        <v>97.894736842105274</v>
      </c>
      <c r="J132" s="11" t="str">
        <f t="shared" si="4"/>
        <v>Excellent</v>
      </c>
      <c r="K132" s="11" t="str">
        <f>TEXT(sleepDay[[#This Row],[Date]],"dddd")</f>
        <v>Saturday</v>
      </c>
    </row>
    <row r="133" spans="1:11" x14ac:dyDescent="0.3">
      <c r="A133">
        <v>4702921684</v>
      </c>
      <c r="B133" t="s">
        <v>13</v>
      </c>
      <c r="C133" s="2">
        <v>42484</v>
      </c>
      <c r="D133" s="3" t="str">
        <f t="shared" si="5"/>
        <v>12:00:00 AM</v>
      </c>
      <c r="E133" s="4">
        <v>1</v>
      </c>
      <c r="F133" s="4">
        <v>480</v>
      </c>
      <c r="G133" s="4">
        <v>506</v>
      </c>
      <c r="H133">
        <f>sleepDay[[#This Row],[TotalTimeInBed]]-sleepDay[[#This Row],[TotalMinutesAsleep]]</f>
        <v>26</v>
      </c>
      <c r="I133">
        <f>sleepDay[[#This Row],[TotalMinutesAsleep]]/sleepDay[[#This Row],[TotalTimeInBed]]*100</f>
        <v>94.861660079051376</v>
      </c>
      <c r="J133" s="11" t="str">
        <f t="shared" si="4"/>
        <v>Excellent</v>
      </c>
      <c r="K133" s="11" t="str">
        <f>TEXT(sleepDay[[#This Row],[Date]],"dddd")</f>
        <v>Sunday</v>
      </c>
    </row>
    <row r="134" spans="1:11" x14ac:dyDescent="0.3">
      <c r="A134">
        <v>4702921684</v>
      </c>
      <c r="B134" t="s">
        <v>14</v>
      </c>
      <c r="C134" s="2">
        <v>42485</v>
      </c>
      <c r="D134" s="3" t="str">
        <f t="shared" si="5"/>
        <v>12:00:00 AM</v>
      </c>
      <c r="E134" s="4">
        <v>1</v>
      </c>
      <c r="F134" s="4">
        <v>370</v>
      </c>
      <c r="G134" s="4">
        <v>380</v>
      </c>
      <c r="H134">
        <f>sleepDay[[#This Row],[TotalTimeInBed]]-sleepDay[[#This Row],[TotalMinutesAsleep]]</f>
        <v>10</v>
      </c>
      <c r="I134">
        <f>sleepDay[[#This Row],[TotalMinutesAsleep]]/sleepDay[[#This Row],[TotalTimeInBed]]*100</f>
        <v>97.368421052631575</v>
      </c>
      <c r="J134" s="11" t="str">
        <f t="shared" si="4"/>
        <v>Excellent</v>
      </c>
      <c r="K134" s="11" t="str">
        <f>TEXT(sleepDay[[#This Row],[Date]],"dddd")</f>
        <v>Monday</v>
      </c>
    </row>
    <row r="135" spans="1:11" x14ac:dyDescent="0.3">
      <c r="A135">
        <v>4702921684</v>
      </c>
      <c r="B135" t="s">
        <v>15</v>
      </c>
      <c r="C135" s="2">
        <v>42486</v>
      </c>
      <c r="D135" s="3" t="str">
        <f t="shared" si="5"/>
        <v>12:00:00 AM</v>
      </c>
      <c r="E135" s="4">
        <v>1</v>
      </c>
      <c r="F135" s="4">
        <v>421</v>
      </c>
      <c r="G135" s="4">
        <v>429</v>
      </c>
      <c r="H135">
        <f>sleepDay[[#This Row],[TotalTimeInBed]]-sleepDay[[#This Row],[TotalMinutesAsleep]]</f>
        <v>8</v>
      </c>
      <c r="I135">
        <f>sleepDay[[#This Row],[TotalMinutesAsleep]]/sleepDay[[#This Row],[TotalTimeInBed]]*100</f>
        <v>98.135198135198138</v>
      </c>
      <c r="J135" s="11" t="str">
        <f t="shared" si="4"/>
        <v>Excellent</v>
      </c>
      <c r="K135" s="11" t="str">
        <f>TEXT(sleepDay[[#This Row],[Date]],"dddd")</f>
        <v>Tuesday</v>
      </c>
    </row>
    <row r="136" spans="1:11" x14ac:dyDescent="0.3">
      <c r="A136">
        <v>4702921684</v>
      </c>
      <c r="B136" t="s">
        <v>21</v>
      </c>
      <c r="C136" s="2">
        <v>42487</v>
      </c>
      <c r="D136" s="3" t="str">
        <f t="shared" si="5"/>
        <v>12:00:00 AM</v>
      </c>
      <c r="E136" s="4">
        <v>1</v>
      </c>
      <c r="F136" s="4">
        <v>432</v>
      </c>
      <c r="G136" s="4">
        <v>449</v>
      </c>
      <c r="H136">
        <f>sleepDay[[#This Row],[TotalTimeInBed]]-sleepDay[[#This Row],[TotalMinutesAsleep]]</f>
        <v>17</v>
      </c>
      <c r="I136">
        <f>sleepDay[[#This Row],[TotalMinutesAsleep]]/sleepDay[[#This Row],[TotalTimeInBed]]*100</f>
        <v>96.213808463251667</v>
      </c>
      <c r="J136" s="11" t="str">
        <f t="shared" si="4"/>
        <v>Excellent</v>
      </c>
      <c r="K136" s="11" t="str">
        <f>TEXT(sleepDay[[#This Row],[Date]],"dddd")</f>
        <v>Wednesday</v>
      </c>
    </row>
    <row r="137" spans="1:11" x14ac:dyDescent="0.3">
      <c r="A137">
        <v>4702921684</v>
      </c>
      <c r="B137" t="s">
        <v>16</v>
      </c>
      <c r="C137" s="2">
        <v>42488</v>
      </c>
      <c r="D137" s="3" t="str">
        <f t="shared" si="5"/>
        <v>12:00:00 AM</v>
      </c>
      <c r="E137" s="4">
        <v>1</v>
      </c>
      <c r="F137" s="4">
        <v>442</v>
      </c>
      <c r="G137" s="4">
        <v>461</v>
      </c>
      <c r="H137">
        <f>sleepDay[[#This Row],[TotalTimeInBed]]-sleepDay[[#This Row],[TotalMinutesAsleep]]</f>
        <v>19</v>
      </c>
      <c r="I137">
        <f>sleepDay[[#This Row],[TotalMinutesAsleep]]/sleepDay[[#This Row],[TotalTimeInBed]]*100</f>
        <v>95.878524945770067</v>
      </c>
      <c r="J137" s="11" t="str">
        <f t="shared" si="4"/>
        <v>Excellent</v>
      </c>
      <c r="K137" s="11" t="str">
        <f>TEXT(sleepDay[[#This Row],[Date]],"dddd")</f>
        <v>Thursday</v>
      </c>
    </row>
    <row r="138" spans="1:11" x14ac:dyDescent="0.3">
      <c r="A138">
        <v>4702921684</v>
      </c>
      <c r="B138" t="s">
        <v>17</v>
      </c>
      <c r="C138" s="2">
        <v>42489</v>
      </c>
      <c r="D138" s="3" t="str">
        <f t="shared" si="5"/>
        <v>12:00:00 AM</v>
      </c>
      <c r="E138" s="4">
        <v>1</v>
      </c>
      <c r="F138" s="4">
        <v>433</v>
      </c>
      <c r="G138" s="4">
        <v>447</v>
      </c>
      <c r="H138">
        <f>sleepDay[[#This Row],[TotalTimeInBed]]-sleepDay[[#This Row],[TotalMinutesAsleep]]</f>
        <v>14</v>
      </c>
      <c r="I138">
        <f>sleepDay[[#This Row],[TotalMinutesAsleep]]/sleepDay[[#This Row],[TotalTimeInBed]]*100</f>
        <v>96.868008948545864</v>
      </c>
      <c r="J138" s="11" t="str">
        <f t="shared" si="4"/>
        <v>Excellent</v>
      </c>
      <c r="K138" s="11" t="str">
        <f>TEXT(sleepDay[[#This Row],[Date]],"dddd")</f>
        <v>Friday</v>
      </c>
    </row>
    <row r="139" spans="1:11" x14ac:dyDescent="0.3">
      <c r="A139">
        <v>4702921684</v>
      </c>
      <c r="B139" t="s">
        <v>18</v>
      </c>
      <c r="C139" s="2">
        <v>42490</v>
      </c>
      <c r="D139" s="3" t="str">
        <f t="shared" si="5"/>
        <v>12:00:00 AM</v>
      </c>
      <c r="E139" s="4">
        <v>1</v>
      </c>
      <c r="F139" s="4">
        <v>479</v>
      </c>
      <c r="G139" s="4">
        <v>501</v>
      </c>
      <c r="H139">
        <f>sleepDay[[#This Row],[TotalTimeInBed]]-sleepDay[[#This Row],[TotalMinutesAsleep]]</f>
        <v>22</v>
      </c>
      <c r="I139">
        <f>sleepDay[[#This Row],[TotalMinutesAsleep]]/sleepDay[[#This Row],[TotalTimeInBed]]*100</f>
        <v>95.60878243512974</v>
      </c>
      <c r="J139" s="11" t="str">
        <f t="shared" si="4"/>
        <v>Excellent</v>
      </c>
      <c r="K139" s="11" t="str">
        <f>TEXT(sleepDay[[#This Row],[Date]],"dddd")</f>
        <v>Saturday</v>
      </c>
    </row>
    <row r="140" spans="1:11" x14ac:dyDescent="0.3">
      <c r="A140">
        <v>5553957443</v>
      </c>
      <c r="B140" t="s">
        <v>5</v>
      </c>
      <c r="C140" s="2">
        <v>42473</v>
      </c>
      <c r="D140" s="3" t="str">
        <f t="shared" si="5"/>
        <v>12:00:00 AM</v>
      </c>
      <c r="E140" s="4">
        <v>2</v>
      </c>
      <c r="F140" s="4">
        <v>455</v>
      </c>
      <c r="G140" s="4">
        <v>488</v>
      </c>
      <c r="H140">
        <f>sleepDay[[#This Row],[TotalTimeInBed]]-sleepDay[[#This Row],[TotalMinutesAsleep]]</f>
        <v>33</v>
      </c>
      <c r="I140">
        <f>sleepDay[[#This Row],[TotalMinutesAsleep]]/sleepDay[[#This Row],[TotalTimeInBed]]*100</f>
        <v>93.237704918032776</v>
      </c>
      <c r="J140" s="11" t="str">
        <f t="shared" si="4"/>
        <v>Excellent</v>
      </c>
      <c r="K140" s="11" t="str">
        <f>TEXT(sleepDay[[#This Row],[Date]],"dddd")</f>
        <v>Wednesday</v>
      </c>
    </row>
    <row r="141" spans="1:11" x14ac:dyDescent="0.3">
      <c r="A141">
        <v>5553957443</v>
      </c>
      <c r="B141" t="s">
        <v>19</v>
      </c>
      <c r="C141" s="2">
        <v>42474</v>
      </c>
      <c r="D141" s="3" t="str">
        <f t="shared" si="5"/>
        <v>12:00:00 AM</v>
      </c>
      <c r="E141" s="4">
        <v>1</v>
      </c>
      <c r="F141" s="4">
        <v>357</v>
      </c>
      <c r="G141" s="4">
        <v>418</v>
      </c>
      <c r="H141">
        <f>sleepDay[[#This Row],[TotalTimeInBed]]-sleepDay[[#This Row],[TotalMinutesAsleep]]</f>
        <v>61</v>
      </c>
      <c r="I141">
        <f>sleepDay[[#This Row],[TotalMinutesAsleep]]/sleepDay[[#This Row],[TotalTimeInBed]]*100</f>
        <v>85.406698564593299</v>
      </c>
      <c r="J141" s="11" t="str">
        <f t="shared" si="4"/>
        <v>Good Sleep</v>
      </c>
      <c r="K141" s="11" t="str">
        <f>TEXT(sleepDay[[#This Row],[Date]],"dddd")</f>
        <v>Thursday</v>
      </c>
    </row>
    <row r="142" spans="1:11" x14ac:dyDescent="0.3">
      <c r="A142">
        <v>5553957443</v>
      </c>
      <c r="B142" t="s">
        <v>6</v>
      </c>
      <c r="C142" s="2">
        <v>42475</v>
      </c>
      <c r="D142" s="3" t="str">
        <f t="shared" si="5"/>
        <v>12:00:00 AM</v>
      </c>
      <c r="E142" s="4">
        <v>1</v>
      </c>
      <c r="F142" s="4">
        <v>377</v>
      </c>
      <c r="G142" s="4">
        <v>409</v>
      </c>
      <c r="H142">
        <f>sleepDay[[#This Row],[TotalTimeInBed]]-sleepDay[[#This Row],[TotalMinutesAsleep]]</f>
        <v>32</v>
      </c>
      <c r="I142">
        <f>sleepDay[[#This Row],[TotalMinutesAsleep]]/sleepDay[[#This Row],[TotalTimeInBed]]*100</f>
        <v>92.1760391198044</v>
      </c>
      <c r="J142" s="11" t="str">
        <f t="shared" si="4"/>
        <v>Excellent</v>
      </c>
      <c r="K142" s="11" t="str">
        <f>TEXT(sleepDay[[#This Row],[Date]],"dddd")</f>
        <v>Friday</v>
      </c>
    </row>
    <row r="143" spans="1:11" x14ac:dyDescent="0.3">
      <c r="A143">
        <v>5553957443</v>
      </c>
      <c r="B143" t="s">
        <v>7</v>
      </c>
      <c r="C143" s="2">
        <v>42476</v>
      </c>
      <c r="D143" s="3" t="str">
        <f t="shared" si="5"/>
        <v>12:00:00 AM</v>
      </c>
      <c r="E143" s="4">
        <v>2</v>
      </c>
      <c r="F143" s="4">
        <v>651</v>
      </c>
      <c r="G143" s="4">
        <v>686</v>
      </c>
      <c r="H143">
        <f>sleepDay[[#This Row],[TotalTimeInBed]]-sleepDay[[#This Row],[TotalMinutesAsleep]]</f>
        <v>35</v>
      </c>
      <c r="I143">
        <f>sleepDay[[#This Row],[TotalMinutesAsleep]]/sleepDay[[#This Row],[TotalTimeInBed]]*100</f>
        <v>94.897959183673478</v>
      </c>
      <c r="J143" s="11" t="str">
        <f t="shared" si="4"/>
        <v>Excellent</v>
      </c>
      <c r="K143" s="11" t="str">
        <f>TEXT(sleepDay[[#This Row],[Date]],"dddd")</f>
        <v>Saturday</v>
      </c>
    </row>
    <row r="144" spans="1:11" x14ac:dyDescent="0.3">
      <c r="A144">
        <v>5553957443</v>
      </c>
      <c r="B144" t="s">
        <v>8</v>
      </c>
      <c r="C144" s="2">
        <v>42477</v>
      </c>
      <c r="D144" s="3" t="str">
        <f t="shared" si="5"/>
        <v>12:00:00 AM</v>
      </c>
      <c r="E144" s="4">
        <v>1</v>
      </c>
      <c r="F144" s="4">
        <v>350</v>
      </c>
      <c r="G144" s="4">
        <v>402</v>
      </c>
      <c r="H144">
        <f>sleepDay[[#This Row],[TotalTimeInBed]]-sleepDay[[#This Row],[TotalMinutesAsleep]]</f>
        <v>52</v>
      </c>
      <c r="I144">
        <f>sleepDay[[#This Row],[TotalMinutesAsleep]]/sleepDay[[#This Row],[TotalTimeInBed]]*100</f>
        <v>87.06467661691542</v>
      </c>
      <c r="J144" s="11" t="str">
        <f t="shared" si="4"/>
        <v>Good Sleep</v>
      </c>
      <c r="K144" s="11" t="str">
        <f>TEXT(sleepDay[[#This Row],[Date]],"dddd")</f>
        <v>Sunday</v>
      </c>
    </row>
    <row r="145" spans="1:11" x14ac:dyDescent="0.3">
      <c r="A145">
        <v>5553957443</v>
      </c>
      <c r="B145" t="s">
        <v>22</v>
      </c>
      <c r="C145" s="2">
        <v>42478</v>
      </c>
      <c r="D145" s="3" t="str">
        <f t="shared" si="5"/>
        <v>12:00:00 AM</v>
      </c>
      <c r="E145" s="4">
        <v>2</v>
      </c>
      <c r="F145" s="4">
        <v>520</v>
      </c>
      <c r="G145" s="4">
        <v>541</v>
      </c>
      <c r="H145">
        <f>sleepDay[[#This Row],[TotalTimeInBed]]-sleepDay[[#This Row],[TotalMinutesAsleep]]</f>
        <v>21</v>
      </c>
      <c r="I145">
        <f>sleepDay[[#This Row],[TotalMinutesAsleep]]/sleepDay[[#This Row],[TotalTimeInBed]]*100</f>
        <v>96.118299445471351</v>
      </c>
      <c r="J145" s="11" t="str">
        <f t="shared" si="4"/>
        <v>Excellent</v>
      </c>
      <c r="K145" s="11" t="str">
        <f>TEXT(sleepDay[[#This Row],[Date]],"dddd")</f>
        <v>Monday</v>
      </c>
    </row>
    <row r="146" spans="1:11" x14ac:dyDescent="0.3">
      <c r="A146">
        <v>5553957443</v>
      </c>
      <c r="B146" t="s">
        <v>9</v>
      </c>
      <c r="C146" s="2">
        <v>42479</v>
      </c>
      <c r="D146" s="3" t="str">
        <f t="shared" si="5"/>
        <v>12:00:00 AM</v>
      </c>
      <c r="E146" s="4">
        <v>1</v>
      </c>
      <c r="F146" s="4">
        <v>357</v>
      </c>
      <c r="G146" s="4">
        <v>410</v>
      </c>
      <c r="H146">
        <f>sleepDay[[#This Row],[TotalTimeInBed]]-sleepDay[[#This Row],[TotalMinutesAsleep]]</f>
        <v>53</v>
      </c>
      <c r="I146">
        <f>sleepDay[[#This Row],[TotalMinutesAsleep]]/sleepDay[[#This Row],[TotalTimeInBed]]*100</f>
        <v>87.073170731707322</v>
      </c>
      <c r="J146" s="11" t="str">
        <f t="shared" si="4"/>
        <v>Good Sleep</v>
      </c>
      <c r="K146" s="11" t="str">
        <f>TEXT(sleepDay[[#This Row],[Date]],"dddd")</f>
        <v>Tuesday</v>
      </c>
    </row>
    <row r="147" spans="1:11" x14ac:dyDescent="0.3">
      <c r="A147">
        <v>5553957443</v>
      </c>
      <c r="B147" t="s">
        <v>10</v>
      </c>
      <c r="C147" s="2">
        <v>42480</v>
      </c>
      <c r="D147" s="3" t="str">
        <f t="shared" si="5"/>
        <v>12:00:00 AM</v>
      </c>
      <c r="E147" s="4">
        <v>1</v>
      </c>
      <c r="F147" s="4">
        <v>658</v>
      </c>
      <c r="G147" s="4">
        <v>678</v>
      </c>
      <c r="H147">
        <f>sleepDay[[#This Row],[TotalTimeInBed]]-sleepDay[[#This Row],[TotalMinutesAsleep]]</f>
        <v>20</v>
      </c>
      <c r="I147">
        <f>sleepDay[[#This Row],[TotalMinutesAsleep]]/sleepDay[[#This Row],[TotalTimeInBed]]*100</f>
        <v>97.050147492625371</v>
      </c>
      <c r="J147" s="11" t="str">
        <f t="shared" si="4"/>
        <v>Excellent</v>
      </c>
      <c r="K147" s="11" t="str">
        <f>TEXT(sleepDay[[#This Row],[Date]],"dddd")</f>
        <v>Wednesday</v>
      </c>
    </row>
    <row r="148" spans="1:11" x14ac:dyDescent="0.3">
      <c r="A148">
        <v>5553957443</v>
      </c>
      <c r="B148" t="s">
        <v>11</v>
      </c>
      <c r="C148" s="2">
        <v>42481</v>
      </c>
      <c r="D148" s="3" t="str">
        <f t="shared" si="5"/>
        <v>12:00:00 AM</v>
      </c>
      <c r="E148" s="4">
        <v>1</v>
      </c>
      <c r="F148" s="4">
        <v>399</v>
      </c>
      <c r="G148" s="4">
        <v>431</v>
      </c>
      <c r="H148">
        <f>sleepDay[[#This Row],[TotalTimeInBed]]-sleepDay[[#This Row],[TotalMinutesAsleep]]</f>
        <v>32</v>
      </c>
      <c r="I148">
        <f>sleepDay[[#This Row],[TotalMinutesAsleep]]/sleepDay[[#This Row],[TotalTimeInBed]]*100</f>
        <v>92.575406032482604</v>
      </c>
      <c r="J148" s="11" t="str">
        <f t="shared" si="4"/>
        <v>Excellent</v>
      </c>
      <c r="K148" s="11" t="str">
        <f>TEXT(sleepDay[[#This Row],[Date]],"dddd")</f>
        <v>Thursday</v>
      </c>
    </row>
    <row r="149" spans="1:11" x14ac:dyDescent="0.3">
      <c r="A149">
        <v>5553957443</v>
      </c>
      <c r="B149" t="s">
        <v>20</v>
      </c>
      <c r="C149" s="2">
        <v>42482</v>
      </c>
      <c r="D149" s="3" t="str">
        <f t="shared" si="5"/>
        <v>12:00:00 AM</v>
      </c>
      <c r="E149" s="4">
        <v>1</v>
      </c>
      <c r="F149" s="4">
        <v>322</v>
      </c>
      <c r="G149" s="4">
        <v>353</v>
      </c>
      <c r="H149">
        <f>sleepDay[[#This Row],[TotalTimeInBed]]-sleepDay[[#This Row],[TotalMinutesAsleep]]</f>
        <v>31</v>
      </c>
      <c r="I149">
        <f>sleepDay[[#This Row],[TotalMinutesAsleep]]/sleepDay[[#This Row],[TotalTimeInBed]]*100</f>
        <v>91.218130311614729</v>
      </c>
      <c r="J149" s="11" t="str">
        <f t="shared" si="4"/>
        <v>Excellent</v>
      </c>
      <c r="K149" s="11" t="str">
        <f>TEXT(sleepDay[[#This Row],[Date]],"dddd")</f>
        <v>Friday</v>
      </c>
    </row>
    <row r="150" spans="1:11" x14ac:dyDescent="0.3">
      <c r="A150">
        <v>5553957443</v>
      </c>
      <c r="B150" t="s">
        <v>12</v>
      </c>
      <c r="C150" s="2">
        <v>42483</v>
      </c>
      <c r="D150" s="3" t="str">
        <f t="shared" si="5"/>
        <v>12:00:00 AM</v>
      </c>
      <c r="E150" s="4">
        <v>2</v>
      </c>
      <c r="F150" s="4">
        <v>631</v>
      </c>
      <c r="G150" s="4">
        <v>725</v>
      </c>
      <c r="H150">
        <f>sleepDay[[#This Row],[TotalTimeInBed]]-sleepDay[[#This Row],[TotalMinutesAsleep]]</f>
        <v>94</v>
      </c>
      <c r="I150">
        <f>sleepDay[[#This Row],[TotalMinutesAsleep]]/sleepDay[[#This Row],[TotalTimeInBed]]*100</f>
        <v>87.034482758620697</v>
      </c>
      <c r="J150" s="11" t="str">
        <f t="shared" si="4"/>
        <v>Good Sleep</v>
      </c>
      <c r="K150" s="11" t="str">
        <f>TEXT(sleepDay[[#This Row],[Date]],"dddd")</f>
        <v>Saturday</v>
      </c>
    </row>
    <row r="151" spans="1:11" x14ac:dyDescent="0.3">
      <c r="A151">
        <v>5553957443</v>
      </c>
      <c r="B151" t="s">
        <v>13</v>
      </c>
      <c r="C151" s="2">
        <v>42484</v>
      </c>
      <c r="D151" s="3" t="str">
        <f t="shared" si="5"/>
        <v>12:00:00 AM</v>
      </c>
      <c r="E151" s="4">
        <v>2</v>
      </c>
      <c r="F151" s="4">
        <v>553</v>
      </c>
      <c r="G151" s="4">
        <v>640</v>
      </c>
      <c r="H151">
        <f>sleepDay[[#This Row],[TotalTimeInBed]]-sleepDay[[#This Row],[TotalMinutesAsleep]]</f>
        <v>87</v>
      </c>
      <c r="I151">
        <f>sleepDay[[#This Row],[TotalMinutesAsleep]]/sleepDay[[#This Row],[TotalTimeInBed]]*100</f>
        <v>86.40625</v>
      </c>
      <c r="J151" s="11" t="str">
        <f t="shared" si="4"/>
        <v>Good Sleep</v>
      </c>
      <c r="K151" s="11" t="str">
        <f>TEXT(sleepDay[[#This Row],[Date]],"dddd")</f>
        <v>Sunday</v>
      </c>
    </row>
    <row r="152" spans="1:11" x14ac:dyDescent="0.3">
      <c r="A152">
        <v>5553957443</v>
      </c>
      <c r="B152" t="s">
        <v>14</v>
      </c>
      <c r="C152" s="2">
        <v>42485</v>
      </c>
      <c r="D152" s="3" t="str">
        <f t="shared" si="5"/>
        <v>12:00:00 AM</v>
      </c>
      <c r="E152" s="4">
        <v>1</v>
      </c>
      <c r="F152" s="4">
        <v>433</v>
      </c>
      <c r="G152" s="4">
        <v>468</v>
      </c>
      <c r="H152">
        <f>sleepDay[[#This Row],[TotalTimeInBed]]-sleepDay[[#This Row],[TotalMinutesAsleep]]</f>
        <v>35</v>
      </c>
      <c r="I152">
        <f>sleepDay[[#This Row],[TotalMinutesAsleep]]/sleepDay[[#This Row],[TotalTimeInBed]]*100</f>
        <v>92.521367521367523</v>
      </c>
      <c r="J152" s="11" t="str">
        <f t="shared" si="4"/>
        <v>Excellent</v>
      </c>
      <c r="K152" s="11" t="str">
        <f>TEXT(sleepDay[[#This Row],[Date]],"dddd")</f>
        <v>Monday</v>
      </c>
    </row>
    <row r="153" spans="1:11" x14ac:dyDescent="0.3">
      <c r="A153">
        <v>5553957443</v>
      </c>
      <c r="B153" t="s">
        <v>15</v>
      </c>
      <c r="C153" s="2">
        <v>42486</v>
      </c>
      <c r="D153" s="3" t="str">
        <f t="shared" si="5"/>
        <v>12:00:00 AM</v>
      </c>
      <c r="E153" s="4">
        <v>1</v>
      </c>
      <c r="F153" s="4">
        <v>412</v>
      </c>
      <c r="G153" s="4">
        <v>453</v>
      </c>
      <c r="H153">
        <f>sleepDay[[#This Row],[TotalTimeInBed]]-sleepDay[[#This Row],[TotalMinutesAsleep]]</f>
        <v>41</v>
      </c>
      <c r="I153">
        <f>sleepDay[[#This Row],[TotalMinutesAsleep]]/sleepDay[[#This Row],[TotalTimeInBed]]*100</f>
        <v>90.949227373068425</v>
      </c>
      <c r="J153" s="11" t="str">
        <f t="shared" si="4"/>
        <v>Excellent</v>
      </c>
      <c r="K153" s="11" t="str">
        <f>TEXT(sleepDay[[#This Row],[Date]],"dddd")</f>
        <v>Tuesday</v>
      </c>
    </row>
    <row r="154" spans="1:11" x14ac:dyDescent="0.3">
      <c r="A154">
        <v>5553957443</v>
      </c>
      <c r="B154" t="s">
        <v>21</v>
      </c>
      <c r="C154" s="2">
        <v>42487</v>
      </c>
      <c r="D154" s="3" t="str">
        <f t="shared" si="5"/>
        <v>12:00:00 AM</v>
      </c>
      <c r="E154" s="4">
        <v>1</v>
      </c>
      <c r="F154" s="4">
        <v>347</v>
      </c>
      <c r="G154" s="4">
        <v>391</v>
      </c>
      <c r="H154">
        <f>sleepDay[[#This Row],[TotalTimeInBed]]-sleepDay[[#This Row],[TotalMinutesAsleep]]</f>
        <v>44</v>
      </c>
      <c r="I154">
        <f>sleepDay[[#This Row],[TotalMinutesAsleep]]/sleepDay[[#This Row],[TotalTimeInBed]]*100</f>
        <v>88.746803069053698</v>
      </c>
      <c r="J154" s="11" t="str">
        <f t="shared" si="4"/>
        <v>Good Sleep</v>
      </c>
      <c r="K154" s="11" t="str">
        <f>TEXT(sleepDay[[#This Row],[Date]],"dddd")</f>
        <v>Wednesday</v>
      </c>
    </row>
    <row r="155" spans="1:11" x14ac:dyDescent="0.3">
      <c r="A155">
        <v>5553957443</v>
      </c>
      <c r="B155" t="s">
        <v>16</v>
      </c>
      <c r="C155" s="2">
        <v>42488</v>
      </c>
      <c r="D155" s="3" t="str">
        <f t="shared" si="5"/>
        <v>12:00:00 AM</v>
      </c>
      <c r="E155" s="4">
        <v>1</v>
      </c>
      <c r="F155" s="4">
        <v>421</v>
      </c>
      <c r="G155" s="4">
        <v>457</v>
      </c>
      <c r="H155">
        <f>sleepDay[[#This Row],[TotalTimeInBed]]-sleepDay[[#This Row],[TotalMinutesAsleep]]</f>
        <v>36</v>
      </c>
      <c r="I155">
        <f>sleepDay[[#This Row],[TotalMinutesAsleep]]/sleepDay[[#This Row],[TotalTimeInBed]]*100</f>
        <v>92.122538293216621</v>
      </c>
      <c r="J155" s="11" t="str">
        <f t="shared" si="4"/>
        <v>Excellent</v>
      </c>
      <c r="K155" s="11" t="str">
        <f>TEXT(sleepDay[[#This Row],[Date]],"dddd")</f>
        <v>Thursday</v>
      </c>
    </row>
    <row r="156" spans="1:11" x14ac:dyDescent="0.3">
      <c r="A156">
        <v>5553957443</v>
      </c>
      <c r="B156" t="s">
        <v>17</v>
      </c>
      <c r="C156" s="2">
        <v>42489</v>
      </c>
      <c r="D156" s="3" t="str">
        <f t="shared" si="5"/>
        <v>12:00:00 AM</v>
      </c>
      <c r="E156" s="4">
        <v>1</v>
      </c>
      <c r="F156" s="4">
        <v>450</v>
      </c>
      <c r="G156" s="4">
        <v>495</v>
      </c>
      <c r="H156">
        <f>sleepDay[[#This Row],[TotalTimeInBed]]-sleepDay[[#This Row],[TotalMinutesAsleep]]</f>
        <v>45</v>
      </c>
      <c r="I156">
        <f>sleepDay[[#This Row],[TotalMinutesAsleep]]/sleepDay[[#This Row],[TotalTimeInBed]]*100</f>
        <v>90.909090909090907</v>
      </c>
      <c r="J156" s="11" t="str">
        <f t="shared" si="4"/>
        <v>Excellent</v>
      </c>
      <c r="K156" s="11" t="str">
        <f>TEXT(sleepDay[[#This Row],[Date]],"dddd")</f>
        <v>Friday</v>
      </c>
    </row>
    <row r="157" spans="1:11" x14ac:dyDescent="0.3">
      <c r="A157">
        <v>5553957443</v>
      </c>
      <c r="B157" t="s">
        <v>18</v>
      </c>
      <c r="C157" s="2">
        <v>42490</v>
      </c>
      <c r="D157" s="3" t="str">
        <f t="shared" si="5"/>
        <v>12:00:00 AM</v>
      </c>
      <c r="E157" s="4">
        <v>2</v>
      </c>
      <c r="F157" s="4">
        <v>775</v>
      </c>
      <c r="G157" s="4">
        <v>843</v>
      </c>
      <c r="H157">
        <f>sleepDay[[#This Row],[TotalTimeInBed]]-sleepDay[[#This Row],[TotalMinutesAsleep]]</f>
        <v>68</v>
      </c>
      <c r="I157">
        <f>sleepDay[[#This Row],[TotalMinutesAsleep]]/sleepDay[[#This Row],[TotalTimeInBed]]*100</f>
        <v>91.933570581257413</v>
      </c>
      <c r="J157" s="11" t="str">
        <f t="shared" si="4"/>
        <v>Excellent</v>
      </c>
      <c r="K157" s="11" t="str">
        <f>TEXT(sleepDay[[#This Row],[Date]],"dddd")</f>
        <v>Saturday</v>
      </c>
    </row>
    <row r="158" spans="1:11" x14ac:dyDescent="0.3">
      <c r="A158">
        <v>5577150313</v>
      </c>
      <c r="B158" t="s">
        <v>5</v>
      </c>
      <c r="C158" s="2">
        <v>42473</v>
      </c>
      <c r="D158" s="3" t="str">
        <f t="shared" si="5"/>
        <v>12:00:00 AM</v>
      </c>
      <c r="E158" s="4">
        <v>1</v>
      </c>
      <c r="F158" s="4">
        <v>432</v>
      </c>
      <c r="G158" s="4">
        <v>458</v>
      </c>
      <c r="H158">
        <f>sleepDay[[#This Row],[TotalTimeInBed]]-sleepDay[[#This Row],[TotalMinutesAsleep]]</f>
        <v>26</v>
      </c>
      <c r="I158">
        <f>sleepDay[[#This Row],[TotalMinutesAsleep]]/sleepDay[[#This Row],[TotalTimeInBed]]*100</f>
        <v>94.32314410480349</v>
      </c>
      <c r="J158" s="11" t="str">
        <f t="shared" si="4"/>
        <v>Excellent</v>
      </c>
      <c r="K158" s="11" t="str">
        <f>TEXT(sleepDay[[#This Row],[Date]],"dddd")</f>
        <v>Wednesday</v>
      </c>
    </row>
    <row r="159" spans="1:11" x14ac:dyDescent="0.3">
      <c r="A159">
        <v>5577150313</v>
      </c>
      <c r="B159" t="s">
        <v>19</v>
      </c>
      <c r="C159" s="2">
        <v>42474</v>
      </c>
      <c r="D159" s="3" t="str">
        <f t="shared" si="5"/>
        <v>12:00:00 AM</v>
      </c>
      <c r="E159" s="4">
        <v>1</v>
      </c>
      <c r="F159" s="4">
        <v>477</v>
      </c>
      <c r="G159" s="4">
        <v>497</v>
      </c>
      <c r="H159">
        <f>sleepDay[[#This Row],[TotalTimeInBed]]-sleepDay[[#This Row],[TotalMinutesAsleep]]</f>
        <v>20</v>
      </c>
      <c r="I159">
        <f>sleepDay[[#This Row],[TotalMinutesAsleep]]/sleepDay[[#This Row],[TotalTimeInBed]]*100</f>
        <v>95.975855130784709</v>
      </c>
      <c r="J159" s="11" t="str">
        <f t="shared" si="4"/>
        <v>Excellent</v>
      </c>
      <c r="K159" s="11" t="str">
        <f>TEXT(sleepDay[[#This Row],[Date]],"dddd")</f>
        <v>Thursday</v>
      </c>
    </row>
    <row r="160" spans="1:11" x14ac:dyDescent="0.3">
      <c r="A160">
        <v>5577150313</v>
      </c>
      <c r="B160" t="s">
        <v>6</v>
      </c>
      <c r="C160" s="2">
        <v>42475</v>
      </c>
      <c r="D160" s="3" t="str">
        <f t="shared" si="5"/>
        <v>12:00:00 AM</v>
      </c>
      <c r="E160" s="4">
        <v>1</v>
      </c>
      <c r="F160" s="4">
        <v>392</v>
      </c>
      <c r="G160" s="4">
        <v>413</v>
      </c>
      <c r="H160">
        <f>sleepDay[[#This Row],[TotalTimeInBed]]-sleepDay[[#This Row],[TotalMinutesAsleep]]</f>
        <v>21</v>
      </c>
      <c r="I160">
        <f>sleepDay[[#This Row],[TotalMinutesAsleep]]/sleepDay[[#This Row],[TotalTimeInBed]]*100</f>
        <v>94.915254237288138</v>
      </c>
      <c r="J160" s="11" t="str">
        <f t="shared" si="4"/>
        <v>Excellent</v>
      </c>
      <c r="K160" s="11" t="str">
        <f>TEXT(sleepDay[[#This Row],[Date]],"dddd")</f>
        <v>Friday</v>
      </c>
    </row>
    <row r="161" spans="1:11" x14ac:dyDescent="0.3">
      <c r="A161">
        <v>5577150313</v>
      </c>
      <c r="B161" t="s">
        <v>7</v>
      </c>
      <c r="C161" s="2">
        <v>42476</v>
      </c>
      <c r="D161" s="3" t="str">
        <f t="shared" si="5"/>
        <v>12:00:00 AM</v>
      </c>
      <c r="E161" s="4">
        <v>1</v>
      </c>
      <c r="F161" s="4">
        <v>406</v>
      </c>
      <c r="G161" s="4">
        <v>445</v>
      </c>
      <c r="H161">
        <f>sleepDay[[#This Row],[TotalTimeInBed]]-sleepDay[[#This Row],[TotalMinutesAsleep]]</f>
        <v>39</v>
      </c>
      <c r="I161">
        <f>sleepDay[[#This Row],[TotalMinutesAsleep]]/sleepDay[[#This Row],[TotalTimeInBed]]*100</f>
        <v>91.235955056179776</v>
      </c>
      <c r="J161" s="11" t="str">
        <f t="shared" si="4"/>
        <v>Excellent</v>
      </c>
      <c r="K161" s="11" t="str">
        <f>TEXT(sleepDay[[#This Row],[Date]],"dddd")</f>
        <v>Saturday</v>
      </c>
    </row>
    <row r="162" spans="1:11" x14ac:dyDescent="0.3">
      <c r="A162">
        <v>5577150313</v>
      </c>
      <c r="B162" t="s">
        <v>8</v>
      </c>
      <c r="C162" s="2">
        <v>42477</v>
      </c>
      <c r="D162" s="3" t="str">
        <f t="shared" si="5"/>
        <v>12:00:00 AM</v>
      </c>
      <c r="E162" s="4">
        <v>1</v>
      </c>
      <c r="F162" s="4">
        <v>549</v>
      </c>
      <c r="G162" s="4">
        <v>583</v>
      </c>
      <c r="H162">
        <f>sleepDay[[#This Row],[TotalTimeInBed]]-sleepDay[[#This Row],[TotalMinutesAsleep]]</f>
        <v>34</v>
      </c>
      <c r="I162">
        <f>sleepDay[[#This Row],[TotalMinutesAsleep]]/sleepDay[[#This Row],[TotalTimeInBed]]*100</f>
        <v>94.168096054888508</v>
      </c>
      <c r="J162" s="11" t="str">
        <f t="shared" si="4"/>
        <v>Excellent</v>
      </c>
      <c r="K162" s="11" t="str">
        <f>TEXT(sleepDay[[#This Row],[Date]],"dddd")</f>
        <v>Sunday</v>
      </c>
    </row>
    <row r="163" spans="1:11" x14ac:dyDescent="0.3">
      <c r="A163">
        <v>5577150313</v>
      </c>
      <c r="B163" t="s">
        <v>22</v>
      </c>
      <c r="C163" s="2">
        <v>42478</v>
      </c>
      <c r="D163" s="3" t="str">
        <f t="shared" si="5"/>
        <v>12:00:00 AM</v>
      </c>
      <c r="E163" s="4">
        <v>1</v>
      </c>
      <c r="F163" s="4">
        <v>527</v>
      </c>
      <c r="G163" s="4">
        <v>553</v>
      </c>
      <c r="H163">
        <f>sleepDay[[#This Row],[TotalTimeInBed]]-sleepDay[[#This Row],[TotalMinutesAsleep]]</f>
        <v>26</v>
      </c>
      <c r="I163">
        <f>sleepDay[[#This Row],[TotalMinutesAsleep]]/sleepDay[[#This Row],[TotalTimeInBed]]*100</f>
        <v>95.298372513562384</v>
      </c>
      <c r="J163" s="11" t="str">
        <f t="shared" si="4"/>
        <v>Excellent</v>
      </c>
      <c r="K163" s="11" t="str">
        <f>TEXT(sleepDay[[#This Row],[Date]],"dddd")</f>
        <v>Monday</v>
      </c>
    </row>
    <row r="164" spans="1:11" x14ac:dyDescent="0.3">
      <c r="A164">
        <v>5577150313</v>
      </c>
      <c r="B164" t="s">
        <v>9</v>
      </c>
      <c r="C164" s="2">
        <v>42479</v>
      </c>
      <c r="D164" s="3" t="str">
        <f t="shared" si="5"/>
        <v>12:00:00 AM</v>
      </c>
      <c r="E164" s="4">
        <v>1</v>
      </c>
      <c r="F164" s="4">
        <v>449</v>
      </c>
      <c r="G164" s="4">
        <v>465</v>
      </c>
      <c r="H164">
        <f>sleepDay[[#This Row],[TotalTimeInBed]]-sleepDay[[#This Row],[TotalMinutesAsleep]]</f>
        <v>16</v>
      </c>
      <c r="I164">
        <f>sleepDay[[#This Row],[TotalMinutesAsleep]]/sleepDay[[#This Row],[TotalTimeInBed]]*100</f>
        <v>96.55913978494624</v>
      </c>
      <c r="J164" s="11" t="str">
        <f t="shared" si="4"/>
        <v>Excellent</v>
      </c>
      <c r="K164" s="11" t="str">
        <f>TEXT(sleepDay[[#This Row],[Date]],"dddd")</f>
        <v>Tuesday</v>
      </c>
    </row>
    <row r="165" spans="1:11" x14ac:dyDescent="0.3">
      <c r="A165">
        <v>5577150313</v>
      </c>
      <c r="B165" t="s">
        <v>10</v>
      </c>
      <c r="C165" s="2">
        <v>42480</v>
      </c>
      <c r="D165" s="3" t="str">
        <f t="shared" si="5"/>
        <v>12:00:00 AM</v>
      </c>
      <c r="E165" s="4">
        <v>1</v>
      </c>
      <c r="F165" s="4">
        <v>447</v>
      </c>
      <c r="G165" s="4">
        <v>480</v>
      </c>
      <c r="H165">
        <f>sleepDay[[#This Row],[TotalTimeInBed]]-sleepDay[[#This Row],[TotalMinutesAsleep]]</f>
        <v>33</v>
      </c>
      <c r="I165">
        <f>sleepDay[[#This Row],[TotalMinutesAsleep]]/sleepDay[[#This Row],[TotalTimeInBed]]*100</f>
        <v>93.125</v>
      </c>
      <c r="J165" s="11" t="str">
        <f t="shared" si="4"/>
        <v>Excellent</v>
      </c>
      <c r="K165" s="11" t="str">
        <f>TEXT(sleepDay[[#This Row],[Date]],"dddd")</f>
        <v>Wednesday</v>
      </c>
    </row>
    <row r="166" spans="1:11" x14ac:dyDescent="0.3">
      <c r="A166">
        <v>5577150313</v>
      </c>
      <c r="B166" t="s">
        <v>11</v>
      </c>
      <c r="C166" s="2">
        <v>42481</v>
      </c>
      <c r="D166" s="3" t="str">
        <f t="shared" si="5"/>
        <v>12:00:00 AM</v>
      </c>
      <c r="E166" s="4">
        <v>1</v>
      </c>
      <c r="F166" s="4">
        <v>414</v>
      </c>
      <c r="G166" s="4">
        <v>437</v>
      </c>
      <c r="H166">
        <f>sleepDay[[#This Row],[TotalTimeInBed]]-sleepDay[[#This Row],[TotalMinutesAsleep]]</f>
        <v>23</v>
      </c>
      <c r="I166">
        <f>sleepDay[[#This Row],[TotalMinutesAsleep]]/sleepDay[[#This Row],[TotalTimeInBed]]*100</f>
        <v>94.73684210526315</v>
      </c>
      <c r="J166" s="11" t="str">
        <f t="shared" si="4"/>
        <v>Excellent</v>
      </c>
      <c r="K166" s="11" t="str">
        <f>TEXT(sleepDay[[#This Row],[Date]],"dddd")</f>
        <v>Thursday</v>
      </c>
    </row>
    <row r="167" spans="1:11" x14ac:dyDescent="0.3">
      <c r="A167">
        <v>5577150313</v>
      </c>
      <c r="B167" t="s">
        <v>20</v>
      </c>
      <c r="C167" s="2">
        <v>42482</v>
      </c>
      <c r="D167" s="3" t="str">
        <f t="shared" si="5"/>
        <v>12:00:00 AM</v>
      </c>
      <c r="E167" s="4">
        <v>1</v>
      </c>
      <c r="F167" s="4">
        <v>338</v>
      </c>
      <c r="G167" s="4">
        <v>366</v>
      </c>
      <c r="H167">
        <f>sleepDay[[#This Row],[TotalTimeInBed]]-sleepDay[[#This Row],[TotalMinutesAsleep]]</f>
        <v>28</v>
      </c>
      <c r="I167">
        <f>sleepDay[[#This Row],[TotalMinutesAsleep]]/sleepDay[[#This Row],[TotalTimeInBed]]*100</f>
        <v>92.349726775956285</v>
      </c>
      <c r="J167" s="11" t="str">
        <f t="shared" si="4"/>
        <v>Excellent</v>
      </c>
      <c r="K167" s="11" t="str">
        <f>TEXT(sleepDay[[#This Row],[Date]],"dddd")</f>
        <v>Friday</v>
      </c>
    </row>
    <row r="168" spans="1:11" x14ac:dyDescent="0.3">
      <c r="A168">
        <v>5577150313</v>
      </c>
      <c r="B168" t="s">
        <v>12</v>
      </c>
      <c r="C168" s="2">
        <v>42483</v>
      </c>
      <c r="D168" s="3" t="str">
        <f t="shared" si="5"/>
        <v>12:00:00 AM</v>
      </c>
      <c r="E168" s="4">
        <v>1</v>
      </c>
      <c r="F168" s="4">
        <v>384</v>
      </c>
      <c r="G168" s="4">
        <v>402</v>
      </c>
      <c r="H168">
        <f>sleepDay[[#This Row],[TotalTimeInBed]]-sleepDay[[#This Row],[TotalMinutesAsleep]]</f>
        <v>18</v>
      </c>
      <c r="I168">
        <f>sleepDay[[#This Row],[TotalMinutesAsleep]]/sleepDay[[#This Row],[TotalTimeInBed]]*100</f>
        <v>95.522388059701484</v>
      </c>
      <c r="J168" s="11" t="str">
        <f t="shared" si="4"/>
        <v>Excellent</v>
      </c>
      <c r="K168" s="11" t="str">
        <f>TEXT(sleepDay[[#This Row],[Date]],"dddd")</f>
        <v>Saturday</v>
      </c>
    </row>
    <row r="169" spans="1:11" x14ac:dyDescent="0.3">
      <c r="A169">
        <v>5577150313</v>
      </c>
      <c r="B169" t="s">
        <v>13</v>
      </c>
      <c r="C169" s="2">
        <v>42484</v>
      </c>
      <c r="D169" s="3" t="str">
        <f t="shared" si="5"/>
        <v>12:00:00 AM</v>
      </c>
      <c r="E169" s="4">
        <v>1</v>
      </c>
      <c r="F169" s="4">
        <v>543</v>
      </c>
      <c r="G169" s="4">
        <v>615</v>
      </c>
      <c r="H169">
        <f>sleepDay[[#This Row],[TotalTimeInBed]]-sleepDay[[#This Row],[TotalMinutesAsleep]]</f>
        <v>72</v>
      </c>
      <c r="I169">
        <f>sleepDay[[#This Row],[TotalMinutesAsleep]]/sleepDay[[#This Row],[TotalTimeInBed]]*100</f>
        <v>88.292682926829272</v>
      </c>
      <c r="J169" s="11" t="str">
        <f t="shared" si="4"/>
        <v>Good Sleep</v>
      </c>
      <c r="K169" s="11" t="str">
        <f>TEXT(sleepDay[[#This Row],[Date]],"dddd")</f>
        <v>Sunday</v>
      </c>
    </row>
    <row r="170" spans="1:11" x14ac:dyDescent="0.3">
      <c r="A170">
        <v>5577150313</v>
      </c>
      <c r="B170" t="s">
        <v>14</v>
      </c>
      <c r="C170" s="2">
        <v>42485</v>
      </c>
      <c r="D170" s="3" t="str">
        <f t="shared" si="5"/>
        <v>12:00:00 AM</v>
      </c>
      <c r="E170" s="4">
        <v>1</v>
      </c>
      <c r="F170" s="4">
        <v>421</v>
      </c>
      <c r="G170" s="4">
        <v>461</v>
      </c>
      <c r="H170">
        <f>sleepDay[[#This Row],[TotalTimeInBed]]-sleepDay[[#This Row],[TotalMinutesAsleep]]</f>
        <v>40</v>
      </c>
      <c r="I170">
        <f>sleepDay[[#This Row],[TotalMinutesAsleep]]/sleepDay[[#This Row],[TotalTimeInBed]]*100</f>
        <v>91.323210412147503</v>
      </c>
      <c r="J170" s="11" t="str">
        <f t="shared" si="4"/>
        <v>Excellent</v>
      </c>
      <c r="K170" s="11" t="str">
        <f>TEXT(sleepDay[[#This Row],[Date]],"dddd")</f>
        <v>Monday</v>
      </c>
    </row>
    <row r="171" spans="1:11" x14ac:dyDescent="0.3">
      <c r="A171">
        <v>5577150313</v>
      </c>
      <c r="B171" t="s">
        <v>15</v>
      </c>
      <c r="C171" s="2">
        <v>42486</v>
      </c>
      <c r="D171" s="3" t="str">
        <f t="shared" si="5"/>
        <v>12:00:00 AM</v>
      </c>
      <c r="E171" s="4">
        <v>1</v>
      </c>
      <c r="F171" s="4">
        <v>354</v>
      </c>
      <c r="G171" s="4">
        <v>377</v>
      </c>
      <c r="H171">
        <f>sleepDay[[#This Row],[TotalTimeInBed]]-sleepDay[[#This Row],[TotalMinutesAsleep]]</f>
        <v>23</v>
      </c>
      <c r="I171">
        <f>sleepDay[[#This Row],[TotalMinutesAsleep]]/sleepDay[[#This Row],[TotalTimeInBed]]*100</f>
        <v>93.899204244031836</v>
      </c>
      <c r="J171" s="11" t="str">
        <f t="shared" si="4"/>
        <v>Excellent</v>
      </c>
      <c r="K171" s="11" t="str">
        <f>TEXT(sleepDay[[#This Row],[Date]],"dddd")</f>
        <v>Tuesday</v>
      </c>
    </row>
    <row r="172" spans="1:11" x14ac:dyDescent="0.3">
      <c r="A172">
        <v>5577150313</v>
      </c>
      <c r="B172" t="s">
        <v>21</v>
      </c>
      <c r="C172" s="2">
        <v>42487</v>
      </c>
      <c r="D172" s="3" t="str">
        <f t="shared" si="5"/>
        <v>12:00:00 AM</v>
      </c>
      <c r="E172" s="4">
        <v>1</v>
      </c>
      <c r="F172" s="4">
        <v>424</v>
      </c>
      <c r="G172" s="4">
        <v>452</v>
      </c>
      <c r="H172">
        <f>sleepDay[[#This Row],[TotalTimeInBed]]-sleepDay[[#This Row],[TotalMinutesAsleep]]</f>
        <v>28</v>
      </c>
      <c r="I172">
        <f>sleepDay[[#This Row],[TotalMinutesAsleep]]/sleepDay[[#This Row],[TotalTimeInBed]]*100</f>
        <v>93.805309734513273</v>
      </c>
      <c r="J172" s="11" t="str">
        <f t="shared" si="4"/>
        <v>Excellent</v>
      </c>
      <c r="K172" s="11" t="str">
        <f>TEXT(sleepDay[[#This Row],[Date]],"dddd")</f>
        <v>Wednesday</v>
      </c>
    </row>
    <row r="173" spans="1:11" x14ac:dyDescent="0.3">
      <c r="A173">
        <v>5577150313</v>
      </c>
      <c r="B173" t="s">
        <v>16</v>
      </c>
      <c r="C173" s="2">
        <v>42488</v>
      </c>
      <c r="D173" s="3" t="str">
        <f t="shared" si="5"/>
        <v>12:00:00 AM</v>
      </c>
      <c r="E173" s="4">
        <v>1</v>
      </c>
      <c r="F173" s="4">
        <v>361</v>
      </c>
      <c r="G173" s="4">
        <v>372</v>
      </c>
      <c r="H173">
        <f>sleepDay[[#This Row],[TotalTimeInBed]]-sleepDay[[#This Row],[TotalMinutesAsleep]]</f>
        <v>11</v>
      </c>
      <c r="I173">
        <f>sleepDay[[#This Row],[TotalMinutesAsleep]]/sleepDay[[#This Row],[TotalTimeInBed]]*100</f>
        <v>97.043010752688176</v>
      </c>
      <c r="J173" s="11" t="str">
        <f t="shared" si="4"/>
        <v>Excellent</v>
      </c>
      <c r="K173" s="11" t="str">
        <f>TEXT(sleepDay[[#This Row],[Date]],"dddd")</f>
        <v>Thursday</v>
      </c>
    </row>
    <row r="174" spans="1:11" x14ac:dyDescent="0.3">
      <c r="A174">
        <v>5577150313</v>
      </c>
      <c r="B174" t="s">
        <v>17</v>
      </c>
      <c r="C174" s="2">
        <v>42489</v>
      </c>
      <c r="D174" s="3" t="str">
        <f t="shared" si="5"/>
        <v>12:00:00 AM</v>
      </c>
      <c r="E174" s="4">
        <v>1</v>
      </c>
      <c r="F174" s="4">
        <v>459</v>
      </c>
      <c r="G174" s="4">
        <v>485</v>
      </c>
      <c r="H174">
        <f>sleepDay[[#This Row],[TotalTimeInBed]]-sleepDay[[#This Row],[TotalMinutesAsleep]]</f>
        <v>26</v>
      </c>
      <c r="I174">
        <f>sleepDay[[#This Row],[TotalMinutesAsleep]]/sleepDay[[#This Row],[TotalTimeInBed]]*100</f>
        <v>94.639175257731949</v>
      </c>
      <c r="J174" s="11" t="str">
        <f t="shared" si="4"/>
        <v>Excellent</v>
      </c>
      <c r="K174" s="11" t="str">
        <f>TEXT(sleepDay[[#This Row],[Date]],"dddd")</f>
        <v>Friday</v>
      </c>
    </row>
    <row r="175" spans="1:11" x14ac:dyDescent="0.3">
      <c r="A175">
        <v>5577150313</v>
      </c>
      <c r="B175" t="s">
        <v>18</v>
      </c>
      <c r="C175" s="2">
        <v>42490</v>
      </c>
      <c r="D175" s="3" t="str">
        <f t="shared" si="5"/>
        <v>12:00:00 AM</v>
      </c>
      <c r="E175" s="4">
        <v>1</v>
      </c>
      <c r="F175" s="4">
        <v>412</v>
      </c>
      <c r="G175" s="4">
        <v>433</v>
      </c>
      <c r="H175">
        <f>sleepDay[[#This Row],[TotalTimeInBed]]-sleepDay[[#This Row],[TotalMinutesAsleep]]</f>
        <v>21</v>
      </c>
      <c r="I175">
        <f>sleepDay[[#This Row],[TotalMinutesAsleep]]/sleepDay[[#This Row],[TotalTimeInBed]]*100</f>
        <v>95.150115473441105</v>
      </c>
      <c r="J175" s="11" t="str">
        <f t="shared" si="4"/>
        <v>Excellent</v>
      </c>
      <c r="K175" s="11" t="str">
        <f>TEXT(sleepDay[[#This Row],[Date]],"dddd")</f>
        <v>Saturday</v>
      </c>
    </row>
    <row r="176" spans="1:11" x14ac:dyDescent="0.3">
      <c r="A176">
        <v>6117666160</v>
      </c>
      <c r="B176" t="s">
        <v>7</v>
      </c>
      <c r="C176" s="2">
        <v>42476</v>
      </c>
      <c r="D176" s="3" t="str">
        <f t="shared" si="5"/>
        <v>12:00:00 AM</v>
      </c>
      <c r="E176" s="4">
        <v>1</v>
      </c>
      <c r="F176" s="4">
        <v>380</v>
      </c>
      <c r="G176" s="4">
        <v>398</v>
      </c>
      <c r="H176">
        <f>sleepDay[[#This Row],[TotalTimeInBed]]-sleepDay[[#This Row],[TotalMinutesAsleep]]</f>
        <v>18</v>
      </c>
      <c r="I176">
        <f>sleepDay[[#This Row],[TotalMinutesAsleep]]/sleepDay[[#This Row],[TotalTimeInBed]]*100</f>
        <v>95.477386934673376</v>
      </c>
      <c r="J176" s="11" t="str">
        <f t="shared" si="4"/>
        <v>Excellent</v>
      </c>
      <c r="K176" s="11" t="str">
        <f>TEXT(sleepDay[[#This Row],[Date]],"dddd")</f>
        <v>Saturday</v>
      </c>
    </row>
    <row r="177" spans="1:11" x14ac:dyDescent="0.3">
      <c r="A177">
        <v>6117666160</v>
      </c>
      <c r="B177" t="s">
        <v>8</v>
      </c>
      <c r="C177" s="2">
        <v>42477</v>
      </c>
      <c r="D177" s="3" t="str">
        <f t="shared" si="5"/>
        <v>12:00:00 AM</v>
      </c>
      <c r="E177" s="4">
        <v>2</v>
      </c>
      <c r="F177" s="4">
        <v>336</v>
      </c>
      <c r="G177" s="4">
        <v>350</v>
      </c>
      <c r="H177">
        <f>sleepDay[[#This Row],[TotalTimeInBed]]-sleepDay[[#This Row],[TotalMinutesAsleep]]</f>
        <v>14</v>
      </c>
      <c r="I177">
        <f>sleepDay[[#This Row],[TotalMinutesAsleep]]/sleepDay[[#This Row],[TotalTimeInBed]]*100</f>
        <v>96</v>
      </c>
      <c r="J177" s="11" t="str">
        <f t="shared" si="4"/>
        <v>Excellent</v>
      </c>
      <c r="K177" s="11" t="str">
        <f>TEXT(sleepDay[[#This Row],[Date]],"dddd")</f>
        <v>Sunday</v>
      </c>
    </row>
    <row r="178" spans="1:11" x14ac:dyDescent="0.3">
      <c r="A178">
        <v>6117666160</v>
      </c>
      <c r="B178" t="s">
        <v>22</v>
      </c>
      <c r="C178" s="2">
        <v>42478</v>
      </c>
      <c r="D178" s="3" t="str">
        <f t="shared" si="5"/>
        <v>12:00:00 AM</v>
      </c>
      <c r="E178" s="4">
        <v>2</v>
      </c>
      <c r="F178" s="4">
        <v>493</v>
      </c>
      <c r="G178" s="4">
        <v>510</v>
      </c>
      <c r="H178">
        <f>sleepDay[[#This Row],[TotalTimeInBed]]-sleepDay[[#This Row],[TotalMinutesAsleep]]</f>
        <v>17</v>
      </c>
      <c r="I178">
        <f>sleepDay[[#This Row],[TotalMinutesAsleep]]/sleepDay[[#This Row],[TotalTimeInBed]]*100</f>
        <v>96.666666666666671</v>
      </c>
      <c r="J178" s="11" t="str">
        <f t="shared" si="4"/>
        <v>Excellent</v>
      </c>
      <c r="K178" s="11" t="str">
        <f>TEXT(sleepDay[[#This Row],[Date]],"dddd")</f>
        <v>Monday</v>
      </c>
    </row>
    <row r="179" spans="1:11" x14ac:dyDescent="0.3">
      <c r="A179">
        <v>6117666160</v>
      </c>
      <c r="B179" t="s">
        <v>9</v>
      </c>
      <c r="C179" s="2">
        <v>42479</v>
      </c>
      <c r="D179" s="3" t="str">
        <f t="shared" si="5"/>
        <v>12:00:00 AM</v>
      </c>
      <c r="E179" s="4">
        <v>1</v>
      </c>
      <c r="F179" s="4">
        <v>465</v>
      </c>
      <c r="G179" s="4">
        <v>492</v>
      </c>
      <c r="H179">
        <f>sleepDay[[#This Row],[TotalTimeInBed]]-sleepDay[[#This Row],[TotalMinutesAsleep]]</f>
        <v>27</v>
      </c>
      <c r="I179">
        <f>sleepDay[[#This Row],[TotalMinutesAsleep]]/sleepDay[[#This Row],[TotalTimeInBed]]*100</f>
        <v>94.512195121951208</v>
      </c>
      <c r="J179" s="11" t="str">
        <f t="shared" si="4"/>
        <v>Excellent</v>
      </c>
      <c r="K179" s="11" t="str">
        <f>TEXT(sleepDay[[#This Row],[Date]],"dddd")</f>
        <v>Tuesday</v>
      </c>
    </row>
    <row r="180" spans="1:11" x14ac:dyDescent="0.3">
      <c r="A180">
        <v>6117666160</v>
      </c>
      <c r="B180" t="s">
        <v>10</v>
      </c>
      <c r="C180" s="2">
        <v>42480</v>
      </c>
      <c r="D180" s="3" t="str">
        <f t="shared" si="5"/>
        <v>12:00:00 AM</v>
      </c>
      <c r="E180" s="4">
        <v>1</v>
      </c>
      <c r="F180" s="4">
        <v>474</v>
      </c>
      <c r="G180" s="4">
        <v>502</v>
      </c>
      <c r="H180">
        <f>sleepDay[[#This Row],[TotalTimeInBed]]-sleepDay[[#This Row],[TotalMinutesAsleep]]</f>
        <v>28</v>
      </c>
      <c r="I180">
        <f>sleepDay[[#This Row],[TotalMinutesAsleep]]/sleepDay[[#This Row],[TotalTimeInBed]]*100</f>
        <v>94.422310756972109</v>
      </c>
      <c r="J180" s="11" t="str">
        <f t="shared" si="4"/>
        <v>Excellent</v>
      </c>
      <c r="K180" s="11" t="str">
        <f>TEXT(sleepDay[[#This Row],[Date]],"dddd")</f>
        <v>Wednesday</v>
      </c>
    </row>
    <row r="181" spans="1:11" x14ac:dyDescent="0.3">
      <c r="A181">
        <v>6117666160</v>
      </c>
      <c r="B181" t="s">
        <v>11</v>
      </c>
      <c r="C181" s="2">
        <v>42481</v>
      </c>
      <c r="D181" s="3" t="str">
        <f t="shared" si="5"/>
        <v>12:00:00 AM</v>
      </c>
      <c r="E181" s="4">
        <v>1</v>
      </c>
      <c r="F181" s="4">
        <v>508</v>
      </c>
      <c r="G181" s="4">
        <v>550</v>
      </c>
      <c r="H181">
        <f>sleepDay[[#This Row],[TotalTimeInBed]]-sleepDay[[#This Row],[TotalMinutesAsleep]]</f>
        <v>42</v>
      </c>
      <c r="I181">
        <f>sleepDay[[#This Row],[TotalMinutesAsleep]]/sleepDay[[#This Row],[TotalTimeInBed]]*100</f>
        <v>92.36363636363636</v>
      </c>
      <c r="J181" s="11" t="str">
        <f t="shared" si="4"/>
        <v>Excellent</v>
      </c>
      <c r="K181" s="11" t="str">
        <f>TEXT(sleepDay[[#This Row],[Date]],"dddd")</f>
        <v>Thursday</v>
      </c>
    </row>
    <row r="182" spans="1:11" x14ac:dyDescent="0.3">
      <c r="A182">
        <v>6117666160</v>
      </c>
      <c r="B182" t="s">
        <v>20</v>
      </c>
      <c r="C182" s="2">
        <v>42482</v>
      </c>
      <c r="D182" s="3" t="str">
        <f t="shared" si="5"/>
        <v>12:00:00 AM</v>
      </c>
      <c r="E182" s="4">
        <v>1</v>
      </c>
      <c r="F182" s="4">
        <v>480</v>
      </c>
      <c r="G182" s="4">
        <v>546</v>
      </c>
      <c r="H182">
        <f>sleepDay[[#This Row],[TotalTimeInBed]]-sleepDay[[#This Row],[TotalMinutesAsleep]]</f>
        <v>66</v>
      </c>
      <c r="I182">
        <f>sleepDay[[#This Row],[TotalMinutesAsleep]]/sleepDay[[#This Row],[TotalTimeInBed]]*100</f>
        <v>87.912087912087912</v>
      </c>
      <c r="J182" s="11" t="str">
        <f t="shared" si="4"/>
        <v>Good Sleep</v>
      </c>
      <c r="K182" s="11" t="str">
        <f>TEXT(sleepDay[[#This Row],[Date]],"dddd")</f>
        <v>Friday</v>
      </c>
    </row>
    <row r="183" spans="1:11" x14ac:dyDescent="0.3">
      <c r="A183">
        <v>6117666160</v>
      </c>
      <c r="B183" t="s">
        <v>12</v>
      </c>
      <c r="C183" s="2">
        <v>42483</v>
      </c>
      <c r="D183" s="3" t="str">
        <f t="shared" si="5"/>
        <v>12:00:00 AM</v>
      </c>
      <c r="E183" s="4">
        <v>1</v>
      </c>
      <c r="F183" s="4">
        <v>492</v>
      </c>
      <c r="G183" s="4">
        <v>539</v>
      </c>
      <c r="H183">
        <f>sleepDay[[#This Row],[TotalTimeInBed]]-sleepDay[[#This Row],[TotalMinutesAsleep]]</f>
        <v>47</v>
      </c>
      <c r="I183">
        <f>sleepDay[[#This Row],[TotalMinutesAsleep]]/sleepDay[[#This Row],[TotalTimeInBed]]*100</f>
        <v>91.280148423005571</v>
      </c>
      <c r="J183" s="11" t="str">
        <f t="shared" si="4"/>
        <v>Excellent</v>
      </c>
      <c r="K183" s="11" t="str">
        <f>TEXT(sleepDay[[#This Row],[Date]],"dddd")</f>
        <v>Saturday</v>
      </c>
    </row>
    <row r="184" spans="1:11" x14ac:dyDescent="0.3">
      <c r="A184">
        <v>6117666160</v>
      </c>
      <c r="B184" t="s">
        <v>13</v>
      </c>
      <c r="C184" s="2">
        <v>42484</v>
      </c>
      <c r="D184" s="3" t="str">
        <f t="shared" si="5"/>
        <v>12:00:00 AM</v>
      </c>
      <c r="E184" s="4">
        <v>1</v>
      </c>
      <c r="F184" s="4">
        <v>353</v>
      </c>
      <c r="G184" s="4">
        <v>367</v>
      </c>
      <c r="H184">
        <f>sleepDay[[#This Row],[TotalTimeInBed]]-sleepDay[[#This Row],[TotalMinutesAsleep]]</f>
        <v>14</v>
      </c>
      <c r="I184">
        <f>sleepDay[[#This Row],[TotalMinutesAsleep]]/sleepDay[[#This Row],[TotalTimeInBed]]*100</f>
        <v>96.185286103542239</v>
      </c>
      <c r="J184" s="11" t="str">
        <f t="shared" si="4"/>
        <v>Excellent</v>
      </c>
      <c r="K184" s="11" t="str">
        <f>TEXT(sleepDay[[#This Row],[Date]],"dddd")</f>
        <v>Sunday</v>
      </c>
    </row>
    <row r="185" spans="1:11" x14ac:dyDescent="0.3">
      <c r="A185">
        <v>6117666160</v>
      </c>
      <c r="B185" t="s">
        <v>21</v>
      </c>
      <c r="C185" s="2">
        <v>42487</v>
      </c>
      <c r="D185" s="3" t="str">
        <f t="shared" si="5"/>
        <v>12:00:00 AM</v>
      </c>
      <c r="E185" s="4">
        <v>1</v>
      </c>
      <c r="F185" s="4">
        <v>542</v>
      </c>
      <c r="G185" s="4">
        <v>557</v>
      </c>
      <c r="H185">
        <f>sleepDay[[#This Row],[TotalTimeInBed]]-sleepDay[[#This Row],[TotalMinutesAsleep]]</f>
        <v>15</v>
      </c>
      <c r="I185">
        <f>sleepDay[[#This Row],[TotalMinutesAsleep]]/sleepDay[[#This Row],[TotalTimeInBed]]*100</f>
        <v>97.307001795332141</v>
      </c>
      <c r="J185" s="11" t="str">
        <f t="shared" si="4"/>
        <v>Excellent</v>
      </c>
      <c r="K185" s="11" t="str">
        <f>TEXT(sleepDay[[#This Row],[Date]],"dddd")</f>
        <v>Wednesday</v>
      </c>
    </row>
    <row r="186" spans="1:11" x14ac:dyDescent="0.3">
      <c r="A186">
        <v>6117666160</v>
      </c>
      <c r="B186" t="s">
        <v>16</v>
      </c>
      <c r="C186" s="2">
        <v>42488</v>
      </c>
      <c r="D186" s="3" t="str">
        <f t="shared" si="5"/>
        <v>12:00:00 AM</v>
      </c>
      <c r="E186" s="4">
        <v>1</v>
      </c>
      <c r="F186" s="4">
        <v>393</v>
      </c>
      <c r="G186" s="4">
        <v>416</v>
      </c>
      <c r="H186">
        <f>sleepDay[[#This Row],[TotalTimeInBed]]-sleepDay[[#This Row],[TotalMinutesAsleep]]</f>
        <v>23</v>
      </c>
      <c r="I186">
        <f>sleepDay[[#This Row],[TotalMinutesAsleep]]/sleepDay[[#This Row],[TotalTimeInBed]]*100</f>
        <v>94.47115384615384</v>
      </c>
      <c r="J186" s="11" t="str">
        <f t="shared" si="4"/>
        <v>Excellent</v>
      </c>
      <c r="K186" s="11" t="str">
        <f>TEXT(sleepDay[[#This Row],[Date]],"dddd")</f>
        <v>Thursday</v>
      </c>
    </row>
    <row r="187" spans="1:11" x14ac:dyDescent="0.3">
      <c r="A187">
        <v>6117666160</v>
      </c>
      <c r="B187" t="s">
        <v>17</v>
      </c>
      <c r="C187" s="2">
        <v>42489</v>
      </c>
      <c r="D187" s="3" t="str">
        <f t="shared" si="5"/>
        <v>12:00:00 AM</v>
      </c>
      <c r="E187" s="4">
        <v>1</v>
      </c>
      <c r="F187" s="4">
        <v>600</v>
      </c>
      <c r="G187" s="4">
        <v>636</v>
      </c>
      <c r="H187">
        <f>sleepDay[[#This Row],[TotalTimeInBed]]-sleepDay[[#This Row],[TotalMinutesAsleep]]</f>
        <v>36</v>
      </c>
      <c r="I187">
        <f>sleepDay[[#This Row],[TotalMinutesAsleep]]/sleepDay[[#This Row],[TotalTimeInBed]]*100</f>
        <v>94.339622641509436</v>
      </c>
      <c r="J187" s="11" t="str">
        <f t="shared" si="4"/>
        <v>Excellent</v>
      </c>
      <c r="K187" s="11" t="str">
        <f>TEXT(sleepDay[[#This Row],[Date]],"dddd")</f>
        <v>Friday</v>
      </c>
    </row>
    <row r="188" spans="1:11" x14ac:dyDescent="0.3">
      <c r="A188">
        <v>6775888955</v>
      </c>
      <c r="B188" t="s">
        <v>5</v>
      </c>
      <c r="C188" s="2">
        <v>42473</v>
      </c>
      <c r="D188" s="3" t="str">
        <f t="shared" si="5"/>
        <v>12:00:00 AM</v>
      </c>
      <c r="E188" s="4">
        <v>1</v>
      </c>
      <c r="F188" s="4">
        <v>235</v>
      </c>
      <c r="G188" s="4">
        <v>260</v>
      </c>
      <c r="H188">
        <f>sleepDay[[#This Row],[TotalTimeInBed]]-sleepDay[[#This Row],[TotalMinutesAsleep]]</f>
        <v>25</v>
      </c>
      <c r="I188">
        <f>sleepDay[[#This Row],[TotalMinutesAsleep]]/sleepDay[[#This Row],[TotalTimeInBed]]*100</f>
        <v>90.384615384615387</v>
      </c>
      <c r="J188" s="11" t="str">
        <f t="shared" si="4"/>
        <v>Excellent</v>
      </c>
      <c r="K188" s="11" t="str">
        <f>TEXT(sleepDay[[#This Row],[Date]],"dddd")</f>
        <v>Wednesday</v>
      </c>
    </row>
    <row r="189" spans="1:11" x14ac:dyDescent="0.3">
      <c r="A189">
        <v>6775888955</v>
      </c>
      <c r="B189" t="s">
        <v>19</v>
      </c>
      <c r="C189" s="2">
        <v>42474</v>
      </c>
      <c r="D189" s="3" t="str">
        <f t="shared" si="5"/>
        <v>12:00:00 AM</v>
      </c>
      <c r="E189" s="4">
        <v>1</v>
      </c>
      <c r="F189" s="4">
        <v>423</v>
      </c>
      <c r="G189" s="4">
        <v>441</v>
      </c>
      <c r="H189">
        <f>sleepDay[[#This Row],[TotalTimeInBed]]-sleepDay[[#This Row],[TotalMinutesAsleep]]</f>
        <v>18</v>
      </c>
      <c r="I189">
        <f>sleepDay[[#This Row],[TotalMinutesAsleep]]/sleepDay[[#This Row],[TotalTimeInBed]]*100</f>
        <v>95.918367346938766</v>
      </c>
      <c r="J189" s="11" t="str">
        <f t="shared" si="4"/>
        <v>Excellent</v>
      </c>
      <c r="K189" s="11" t="str">
        <f>TEXT(sleepDay[[#This Row],[Date]],"dddd")</f>
        <v>Thursday</v>
      </c>
    </row>
    <row r="190" spans="1:11" x14ac:dyDescent="0.3">
      <c r="A190">
        <v>6775888955</v>
      </c>
      <c r="B190" t="s">
        <v>6</v>
      </c>
      <c r="C190" s="2">
        <v>42475</v>
      </c>
      <c r="D190" s="3" t="str">
        <f t="shared" si="5"/>
        <v>12:00:00 AM</v>
      </c>
      <c r="E190" s="4">
        <v>1</v>
      </c>
      <c r="F190" s="4">
        <v>391</v>
      </c>
      <c r="G190" s="4">
        <v>406</v>
      </c>
      <c r="H190">
        <f>sleepDay[[#This Row],[TotalTimeInBed]]-sleepDay[[#This Row],[TotalMinutesAsleep]]</f>
        <v>15</v>
      </c>
      <c r="I190">
        <f>sleepDay[[#This Row],[TotalMinutesAsleep]]/sleepDay[[#This Row],[TotalTimeInBed]]*100</f>
        <v>96.305418719211815</v>
      </c>
      <c r="J190" s="11" t="str">
        <f t="shared" si="4"/>
        <v>Excellent</v>
      </c>
      <c r="K190" s="11" t="str">
        <f>TEXT(sleepDay[[#This Row],[Date]],"dddd")</f>
        <v>Friday</v>
      </c>
    </row>
    <row r="191" spans="1:11" x14ac:dyDescent="0.3">
      <c r="A191">
        <v>6962181067</v>
      </c>
      <c r="B191" t="s">
        <v>5</v>
      </c>
      <c r="C191" s="2">
        <v>42473</v>
      </c>
      <c r="D191" s="3" t="str">
        <f t="shared" si="5"/>
        <v>12:00:00 AM</v>
      </c>
      <c r="E191" s="4">
        <v>3</v>
      </c>
      <c r="F191" s="4">
        <v>630</v>
      </c>
      <c r="G191" s="4">
        <v>679</v>
      </c>
      <c r="H191">
        <f>sleepDay[[#This Row],[TotalTimeInBed]]-sleepDay[[#This Row],[TotalMinutesAsleep]]</f>
        <v>49</v>
      </c>
      <c r="I191">
        <f>sleepDay[[#This Row],[TotalMinutesAsleep]]/sleepDay[[#This Row],[TotalTimeInBed]]*100</f>
        <v>92.783505154639172</v>
      </c>
      <c r="J191" s="11" t="str">
        <f t="shared" si="4"/>
        <v>Excellent</v>
      </c>
      <c r="K191" s="11" t="str">
        <f>TEXT(sleepDay[[#This Row],[Date]],"dddd")</f>
        <v>Wednesday</v>
      </c>
    </row>
    <row r="192" spans="1:11" x14ac:dyDescent="0.3">
      <c r="A192">
        <v>6962181067</v>
      </c>
      <c r="B192" t="s">
        <v>19</v>
      </c>
      <c r="C192" s="2">
        <v>42474</v>
      </c>
      <c r="D192" s="3" t="str">
        <f t="shared" si="5"/>
        <v>12:00:00 AM</v>
      </c>
      <c r="E192" s="4">
        <v>2</v>
      </c>
      <c r="F192" s="4">
        <v>508</v>
      </c>
      <c r="G192" s="4">
        <v>535</v>
      </c>
      <c r="H192">
        <f>sleepDay[[#This Row],[TotalTimeInBed]]-sleepDay[[#This Row],[TotalMinutesAsleep]]</f>
        <v>27</v>
      </c>
      <c r="I192">
        <f>sleepDay[[#This Row],[TotalMinutesAsleep]]/sleepDay[[#This Row],[TotalTimeInBed]]*100</f>
        <v>94.953271028037378</v>
      </c>
      <c r="J192" s="11" t="str">
        <f t="shared" si="4"/>
        <v>Excellent</v>
      </c>
      <c r="K192" s="11" t="str">
        <f>TEXT(sleepDay[[#This Row],[Date]],"dddd")</f>
        <v>Thursday</v>
      </c>
    </row>
    <row r="193" spans="1:11" x14ac:dyDescent="0.3">
      <c r="A193">
        <v>6962181067</v>
      </c>
      <c r="B193" t="s">
        <v>6</v>
      </c>
      <c r="C193" s="2">
        <v>42475</v>
      </c>
      <c r="D193" s="3" t="str">
        <f t="shared" si="5"/>
        <v>12:00:00 AM</v>
      </c>
      <c r="E193" s="4">
        <v>1</v>
      </c>
      <c r="F193" s="4">
        <v>370</v>
      </c>
      <c r="G193" s="4">
        <v>386</v>
      </c>
      <c r="H193">
        <f>sleepDay[[#This Row],[TotalTimeInBed]]-sleepDay[[#This Row],[TotalMinutesAsleep]]</f>
        <v>16</v>
      </c>
      <c r="I193">
        <f>sleepDay[[#This Row],[TotalMinutesAsleep]]/sleepDay[[#This Row],[TotalTimeInBed]]*100</f>
        <v>95.854922279792746</v>
      </c>
      <c r="J193" s="11" t="str">
        <f t="shared" si="4"/>
        <v>Excellent</v>
      </c>
      <c r="K193" s="11" t="str">
        <f>TEXT(sleepDay[[#This Row],[Date]],"dddd")</f>
        <v>Friday</v>
      </c>
    </row>
    <row r="194" spans="1:11" x14ac:dyDescent="0.3">
      <c r="A194">
        <v>6962181067</v>
      </c>
      <c r="B194" t="s">
        <v>7</v>
      </c>
      <c r="C194" s="2">
        <v>42476</v>
      </c>
      <c r="D194" s="3" t="str">
        <f t="shared" si="5"/>
        <v>12:00:00 AM</v>
      </c>
      <c r="E194" s="4">
        <v>1</v>
      </c>
      <c r="F194" s="4">
        <v>357</v>
      </c>
      <c r="G194" s="4">
        <v>366</v>
      </c>
      <c r="H194">
        <f>sleepDay[[#This Row],[TotalTimeInBed]]-sleepDay[[#This Row],[TotalMinutesAsleep]]</f>
        <v>9</v>
      </c>
      <c r="I194">
        <f>sleepDay[[#This Row],[TotalMinutesAsleep]]/sleepDay[[#This Row],[TotalTimeInBed]]*100</f>
        <v>97.540983606557376</v>
      </c>
      <c r="J194" s="11" t="str">
        <f t="shared" ref="J194:J257" si="6">IF(AND(I194&gt;=90,I194&lt;=100),"Excellent",IF(AND(I194&gt;=80,I194&lt;90),"Good Sleep",IF(AND(I194&gt;=60,I194&lt;=79),"Moderate","Poor Sleep")))</f>
        <v>Excellent</v>
      </c>
      <c r="K194" s="11" t="str">
        <f>TEXT(sleepDay[[#This Row],[Date]],"dddd")</f>
        <v>Saturday</v>
      </c>
    </row>
    <row r="195" spans="1:11" x14ac:dyDescent="0.3">
      <c r="A195">
        <v>6962181067</v>
      </c>
      <c r="B195" t="s">
        <v>8</v>
      </c>
      <c r="C195" s="2">
        <v>42477</v>
      </c>
      <c r="D195" s="3" t="str">
        <f t="shared" ref="D195:D253" si="7">RIGHT(B195,11)</f>
        <v>12:00:00 AM</v>
      </c>
      <c r="E195" s="4">
        <v>1</v>
      </c>
      <c r="F195" s="4">
        <v>427</v>
      </c>
      <c r="G195" s="4">
        <v>446</v>
      </c>
      <c r="H195">
        <f>sleepDay[[#This Row],[TotalTimeInBed]]-sleepDay[[#This Row],[TotalMinutesAsleep]]</f>
        <v>19</v>
      </c>
      <c r="I195">
        <f>sleepDay[[#This Row],[TotalMinutesAsleep]]/sleepDay[[#This Row],[TotalTimeInBed]]*100</f>
        <v>95.739910313901348</v>
      </c>
      <c r="J195" s="11" t="str">
        <f t="shared" si="6"/>
        <v>Excellent</v>
      </c>
      <c r="K195" s="11" t="str">
        <f>TEXT(sleepDay[[#This Row],[Date]],"dddd")</f>
        <v>Sunday</v>
      </c>
    </row>
    <row r="196" spans="1:11" x14ac:dyDescent="0.3">
      <c r="A196">
        <v>6962181067</v>
      </c>
      <c r="B196" t="s">
        <v>22</v>
      </c>
      <c r="C196" s="2">
        <v>42478</v>
      </c>
      <c r="D196" s="3" t="str">
        <f t="shared" si="7"/>
        <v>12:00:00 AM</v>
      </c>
      <c r="E196" s="4">
        <v>1</v>
      </c>
      <c r="F196" s="4">
        <v>442</v>
      </c>
      <c r="G196" s="4">
        <v>458</v>
      </c>
      <c r="H196">
        <f>sleepDay[[#This Row],[TotalTimeInBed]]-sleepDay[[#This Row],[TotalMinutesAsleep]]</f>
        <v>16</v>
      </c>
      <c r="I196">
        <f>sleepDay[[#This Row],[TotalMinutesAsleep]]/sleepDay[[#This Row],[TotalTimeInBed]]*100</f>
        <v>96.506550218340621</v>
      </c>
      <c r="J196" s="11" t="str">
        <f t="shared" si="6"/>
        <v>Excellent</v>
      </c>
      <c r="K196" s="11" t="str">
        <f>TEXT(sleepDay[[#This Row],[Date]],"dddd")</f>
        <v>Monday</v>
      </c>
    </row>
    <row r="197" spans="1:11" x14ac:dyDescent="0.3">
      <c r="A197">
        <v>6962181067</v>
      </c>
      <c r="B197" t="s">
        <v>9</v>
      </c>
      <c r="C197" s="2">
        <v>42479</v>
      </c>
      <c r="D197" s="3" t="str">
        <f t="shared" si="7"/>
        <v>12:00:00 AM</v>
      </c>
      <c r="E197" s="4">
        <v>1</v>
      </c>
      <c r="F197" s="4">
        <v>476</v>
      </c>
      <c r="G197" s="4">
        <v>535</v>
      </c>
      <c r="H197">
        <f>sleepDay[[#This Row],[TotalTimeInBed]]-sleepDay[[#This Row],[TotalMinutesAsleep]]</f>
        <v>59</v>
      </c>
      <c r="I197">
        <f>sleepDay[[#This Row],[TotalMinutesAsleep]]/sleepDay[[#This Row],[TotalTimeInBed]]*100</f>
        <v>88.971962616822424</v>
      </c>
      <c r="J197" s="11" t="str">
        <f t="shared" si="6"/>
        <v>Good Sleep</v>
      </c>
      <c r="K197" s="11" t="str">
        <f>TEXT(sleepDay[[#This Row],[Date]],"dddd")</f>
        <v>Tuesday</v>
      </c>
    </row>
    <row r="198" spans="1:11" x14ac:dyDescent="0.3">
      <c r="A198">
        <v>6962181067</v>
      </c>
      <c r="B198" t="s">
        <v>10</v>
      </c>
      <c r="C198" s="2">
        <v>42480</v>
      </c>
      <c r="D198" s="3" t="str">
        <f t="shared" si="7"/>
        <v>12:00:00 AM</v>
      </c>
      <c r="E198" s="4">
        <v>1</v>
      </c>
      <c r="F198" s="4">
        <v>418</v>
      </c>
      <c r="G198" s="4">
        <v>424</v>
      </c>
      <c r="H198">
        <f>sleepDay[[#This Row],[TotalTimeInBed]]-sleepDay[[#This Row],[TotalMinutesAsleep]]</f>
        <v>6</v>
      </c>
      <c r="I198">
        <f>sleepDay[[#This Row],[TotalMinutesAsleep]]/sleepDay[[#This Row],[TotalTimeInBed]]*100</f>
        <v>98.584905660377359</v>
      </c>
      <c r="J198" s="11" t="str">
        <f t="shared" si="6"/>
        <v>Excellent</v>
      </c>
      <c r="K198" s="11" t="str">
        <f>TEXT(sleepDay[[#This Row],[Date]],"dddd")</f>
        <v>Wednesday</v>
      </c>
    </row>
    <row r="199" spans="1:11" x14ac:dyDescent="0.3">
      <c r="A199">
        <v>6962181067</v>
      </c>
      <c r="B199" t="s">
        <v>11</v>
      </c>
      <c r="C199" s="2">
        <v>42481</v>
      </c>
      <c r="D199" s="3" t="str">
        <f t="shared" si="7"/>
        <v>12:00:00 AM</v>
      </c>
      <c r="E199" s="4">
        <v>1</v>
      </c>
      <c r="F199" s="4">
        <v>451</v>
      </c>
      <c r="G199" s="4">
        <v>457</v>
      </c>
      <c r="H199">
        <f>sleepDay[[#This Row],[TotalTimeInBed]]-sleepDay[[#This Row],[TotalMinutesAsleep]]</f>
        <v>6</v>
      </c>
      <c r="I199">
        <f>sleepDay[[#This Row],[TotalMinutesAsleep]]/sleepDay[[#This Row],[TotalTimeInBed]]*100</f>
        <v>98.687089715536104</v>
      </c>
      <c r="J199" s="11" t="str">
        <f t="shared" si="6"/>
        <v>Excellent</v>
      </c>
      <c r="K199" s="11" t="str">
        <f>TEXT(sleepDay[[#This Row],[Date]],"dddd")</f>
        <v>Thursday</v>
      </c>
    </row>
    <row r="200" spans="1:11" x14ac:dyDescent="0.3">
      <c r="A200">
        <v>6962181067</v>
      </c>
      <c r="B200" t="s">
        <v>20</v>
      </c>
      <c r="C200" s="2">
        <v>42482</v>
      </c>
      <c r="D200" s="3" t="str">
        <f t="shared" si="7"/>
        <v>12:00:00 AM</v>
      </c>
      <c r="E200" s="4">
        <v>1</v>
      </c>
      <c r="F200" s="4">
        <v>425</v>
      </c>
      <c r="G200" s="4">
        <v>435</v>
      </c>
      <c r="H200">
        <f>sleepDay[[#This Row],[TotalTimeInBed]]-sleepDay[[#This Row],[TotalMinutesAsleep]]</f>
        <v>10</v>
      </c>
      <c r="I200">
        <f>sleepDay[[#This Row],[TotalMinutesAsleep]]/sleepDay[[#This Row],[TotalTimeInBed]]*100</f>
        <v>97.701149425287355</v>
      </c>
      <c r="J200" s="11" t="str">
        <f t="shared" si="6"/>
        <v>Excellent</v>
      </c>
      <c r="K200" s="11" t="str">
        <f>TEXT(sleepDay[[#This Row],[Date]],"dddd")</f>
        <v>Friday</v>
      </c>
    </row>
    <row r="201" spans="1:11" x14ac:dyDescent="0.3">
      <c r="A201">
        <v>6962181067</v>
      </c>
      <c r="B201" t="s">
        <v>12</v>
      </c>
      <c r="C201" s="2">
        <v>42483</v>
      </c>
      <c r="D201" s="3" t="str">
        <f t="shared" si="7"/>
        <v>12:00:00 AM</v>
      </c>
      <c r="E201" s="4">
        <v>1</v>
      </c>
      <c r="F201" s="4">
        <v>528</v>
      </c>
      <c r="G201" s="4">
        <v>546</v>
      </c>
      <c r="H201">
        <f>sleepDay[[#This Row],[TotalTimeInBed]]-sleepDay[[#This Row],[TotalMinutesAsleep]]</f>
        <v>18</v>
      </c>
      <c r="I201">
        <f>sleepDay[[#This Row],[TotalMinutesAsleep]]/sleepDay[[#This Row],[TotalTimeInBed]]*100</f>
        <v>96.703296703296701</v>
      </c>
      <c r="J201" s="11" t="str">
        <f t="shared" si="6"/>
        <v>Excellent</v>
      </c>
      <c r="K201" s="11" t="str">
        <f>TEXT(sleepDay[[#This Row],[Date]],"dddd")</f>
        <v>Saturday</v>
      </c>
    </row>
    <row r="202" spans="1:11" x14ac:dyDescent="0.3">
      <c r="A202">
        <v>6962181067</v>
      </c>
      <c r="B202" t="s">
        <v>13</v>
      </c>
      <c r="C202" s="2">
        <v>42484</v>
      </c>
      <c r="D202" s="3" t="str">
        <f t="shared" si="7"/>
        <v>12:00:00 AM</v>
      </c>
      <c r="E202" s="4">
        <v>1</v>
      </c>
      <c r="F202" s="4">
        <v>511</v>
      </c>
      <c r="G202" s="4">
        <v>514</v>
      </c>
      <c r="H202">
        <f>sleepDay[[#This Row],[TotalTimeInBed]]-sleepDay[[#This Row],[TotalMinutesAsleep]]</f>
        <v>3</v>
      </c>
      <c r="I202">
        <f>sleepDay[[#This Row],[TotalMinutesAsleep]]/sleepDay[[#This Row],[TotalTimeInBed]]*100</f>
        <v>99.416342412451371</v>
      </c>
      <c r="J202" s="11" t="str">
        <f t="shared" si="6"/>
        <v>Excellent</v>
      </c>
      <c r="K202" s="11" t="str">
        <f>TEXT(sleepDay[[#This Row],[Date]],"dddd")</f>
        <v>Sunday</v>
      </c>
    </row>
    <row r="203" spans="1:11" x14ac:dyDescent="0.3">
      <c r="A203">
        <v>6962181067</v>
      </c>
      <c r="B203" t="s">
        <v>14</v>
      </c>
      <c r="C203" s="2">
        <v>42485</v>
      </c>
      <c r="D203" s="3" t="str">
        <f t="shared" si="7"/>
        <v>12:00:00 AM</v>
      </c>
      <c r="E203" s="4">
        <v>1</v>
      </c>
      <c r="F203" s="4">
        <v>400</v>
      </c>
      <c r="G203" s="4">
        <v>415</v>
      </c>
      <c r="H203">
        <f>sleepDay[[#This Row],[TotalTimeInBed]]-sleepDay[[#This Row],[TotalMinutesAsleep]]</f>
        <v>15</v>
      </c>
      <c r="I203">
        <f>sleepDay[[#This Row],[TotalMinutesAsleep]]/sleepDay[[#This Row],[TotalTimeInBed]]*100</f>
        <v>96.385542168674704</v>
      </c>
      <c r="J203" s="11" t="str">
        <f t="shared" si="6"/>
        <v>Excellent</v>
      </c>
      <c r="K203" s="11" t="str">
        <f>TEXT(sleepDay[[#This Row],[Date]],"dddd")</f>
        <v>Monday</v>
      </c>
    </row>
    <row r="204" spans="1:11" x14ac:dyDescent="0.3">
      <c r="A204">
        <v>6962181067</v>
      </c>
      <c r="B204" t="s">
        <v>15</v>
      </c>
      <c r="C204" s="2">
        <v>42486</v>
      </c>
      <c r="D204" s="3" t="str">
        <f t="shared" si="7"/>
        <v>12:00:00 AM</v>
      </c>
      <c r="E204" s="4">
        <v>1</v>
      </c>
      <c r="F204" s="4">
        <v>441</v>
      </c>
      <c r="G204" s="4">
        <v>446</v>
      </c>
      <c r="H204">
        <f>sleepDay[[#This Row],[TotalTimeInBed]]-sleepDay[[#This Row],[TotalMinutesAsleep]]</f>
        <v>5</v>
      </c>
      <c r="I204">
        <f>sleepDay[[#This Row],[TotalMinutesAsleep]]/sleepDay[[#This Row],[TotalTimeInBed]]*100</f>
        <v>98.878923766816143</v>
      </c>
      <c r="J204" s="11" t="str">
        <f t="shared" si="6"/>
        <v>Excellent</v>
      </c>
      <c r="K204" s="11" t="str">
        <f>TEXT(sleepDay[[#This Row],[Date]],"dddd")</f>
        <v>Tuesday</v>
      </c>
    </row>
    <row r="205" spans="1:11" x14ac:dyDescent="0.3">
      <c r="A205">
        <v>6962181067</v>
      </c>
      <c r="B205" t="s">
        <v>21</v>
      </c>
      <c r="C205" s="2">
        <v>42487</v>
      </c>
      <c r="D205" s="3" t="str">
        <f t="shared" si="7"/>
        <v>12:00:00 AM</v>
      </c>
      <c r="E205" s="4">
        <v>1</v>
      </c>
      <c r="F205" s="4">
        <v>455</v>
      </c>
      <c r="G205" s="4">
        <v>467</v>
      </c>
      <c r="H205">
        <f>sleepDay[[#This Row],[TotalTimeInBed]]-sleepDay[[#This Row],[TotalMinutesAsleep]]</f>
        <v>12</v>
      </c>
      <c r="I205">
        <f>sleepDay[[#This Row],[TotalMinutesAsleep]]/sleepDay[[#This Row],[TotalTimeInBed]]*100</f>
        <v>97.430406852248396</v>
      </c>
      <c r="J205" s="11" t="str">
        <f t="shared" si="6"/>
        <v>Excellent</v>
      </c>
      <c r="K205" s="11" t="str">
        <f>TEXT(sleepDay[[#This Row],[Date]],"dddd")</f>
        <v>Wednesday</v>
      </c>
    </row>
    <row r="206" spans="1:11" x14ac:dyDescent="0.3">
      <c r="A206">
        <v>6962181067</v>
      </c>
      <c r="B206" t="s">
        <v>16</v>
      </c>
      <c r="C206" s="2">
        <v>42488</v>
      </c>
      <c r="D206" s="3" t="str">
        <f t="shared" si="7"/>
        <v>12:00:00 AM</v>
      </c>
      <c r="E206" s="4">
        <v>1</v>
      </c>
      <c r="F206" s="4">
        <v>440</v>
      </c>
      <c r="G206" s="4">
        <v>453</v>
      </c>
      <c r="H206">
        <f>sleepDay[[#This Row],[TotalTimeInBed]]-sleepDay[[#This Row],[TotalMinutesAsleep]]</f>
        <v>13</v>
      </c>
      <c r="I206">
        <f>sleepDay[[#This Row],[TotalMinutesAsleep]]/sleepDay[[#This Row],[TotalTimeInBed]]*100</f>
        <v>97.130242825607056</v>
      </c>
      <c r="J206" s="11" t="str">
        <f t="shared" si="6"/>
        <v>Excellent</v>
      </c>
      <c r="K206" s="11" t="str">
        <f>TEXT(sleepDay[[#This Row],[Date]],"dddd")</f>
        <v>Thursday</v>
      </c>
    </row>
    <row r="207" spans="1:11" x14ac:dyDescent="0.3">
      <c r="A207">
        <v>6962181067</v>
      </c>
      <c r="B207" t="s">
        <v>17</v>
      </c>
      <c r="C207" s="2">
        <v>42489</v>
      </c>
      <c r="D207" s="3" t="str">
        <f t="shared" si="7"/>
        <v>12:00:00 AM</v>
      </c>
      <c r="E207" s="4">
        <v>1</v>
      </c>
      <c r="F207" s="4">
        <v>433</v>
      </c>
      <c r="G207" s="4">
        <v>447</v>
      </c>
      <c r="H207">
        <f>sleepDay[[#This Row],[TotalTimeInBed]]-sleepDay[[#This Row],[TotalMinutesAsleep]]</f>
        <v>14</v>
      </c>
      <c r="I207">
        <f>sleepDay[[#This Row],[TotalMinutesAsleep]]/sleepDay[[#This Row],[TotalTimeInBed]]*100</f>
        <v>96.868008948545864</v>
      </c>
      <c r="J207" s="11" t="str">
        <f t="shared" si="6"/>
        <v>Excellent</v>
      </c>
      <c r="K207" s="11" t="str">
        <f>TEXT(sleepDay[[#This Row],[Date]],"dddd")</f>
        <v>Friday</v>
      </c>
    </row>
    <row r="208" spans="1:11" x14ac:dyDescent="0.3">
      <c r="A208">
        <v>6962181067</v>
      </c>
      <c r="B208" t="s">
        <v>18</v>
      </c>
      <c r="C208" s="2">
        <v>42490</v>
      </c>
      <c r="D208" s="3" t="str">
        <f t="shared" si="7"/>
        <v>12:00:00 AM</v>
      </c>
      <c r="E208" s="4">
        <v>1</v>
      </c>
      <c r="F208" s="4">
        <v>422</v>
      </c>
      <c r="G208" s="4">
        <v>424</v>
      </c>
      <c r="H208">
        <f>sleepDay[[#This Row],[TotalTimeInBed]]-sleepDay[[#This Row],[TotalMinutesAsleep]]</f>
        <v>2</v>
      </c>
      <c r="I208">
        <f>sleepDay[[#This Row],[TotalMinutesAsleep]]/sleepDay[[#This Row],[TotalTimeInBed]]*100</f>
        <v>99.528301886792448</v>
      </c>
      <c r="J208" s="11" t="str">
        <f t="shared" si="6"/>
        <v>Excellent</v>
      </c>
      <c r="K208" s="11" t="str">
        <f>TEXT(sleepDay[[#This Row],[Date]],"dddd")</f>
        <v>Saturday</v>
      </c>
    </row>
    <row r="209" spans="1:11" x14ac:dyDescent="0.3">
      <c r="A209">
        <v>7007744171</v>
      </c>
      <c r="B209" t="s">
        <v>7</v>
      </c>
      <c r="C209" s="2">
        <v>42476</v>
      </c>
      <c r="D209" s="3" t="str">
        <f t="shared" si="7"/>
        <v>12:00:00 AM</v>
      </c>
      <c r="E209" s="4">
        <v>1</v>
      </c>
      <c r="F209" s="4">
        <v>79</v>
      </c>
      <c r="G209" s="4">
        <v>82</v>
      </c>
      <c r="H209">
        <f>sleepDay[[#This Row],[TotalTimeInBed]]-sleepDay[[#This Row],[TotalMinutesAsleep]]</f>
        <v>3</v>
      </c>
      <c r="I209">
        <f>sleepDay[[#This Row],[TotalMinutesAsleep]]/sleepDay[[#This Row],[TotalTimeInBed]]*100</f>
        <v>96.341463414634148</v>
      </c>
      <c r="J209" s="11" t="str">
        <f t="shared" si="6"/>
        <v>Excellent</v>
      </c>
      <c r="K209" s="11" t="str">
        <f>TEXT(sleepDay[[#This Row],[Date]],"dddd")</f>
        <v>Saturday</v>
      </c>
    </row>
    <row r="210" spans="1:11" x14ac:dyDescent="0.3">
      <c r="A210">
        <v>7086361926</v>
      </c>
      <c r="B210" t="s">
        <v>5</v>
      </c>
      <c r="C210" s="2">
        <v>42473</v>
      </c>
      <c r="D210" s="3" t="str">
        <f t="shared" si="7"/>
        <v>12:00:00 AM</v>
      </c>
      <c r="E210" s="4">
        <v>1</v>
      </c>
      <c r="F210" s="4">
        <v>451</v>
      </c>
      <c r="G210" s="4">
        <v>465</v>
      </c>
      <c r="H210">
        <f>sleepDay[[#This Row],[TotalTimeInBed]]-sleepDay[[#This Row],[TotalMinutesAsleep]]</f>
        <v>14</v>
      </c>
      <c r="I210">
        <f>sleepDay[[#This Row],[TotalMinutesAsleep]]/sleepDay[[#This Row],[TotalTimeInBed]]*100</f>
        <v>96.989247311827953</v>
      </c>
      <c r="J210" s="11" t="str">
        <f t="shared" si="6"/>
        <v>Excellent</v>
      </c>
      <c r="K210" s="11" t="str">
        <f>TEXT(sleepDay[[#This Row],[Date]],"dddd")</f>
        <v>Wednesday</v>
      </c>
    </row>
    <row r="211" spans="1:11" x14ac:dyDescent="0.3">
      <c r="A211">
        <v>7086361926</v>
      </c>
      <c r="B211" t="s">
        <v>19</v>
      </c>
      <c r="C211" s="2">
        <v>42474</v>
      </c>
      <c r="D211" s="3" t="str">
        <f t="shared" si="7"/>
        <v>12:00:00 AM</v>
      </c>
      <c r="E211" s="4">
        <v>1</v>
      </c>
      <c r="F211" s="4">
        <v>472</v>
      </c>
      <c r="G211" s="4">
        <v>476</v>
      </c>
      <c r="H211">
        <f>sleepDay[[#This Row],[TotalTimeInBed]]-sleepDay[[#This Row],[TotalMinutesAsleep]]</f>
        <v>4</v>
      </c>
      <c r="I211">
        <f>sleepDay[[#This Row],[TotalMinutesAsleep]]/sleepDay[[#This Row],[TotalTimeInBed]]*100</f>
        <v>99.159663865546221</v>
      </c>
      <c r="J211" s="11" t="str">
        <f t="shared" si="6"/>
        <v>Excellent</v>
      </c>
      <c r="K211" s="11" t="str">
        <f>TEXT(sleepDay[[#This Row],[Date]],"dddd")</f>
        <v>Thursday</v>
      </c>
    </row>
    <row r="212" spans="1:11" x14ac:dyDescent="0.3">
      <c r="A212">
        <v>7086361926</v>
      </c>
      <c r="B212" t="s">
        <v>6</v>
      </c>
      <c r="C212" s="2">
        <v>42475</v>
      </c>
      <c r="D212" s="3" t="str">
        <f t="shared" si="7"/>
        <v>12:00:00 AM</v>
      </c>
      <c r="E212" s="4">
        <v>1</v>
      </c>
      <c r="F212" s="4">
        <v>377</v>
      </c>
      <c r="G212" s="4">
        <v>386</v>
      </c>
      <c r="H212">
        <f>sleepDay[[#This Row],[TotalTimeInBed]]-sleepDay[[#This Row],[TotalMinutesAsleep]]</f>
        <v>9</v>
      </c>
      <c r="I212">
        <f>sleepDay[[#This Row],[TotalMinutesAsleep]]/sleepDay[[#This Row],[TotalTimeInBed]]*100</f>
        <v>97.668393782383419</v>
      </c>
      <c r="J212" s="11" t="str">
        <f t="shared" si="6"/>
        <v>Excellent</v>
      </c>
      <c r="K212" s="11" t="str">
        <f>TEXT(sleepDay[[#This Row],[Date]],"dddd")</f>
        <v>Friday</v>
      </c>
    </row>
    <row r="213" spans="1:11" x14ac:dyDescent="0.3">
      <c r="A213">
        <v>7086361926</v>
      </c>
      <c r="B213" t="s">
        <v>9</v>
      </c>
      <c r="C213" s="2">
        <v>42479</v>
      </c>
      <c r="D213" s="3" t="str">
        <f t="shared" si="7"/>
        <v>12:00:00 AM</v>
      </c>
      <c r="E213" s="4">
        <v>1</v>
      </c>
      <c r="F213" s="4">
        <v>472</v>
      </c>
      <c r="G213" s="4">
        <v>483</v>
      </c>
      <c r="H213">
        <f>sleepDay[[#This Row],[TotalTimeInBed]]-sleepDay[[#This Row],[TotalMinutesAsleep]]</f>
        <v>11</v>
      </c>
      <c r="I213">
        <f>sleepDay[[#This Row],[TotalMinutesAsleep]]/sleepDay[[#This Row],[TotalTimeInBed]]*100</f>
        <v>97.722567287784685</v>
      </c>
      <c r="J213" s="11" t="str">
        <f t="shared" si="6"/>
        <v>Excellent</v>
      </c>
      <c r="K213" s="11" t="str">
        <f>TEXT(sleepDay[[#This Row],[Date]],"dddd")</f>
        <v>Tuesday</v>
      </c>
    </row>
    <row r="214" spans="1:11" x14ac:dyDescent="0.3">
      <c r="A214">
        <v>7086361926</v>
      </c>
      <c r="B214" t="s">
        <v>10</v>
      </c>
      <c r="C214" s="2">
        <v>42480</v>
      </c>
      <c r="D214" s="3" t="str">
        <f t="shared" si="7"/>
        <v>12:00:00 AM</v>
      </c>
      <c r="E214" s="4">
        <v>1</v>
      </c>
      <c r="F214" s="4">
        <v>492</v>
      </c>
      <c r="G214" s="4">
        <v>502</v>
      </c>
      <c r="H214">
        <f>sleepDay[[#This Row],[TotalTimeInBed]]-sleepDay[[#This Row],[TotalMinutesAsleep]]</f>
        <v>10</v>
      </c>
      <c r="I214">
        <f>sleepDay[[#This Row],[TotalMinutesAsleep]]/sleepDay[[#This Row],[TotalTimeInBed]]*100</f>
        <v>98.007968127490045</v>
      </c>
      <c r="J214" s="11" t="str">
        <f t="shared" si="6"/>
        <v>Excellent</v>
      </c>
      <c r="K214" s="11" t="str">
        <f>TEXT(sleepDay[[#This Row],[Date]],"dddd")</f>
        <v>Wednesday</v>
      </c>
    </row>
    <row r="215" spans="1:11" x14ac:dyDescent="0.3">
      <c r="A215">
        <v>7086361926</v>
      </c>
      <c r="B215" t="s">
        <v>11</v>
      </c>
      <c r="C215" s="2">
        <v>42481</v>
      </c>
      <c r="D215" s="3" t="str">
        <f t="shared" si="7"/>
        <v>12:00:00 AM</v>
      </c>
      <c r="E215" s="4">
        <v>1</v>
      </c>
      <c r="F215" s="4">
        <v>390</v>
      </c>
      <c r="G215" s="4">
        <v>411</v>
      </c>
      <c r="H215">
        <f>sleepDay[[#This Row],[TotalTimeInBed]]-sleepDay[[#This Row],[TotalMinutesAsleep]]</f>
        <v>21</v>
      </c>
      <c r="I215">
        <f>sleepDay[[#This Row],[TotalMinutesAsleep]]/sleepDay[[#This Row],[TotalTimeInBed]]*100</f>
        <v>94.890510948905103</v>
      </c>
      <c r="J215" s="11" t="str">
        <f t="shared" si="6"/>
        <v>Excellent</v>
      </c>
      <c r="K215" s="11" t="str">
        <f>TEXT(sleepDay[[#This Row],[Date]],"dddd")</f>
        <v>Thursday</v>
      </c>
    </row>
    <row r="216" spans="1:11" x14ac:dyDescent="0.3">
      <c r="A216">
        <v>7086361926</v>
      </c>
      <c r="B216" t="s">
        <v>20</v>
      </c>
      <c r="C216" s="2">
        <v>42482</v>
      </c>
      <c r="D216" s="3" t="str">
        <f t="shared" si="7"/>
        <v>12:00:00 AM</v>
      </c>
      <c r="E216" s="4">
        <v>1</v>
      </c>
      <c r="F216" s="4">
        <v>428</v>
      </c>
      <c r="G216" s="4">
        <v>448</v>
      </c>
      <c r="H216">
        <f>sleepDay[[#This Row],[TotalTimeInBed]]-sleepDay[[#This Row],[TotalMinutesAsleep]]</f>
        <v>20</v>
      </c>
      <c r="I216">
        <f>sleepDay[[#This Row],[TotalMinutesAsleep]]/sleepDay[[#This Row],[TotalTimeInBed]]*100</f>
        <v>95.535714285714292</v>
      </c>
      <c r="J216" s="11" t="str">
        <f t="shared" si="6"/>
        <v>Excellent</v>
      </c>
      <c r="K216" s="11" t="str">
        <f>TEXT(sleepDay[[#This Row],[Date]],"dddd")</f>
        <v>Friday</v>
      </c>
    </row>
    <row r="217" spans="1:11" x14ac:dyDescent="0.3">
      <c r="A217">
        <v>7086361926</v>
      </c>
      <c r="B217" t="s">
        <v>13</v>
      </c>
      <c r="C217" s="2">
        <v>42484</v>
      </c>
      <c r="D217" s="3" t="str">
        <f t="shared" si="7"/>
        <v>12:00:00 AM</v>
      </c>
      <c r="E217" s="4">
        <v>1</v>
      </c>
      <c r="F217" s="4">
        <v>681</v>
      </c>
      <c r="G217" s="4">
        <v>704</v>
      </c>
      <c r="H217">
        <f>sleepDay[[#This Row],[TotalTimeInBed]]-sleepDay[[#This Row],[TotalMinutesAsleep]]</f>
        <v>23</v>
      </c>
      <c r="I217">
        <f>sleepDay[[#This Row],[TotalMinutesAsleep]]/sleepDay[[#This Row],[TotalTimeInBed]]*100</f>
        <v>96.732954545454547</v>
      </c>
      <c r="J217" s="11" t="str">
        <f t="shared" si="6"/>
        <v>Excellent</v>
      </c>
      <c r="K217" s="11" t="str">
        <f>TEXT(sleepDay[[#This Row],[Date]],"dddd")</f>
        <v>Sunday</v>
      </c>
    </row>
    <row r="218" spans="1:11" x14ac:dyDescent="0.3">
      <c r="A218">
        <v>7086361926</v>
      </c>
      <c r="B218" t="s">
        <v>14</v>
      </c>
      <c r="C218" s="2">
        <v>42485</v>
      </c>
      <c r="D218" s="3" t="str">
        <f t="shared" si="7"/>
        <v>12:00:00 AM</v>
      </c>
      <c r="E218" s="4">
        <v>1</v>
      </c>
      <c r="F218" s="4">
        <v>446</v>
      </c>
      <c r="G218" s="4">
        <v>447</v>
      </c>
      <c r="H218">
        <f>sleepDay[[#This Row],[TotalTimeInBed]]-sleepDay[[#This Row],[TotalMinutesAsleep]]</f>
        <v>1</v>
      </c>
      <c r="I218">
        <f>sleepDay[[#This Row],[TotalMinutesAsleep]]/sleepDay[[#This Row],[TotalTimeInBed]]*100</f>
        <v>99.776286353467555</v>
      </c>
      <c r="J218" s="11" t="str">
        <f t="shared" si="6"/>
        <v>Excellent</v>
      </c>
      <c r="K218" s="11" t="str">
        <f>TEXT(sleepDay[[#This Row],[Date]],"dddd")</f>
        <v>Monday</v>
      </c>
    </row>
    <row r="219" spans="1:11" x14ac:dyDescent="0.3">
      <c r="A219">
        <v>7086361926</v>
      </c>
      <c r="B219" t="s">
        <v>15</v>
      </c>
      <c r="C219" s="2">
        <v>42486</v>
      </c>
      <c r="D219" s="3" t="str">
        <f t="shared" si="7"/>
        <v>12:00:00 AM</v>
      </c>
      <c r="E219" s="4">
        <v>1</v>
      </c>
      <c r="F219" s="4">
        <v>485</v>
      </c>
      <c r="G219" s="4">
        <v>500</v>
      </c>
      <c r="H219">
        <f>sleepDay[[#This Row],[TotalTimeInBed]]-sleepDay[[#This Row],[TotalMinutesAsleep]]</f>
        <v>15</v>
      </c>
      <c r="I219">
        <f>sleepDay[[#This Row],[TotalMinutesAsleep]]/sleepDay[[#This Row],[TotalTimeInBed]]*100</f>
        <v>97</v>
      </c>
      <c r="J219" s="11" t="str">
        <f t="shared" si="6"/>
        <v>Excellent</v>
      </c>
      <c r="K219" s="11" t="str">
        <f>TEXT(sleepDay[[#This Row],[Date]],"dddd")</f>
        <v>Tuesday</v>
      </c>
    </row>
    <row r="220" spans="1:11" x14ac:dyDescent="0.3">
      <c r="A220">
        <v>7086361926</v>
      </c>
      <c r="B220" t="s">
        <v>21</v>
      </c>
      <c r="C220" s="2">
        <v>42487</v>
      </c>
      <c r="D220" s="3" t="str">
        <f t="shared" si="7"/>
        <v>12:00:00 AM</v>
      </c>
      <c r="E220" s="4">
        <v>1</v>
      </c>
      <c r="F220" s="4">
        <v>469</v>
      </c>
      <c r="G220" s="4">
        <v>479</v>
      </c>
      <c r="H220">
        <f>sleepDay[[#This Row],[TotalTimeInBed]]-sleepDay[[#This Row],[TotalMinutesAsleep]]</f>
        <v>10</v>
      </c>
      <c r="I220">
        <f>sleepDay[[#This Row],[TotalMinutesAsleep]]/sleepDay[[#This Row],[TotalTimeInBed]]*100</f>
        <v>97.912317327766175</v>
      </c>
      <c r="J220" s="11" t="str">
        <f t="shared" si="6"/>
        <v>Excellent</v>
      </c>
      <c r="K220" s="11" t="str">
        <f>TEXT(sleepDay[[#This Row],[Date]],"dddd")</f>
        <v>Wednesday</v>
      </c>
    </row>
    <row r="221" spans="1:11" x14ac:dyDescent="0.3">
      <c r="A221">
        <v>7086361926</v>
      </c>
      <c r="B221" t="s">
        <v>16</v>
      </c>
      <c r="C221" s="2">
        <v>42488</v>
      </c>
      <c r="D221" s="3" t="str">
        <f t="shared" si="7"/>
        <v>12:00:00 AM</v>
      </c>
      <c r="E221" s="4">
        <v>1</v>
      </c>
      <c r="F221" s="4">
        <v>354</v>
      </c>
      <c r="G221" s="4">
        <v>367</v>
      </c>
      <c r="H221">
        <f>sleepDay[[#This Row],[TotalTimeInBed]]-sleepDay[[#This Row],[TotalMinutesAsleep]]</f>
        <v>13</v>
      </c>
      <c r="I221">
        <f>sleepDay[[#This Row],[TotalMinutesAsleep]]/sleepDay[[#This Row],[TotalTimeInBed]]*100</f>
        <v>96.457765667574932</v>
      </c>
      <c r="J221" s="11" t="str">
        <f t="shared" si="6"/>
        <v>Excellent</v>
      </c>
      <c r="K221" s="11" t="str">
        <f>TEXT(sleepDay[[#This Row],[Date]],"dddd")</f>
        <v>Thursday</v>
      </c>
    </row>
    <row r="222" spans="1:11" x14ac:dyDescent="0.3">
      <c r="A222">
        <v>7086361926</v>
      </c>
      <c r="B222" t="s">
        <v>18</v>
      </c>
      <c r="C222" s="2">
        <v>42490</v>
      </c>
      <c r="D222" s="3" t="str">
        <f t="shared" si="7"/>
        <v>12:00:00 AM</v>
      </c>
      <c r="E222" s="4">
        <v>1</v>
      </c>
      <c r="F222" s="4">
        <v>485</v>
      </c>
      <c r="G222" s="4">
        <v>489</v>
      </c>
      <c r="H222">
        <f>sleepDay[[#This Row],[TotalTimeInBed]]-sleepDay[[#This Row],[TotalMinutesAsleep]]</f>
        <v>4</v>
      </c>
      <c r="I222">
        <f>sleepDay[[#This Row],[TotalMinutesAsleep]]/sleepDay[[#This Row],[TotalTimeInBed]]*100</f>
        <v>99.182004089979543</v>
      </c>
      <c r="J222" s="11" t="str">
        <f t="shared" si="6"/>
        <v>Excellent</v>
      </c>
      <c r="K222" s="11" t="str">
        <f>TEXT(sleepDay[[#This Row],[Date]],"dddd")</f>
        <v>Saturday</v>
      </c>
    </row>
    <row r="223" spans="1:11" x14ac:dyDescent="0.3">
      <c r="A223">
        <v>8053475328</v>
      </c>
      <c r="B223" t="s">
        <v>10</v>
      </c>
      <c r="C223" s="2">
        <v>42480</v>
      </c>
      <c r="D223" s="3" t="str">
        <f t="shared" si="7"/>
        <v>12:00:00 AM</v>
      </c>
      <c r="E223" s="4">
        <v>1</v>
      </c>
      <c r="F223" s="4">
        <v>486</v>
      </c>
      <c r="G223" s="4">
        <v>493</v>
      </c>
      <c r="H223">
        <f>sleepDay[[#This Row],[TotalTimeInBed]]-sleepDay[[#This Row],[TotalMinutesAsleep]]</f>
        <v>7</v>
      </c>
      <c r="I223">
        <f>sleepDay[[#This Row],[TotalMinutesAsleep]]/sleepDay[[#This Row],[TotalTimeInBed]]*100</f>
        <v>98.580121703853948</v>
      </c>
      <c r="J223" s="11" t="str">
        <f t="shared" si="6"/>
        <v>Excellent</v>
      </c>
      <c r="K223" s="11" t="str">
        <f>TEXT(sleepDay[[#This Row],[Date]],"dddd")</f>
        <v>Wednesday</v>
      </c>
    </row>
    <row r="224" spans="1:11" x14ac:dyDescent="0.3">
      <c r="A224">
        <v>8053475328</v>
      </c>
      <c r="B224" t="s">
        <v>12</v>
      </c>
      <c r="C224" s="2">
        <v>42483</v>
      </c>
      <c r="D224" s="3" t="str">
        <f t="shared" si="7"/>
        <v>12:00:00 AM</v>
      </c>
      <c r="E224" s="4">
        <v>1</v>
      </c>
      <c r="F224" s="4">
        <v>331</v>
      </c>
      <c r="G224" s="4">
        <v>337</v>
      </c>
      <c r="H224">
        <f>sleepDay[[#This Row],[TotalTimeInBed]]-sleepDay[[#This Row],[TotalMinutesAsleep]]</f>
        <v>6</v>
      </c>
      <c r="I224">
        <f>sleepDay[[#This Row],[TotalMinutesAsleep]]/sleepDay[[#This Row],[TotalTimeInBed]]*100</f>
        <v>98.219584569732945</v>
      </c>
      <c r="J224" s="11" t="str">
        <f t="shared" si="6"/>
        <v>Excellent</v>
      </c>
      <c r="K224" s="11" t="str">
        <f>TEXT(sleepDay[[#This Row],[Date]],"dddd")</f>
        <v>Saturday</v>
      </c>
    </row>
    <row r="225" spans="1:11" x14ac:dyDescent="0.3">
      <c r="A225">
        <v>8378563200</v>
      </c>
      <c r="B225" t="s">
        <v>5</v>
      </c>
      <c r="C225" s="2">
        <v>42473</v>
      </c>
      <c r="D225" s="3" t="str">
        <f t="shared" si="7"/>
        <v>12:00:00 AM</v>
      </c>
      <c r="E225" s="4">
        <v>2</v>
      </c>
      <c r="F225" s="4">
        <v>447</v>
      </c>
      <c r="G225" s="4">
        <v>487</v>
      </c>
      <c r="H225">
        <f>sleepDay[[#This Row],[TotalTimeInBed]]-sleepDay[[#This Row],[TotalMinutesAsleep]]</f>
        <v>40</v>
      </c>
      <c r="I225">
        <f>sleepDay[[#This Row],[TotalMinutesAsleep]]/sleepDay[[#This Row],[TotalTimeInBed]]*100</f>
        <v>91.78644763860369</v>
      </c>
      <c r="J225" s="11" t="str">
        <f t="shared" si="6"/>
        <v>Excellent</v>
      </c>
      <c r="K225" s="11" t="str">
        <f>TEXT(sleepDay[[#This Row],[Date]],"dddd")</f>
        <v>Wednesday</v>
      </c>
    </row>
    <row r="226" spans="1:11" x14ac:dyDescent="0.3">
      <c r="A226">
        <v>8378563200</v>
      </c>
      <c r="B226" t="s">
        <v>19</v>
      </c>
      <c r="C226" s="2">
        <v>42474</v>
      </c>
      <c r="D226" s="3" t="str">
        <f t="shared" si="7"/>
        <v>12:00:00 AM</v>
      </c>
      <c r="E226" s="4">
        <v>1</v>
      </c>
      <c r="F226" s="4">
        <v>424</v>
      </c>
      <c r="G226" s="4">
        <v>455</v>
      </c>
      <c r="H226">
        <f>sleepDay[[#This Row],[TotalTimeInBed]]-sleepDay[[#This Row],[TotalMinutesAsleep]]</f>
        <v>31</v>
      </c>
      <c r="I226">
        <f>sleepDay[[#This Row],[TotalMinutesAsleep]]/sleepDay[[#This Row],[TotalTimeInBed]]*100</f>
        <v>93.186813186813183</v>
      </c>
      <c r="J226" s="11" t="str">
        <f t="shared" si="6"/>
        <v>Excellent</v>
      </c>
      <c r="K226" s="11" t="str">
        <f>TEXT(sleepDay[[#This Row],[Date]],"dddd")</f>
        <v>Thursday</v>
      </c>
    </row>
    <row r="227" spans="1:11" x14ac:dyDescent="0.3">
      <c r="A227">
        <v>8378563200</v>
      </c>
      <c r="B227" t="s">
        <v>6</v>
      </c>
      <c r="C227" s="2">
        <v>42475</v>
      </c>
      <c r="D227" s="3" t="str">
        <f t="shared" si="7"/>
        <v>12:00:00 AM</v>
      </c>
      <c r="E227" s="4">
        <v>1</v>
      </c>
      <c r="F227" s="4">
        <v>513</v>
      </c>
      <c r="G227" s="4">
        <v>533</v>
      </c>
      <c r="H227">
        <f>sleepDay[[#This Row],[TotalTimeInBed]]-sleepDay[[#This Row],[TotalMinutesAsleep]]</f>
        <v>20</v>
      </c>
      <c r="I227">
        <f>sleepDay[[#This Row],[TotalMinutesAsleep]]/sleepDay[[#This Row],[TotalTimeInBed]]*100</f>
        <v>96.247654784240154</v>
      </c>
      <c r="J227" s="11" t="str">
        <f t="shared" si="6"/>
        <v>Excellent</v>
      </c>
      <c r="K227" s="11" t="str">
        <f>TEXT(sleepDay[[#This Row],[Date]],"dddd")</f>
        <v>Friday</v>
      </c>
    </row>
    <row r="228" spans="1:11" x14ac:dyDescent="0.3">
      <c r="A228">
        <v>8378563200</v>
      </c>
      <c r="B228" t="s">
        <v>7</v>
      </c>
      <c r="C228" s="2">
        <v>42476</v>
      </c>
      <c r="D228" s="3" t="str">
        <f t="shared" si="7"/>
        <v>12:00:00 AM</v>
      </c>
      <c r="E228" s="4">
        <v>2</v>
      </c>
      <c r="F228" s="4">
        <v>611</v>
      </c>
      <c r="G228" s="4">
        <v>689</v>
      </c>
      <c r="H228">
        <f>sleepDay[[#This Row],[TotalTimeInBed]]-sleepDay[[#This Row],[TotalMinutesAsleep]]</f>
        <v>78</v>
      </c>
      <c r="I228">
        <f>sleepDay[[#This Row],[TotalMinutesAsleep]]/sleepDay[[#This Row],[TotalTimeInBed]]*100</f>
        <v>88.679245283018872</v>
      </c>
      <c r="J228" s="11" t="str">
        <f t="shared" si="6"/>
        <v>Good Sleep</v>
      </c>
      <c r="K228" s="11" t="str">
        <f>TEXT(sleepDay[[#This Row],[Date]],"dddd")</f>
        <v>Saturday</v>
      </c>
    </row>
    <row r="229" spans="1:11" x14ac:dyDescent="0.3">
      <c r="A229">
        <v>8378563200</v>
      </c>
      <c r="B229" t="s">
        <v>8</v>
      </c>
      <c r="C229" s="2">
        <v>42477</v>
      </c>
      <c r="D229" s="3" t="str">
        <f t="shared" si="7"/>
        <v>12:00:00 AM</v>
      </c>
      <c r="E229" s="4">
        <v>2</v>
      </c>
      <c r="F229" s="4">
        <v>525</v>
      </c>
      <c r="G229" s="4">
        <v>591</v>
      </c>
      <c r="H229">
        <f>sleepDay[[#This Row],[TotalTimeInBed]]-sleepDay[[#This Row],[TotalMinutesAsleep]]</f>
        <v>66</v>
      </c>
      <c r="I229">
        <f>sleepDay[[#This Row],[TotalMinutesAsleep]]/sleepDay[[#This Row],[TotalTimeInBed]]*100</f>
        <v>88.832487309644677</v>
      </c>
      <c r="J229" s="11" t="str">
        <f t="shared" si="6"/>
        <v>Good Sleep</v>
      </c>
      <c r="K229" s="11" t="str">
        <f>TEXT(sleepDay[[#This Row],[Date]],"dddd")</f>
        <v>Sunday</v>
      </c>
    </row>
    <row r="230" spans="1:11" x14ac:dyDescent="0.3">
      <c r="A230">
        <v>8378563200</v>
      </c>
      <c r="B230" t="s">
        <v>22</v>
      </c>
      <c r="C230" s="2">
        <v>42478</v>
      </c>
      <c r="D230" s="3" t="str">
        <f t="shared" si="7"/>
        <v>12:00:00 AM</v>
      </c>
      <c r="E230" s="4">
        <v>1</v>
      </c>
      <c r="F230" s="4">
        <v>398</v>
      </c>
      <c r="G230" s="4">
        <v>451</v>
      </c>
      <c r="H230">
        <f>sleepDay[[#This Row],[TotalTimeInBed]]-sleepDay[[#This Row],[TotalMinutesAsleep]]</f>
        <v>53</v>
      </c>
      <c r="I230">
        <f>sleepDay[[#This Row],[TotalMinutesAsleep]]/sleepDay[[#This Row],[TotalTimeInBed]]*100</f>
        <v>88.248337028824835</v>
      </c>
      <c r="J230" s="11" t="str">
        <f t="shared" si="6"/>
        <v>Good Sleep</v>
      </c>
      <c r="K230" s="11" t="str">
        <f>TEXT(sleepDay[[#This Row],[Date]],"dddd")</f>
        <v>Monday</v>
      </c>
    </row>
    <row r="231" spans="1:11" x14ac:dyDescent="0.3">
      <c r="A231">
        <v>8378563200</v>
      </c>
      <c r="B231" t="s">
        <v>9</v>
      </c>
      <c r="C231" s="2">
        <v>42479</v>
      </c>
      <c r="D231" s="3" t="str">
        <f t="shared" si="7"/>
        <v>12:00:00 AM</v>
      </c>
      <c r="E231" s="4">
        <v>1</v>
      </c>
      <c r="F231" s="4">
        <v>387</v>
      </c>
      <c r="G231" s="4">
        <v>421</v>
      </c>
      <c r="H231">
        <f>sleepDay[[#This Row],[TotalTimeInBed]]-sleepDay[[#This Row],[TotalMinutesAsleep]]</f>
        <v>34</v>
      </c>
      <c r="I231">
        <f>sleepDay[[#This Row],[TotalMinutesAsleep]]/sleepDay[[#This Row],[TotalTimeInBed]]*100</f>
        <v>91.923990498812344</v>
      </c>
      <c r="J231" s="11" t="str">
        <f t="shared" si="6"/>
        <v>Excellent</v>
      </c>
      <c r="K231" s="11" t="str">
        <f>TEXT(sleepDay[[#This Row],[Date]],"dddd")</f>
        <v>Tuesday</v>
      </c>
    </row>
    <row r="232" spans="1:11" x14ac:dyDescent="0.3">
      <c r="A232">
        <v>8378563200</v>
      </c>
      <c r="B232" t="s">
        <v>10</v>
      </c>
      <c r="C232" s="2">
        <v>42480</v>
      </c>
      <c r="D232" s="3" t="str">
        <f t="shared" si="7"/>
        <v>12:00:00 AM</v>
      </c>
      <c r="E232" s="4">
        <v>1</v>
      </c>
      <c r="F232" s="4">
        <v>381</v>
      </c>
      <c r="G232" s="4">
        <v>409</v>
      </c>
      <c r="H232">
        <f>sleepDay[[#This Row],[TotalTimeInBed]]-sleepDay[[#This Row],[TotalMinutesAsleep]]</f>
        <v>28</v>
      </c>
      <c r="I232">
        <f>sleepDay[[#This Row],[TotalMinutesAsleep]]/sleepDay[[#This Row],[TotalTimeInBed]]*100</f>
        <v>93.154034229828852</v>
      </c>
      <c r="J232" s="11" t="str">
        <f t="shared" si="6"/>
        <v>Excellent</v>
      </c>
      <c r="K232" s="11" t="str">
        <f>TEXT(sleepDay[[#This Row],[Date]],"dddd")</f>
        <v>Wednesday</v>
      </c>
    </row>
    <row r="233" spans="1:11" x14ac:dyDescent="0.3">
      <c r="A233">
        <v>8378563200</v>
      </c>
      <c r="B233" t="s">
        <v>11</v>
      </c>
      <c r="C233" s="2">
        <v>42481</v>
      </c>
      <c r="D233" s="3" t="str">
        <f t="shared" si="7"/>
        <v>12:00:00 AM</v>
      </c>
      <c r="E233" s="4">
        <v>1</v>
      </c>
      <c r="F233" s="4">
        <v>396</v>
      </c>
      <c r="G233" s="4">
        <v>417</v>
      </c>
      <c r="H233">
        <f>sleepDay[[#This Row],[TotalTimeInBed]]-sleepDay[[#This Row],[TotalMinutesAsleep]]</f>
        <v>21</v>
      </c>
      <c r="I233">
        <f>sleepDay[[#This Row],[TotalMinutesAsleep]]/sleepDay[[#This Row],[TotalTimeInBed]]*100</f>
        <v>94.964028776978409</v>
      </c>
      <c r="J233" s="11" t="str">
        <f t="shared" si="6"/>
        <v>Excellent</v>
      </c>
      <c r="K233" s="11" t="str">
        <f>TEXT(sleepDay[[#This Row],[Date]],"dddd")</f>
        <v>Thursday</v>
      </c>
    </row>
    <row r="234" spans="1:11" x14ac:dyDescent="0.3">
      <c r="A234">
        <v>8378563200</v>
      </c>
      <c r="B234" t="s">
        <v>20</v>
      </c>
      <c r="C234" s="2">
        <v>42482</v>
      </c>
      <c r="D234" s="3" t="str">
        <f t="shared" si="7"/>
        <v>12:00:00 AM</v>
      </c>
      <c r="E234" s="4">
        <v>1</v>
      </c>
      <c r="F234" s="4">
        <v>441</v>
      </c>
      <c r="G234" s="4">
        <v>469</v>
      </c>
      <c r="H234">
        <f>sleepDay[[#This Row],[TotalTimeInBed]]-sleepDay[[#This Row],[TotalMinutesAsleep]]</f>
        <v>28</v>
      </c>
      <c r="I234">
        <f>sleepDay[[#This Row],[TotalMinutesAsleep]]/sleepDay[[#This Row],[TotalTimeInBed]]*100</f>
        <v>94.029850746268664</v>
      </c>
      <c r="J234" s="11" t="str">
        <f t="shared" si="6"/>
        <v>Excellent</v>
      </c>
      <c r="K234" s="11" t="str">
        <f>TEXT(sleepDay[[#This Row],[Date]],"dddd")</f>
        <v>Friday</v>
      </c>
    </row>
    <row r="235" spans="1:11" x14ac:dyDescent="0.3">
      <c r="A235">
        <v>8378563200</v>
      </c>
      <c r="B235" t="s">
        <v>12</v>
      </c>
      <c r="C235" s="2">
        <v>42483</v>
      </c>
      <c r="D235" s="3" t="str">
        <f t="shared" si="7"/>
        <v>12:00:00 AM</v>
      </c>
      <c r="E235" s="4">
        <v>1</v>
      </c>
      <c r="F235" s="4">
        <v>565</v>
      </c>
      <c r="G235" s="4">
        <v>591</v>
      </c>
      <c r="H235">
        <f>sleepDay[[#This Row],[TotalTimeInBed]]-sleepDay[[#This Row],[TotalMinutesAsleep]]</f>
        <v>26</v>
      </c>
      <c r="I235">
        <f>sleepDay[[#This Row],[TotalMinutesAsleep]]/sleepDay[[#This Row],[TotalTimeInBed]]*100</f>
        <v>95.60067681895093</v>
      </c>
      <c r="J235" s="11" t="str">
        <f t="shared" si="6"/>
        <v>Excellent</v>
      </c>
      <c r="K235" s="11" t="str">
        <f>TEXT(sleepDay[[#This Row],[Date]],"dddd")</f>
        <v>Saturday</v>
      </c>
    </row>
    <row r="236" spans="1:11" x14ac:dyDescent="0.3">
      <c r="A236">
        <v>8378563200</v>
      </c>
      <c r="B236" t="s">
        <v>13</v>
      </c>
      <c r="C236" s="2">
        <v>42484</v>
      </c>
      <c r="D236" s="3" t="str">
        <f t="shared" si="7"/>
        <v>12:00:00 AM</v>
      </c>
      <c r="E236" s="4">
        <v>1</v>
      </c>
      <c r="F236" s="4">
        <v>458</v>
      </c>
      <c r="G236" s="4">
        <v>492</v>
      </c>
      <c r="H236">
        <f>sleepDay[[#This Row],[TotalTimeInBed]]-sleepDay[[#This Row],[TotalMinutesAsleep]]</f>
        <v>34</v>
      </c>
      <c r="I236">
        <f>sleepDay[[#This Row],[TotalMinutesAsleep]]/sleepDay[[#This Row],[TotalTimeInBed]]*100</f>
        <v>93.089430894308947</v>
      </c>
      <c r="J236" s="11" t="str">
        <f t="shared" si="6"/>
        <v>Excellent</v>
      </c>
      <c r="K236" s="11" t="str">
        <f>TEXT(sleepDay[[#This Row],[Date]],"dddd")</f>
        <v>Sunday</v>
      </c>
    </row>
    <row r="237" spans="1:11" x14ac:dyDescent="0.3">
      <c r="A237">
        <v>8378563200</v>
      </c>
      <c r="B237" t="s">
        <v>14</v>
      </c>
      <c r="C237" s="2">
        <v>42485</v>
      </c>
      <c r="D237" s="3" t="str">
        <f t="shared" si="7"/>
        <v>12:00:00 AM</v>
      </c>
      <c r="E237" s="4">
        <v>1</v>
      </c>
      <c r="F237" s="4">
        <v>388</v>
      </c>
      <c r="G237" s="4">
        <v>402</v>
      </c>
      <c r="H237">
        <f>sleepDay[[#This Row],[TotalTimeInBed]]-sleepDay[[#This Row],[TotalMinutesAsleep]]</f>
        <v>14</v>
      </c>
      <c r="I237">
        <f>sleepDay[[#This Row],[TotalMinutesAsleep]]/sleepDay[[#This Row],[TotalTimeInBed]]*100</f>
        <v>96.517412935323392</v>
      </c>
      <c r="J237" s="11" t="str">
        <f t="shared" si="6"/>
        <v>Excellent</v>
      </c>
      <c r="K237" s="11" t="str">
        <f>TEXT(sleepDay[[#This Row],[Date]],"dddd")</f>
        <v>Monday</v>
      </c>
    </row>
    <row r="238" spans="1:11" x14ac:dyDescent="0.3">
      <c r="A238">
        <v>8378563200</v>
      </c>
      <c r="B238" t="s">
        <v>14</v>
      </c>
      <c r="C238" s="2">
        <v>42485</v>
      </c>
      <c r="D238" s="3" t="str">
        <f t="shared" si="7"/>
        <v>12:00:00 AM</v>
      </c>
      <c r="E238" s="4">
        <v>1</v>
      </c>
      <c r="F238" s="4">
        <v>388</v>
      </c>
      <c r="G238" s="4">
        <v>402</v>
      </c>
      <c r="H238">
        <f>sleepDay[[#This Row],[TotalTimeInBed]]-sleepDay[[#This Row],[TotalMinutesAsleep]]</f>
        <v>14</v>
      </c>
      <c r="I238">
        <f>sleepDay[[#This Row],[TotalMinutesAsleep]]/sleepDay[[#This Row],[TotalTimeInBed]]*100</f>
        <v>96.517412935323392</v>
      </c>
      <c r="J238" s="11" t="str">
        <f t="shared" si="6"/>
        <v>Excellent</v>
      </c>
      <c r="K238" s="11" t="str">
        <f>TEXT(sleepDay[[#This Row],[Date]],"dddd")</f>
        <v>Monday</v>
      </c>
    </row>
    <row r="239" spans="1:11" x14ac:dyDescent="0.3">
      <c r="A239">
        <v>8378563200</v>
      </c>
      <c r="B239" t="s">
        <v>15</v>
      </c>
      <c r="C239" s="2">
        <v>42486</v>
      </c>
      <c r="D239" s="3" t="str">
        <f t="shared" si="7"/>
        <v>12:00:00 AM</v>
      </c>
      <c r="E239" s="4">
        <v>1</v>
      </c>
      <c r="F239" s="4">
        <v>550</v>
      </c>
      <c r="G239" s="4">
        <v>584</v>
      </c>
      <c r="H239">
        <f>sleepDay[[#This Row],[TotalTimeInBed]]-sleepDay[[#This Row],[TotalMinutesAsleep]]</f>
        <v>34</v>
      </c>
      <c r="I239">
        <f>sleepDay[[#This Row],[TotalMinutesAsleep]]/sleepDay[[#This Row],[TotalTimeInBed]]*100</f>
        <v>94.178082191780817</v>
      </c>
      <c r="J239" s="11" t="str">
        <f t="shared" si="6"/>
        <v>Excellent</v>
      </c>
      <c r="K239" s="11" t="str">
        <f>TEXT(sleepDay[[#This Row],[Date]],"dddd")</f>
        <v>Tuesday</v>
      </c>
    </row>
    <row r="240" spans="1:11" x14ac:dyDescent="0.3">
      <c r="A240">
        <v>8378563200</v>
      </c>
      <c r="B240" t="s">
        <v>21</v>
      </c>
      <c r="C240" s="2">
        <v>42487</v>
      </c>
      <c r="D240" s="3" t="str">
        <f t="shared" si="7"/>
        <v>12:00:00 AM</v>
      </c>
      <c r="E240" s="4">
        <v>1</v>
      </c>
      <c r="F240" s="4">
        <v>531</v>
      </c>
      <c r="G240" s="4">
        <v>600</v>
      </c>
      <c r="H240">
        <f>sleepDay[[#This Row],[TotalTimeInBed]]-sleepDay[[#This Row],[TotalMinutesAsleep]]</f>
        <v>69</v>
      </c>
      <c r="I240">
        <f>sleepDay[[#This Row],[TotalMinutesAsleep]]/sleepDay[[#This Row],[TotalTimeInBed]]*100</f>
        <v>88.5</v>
      </c>
      <c r="J240" s="11" t="str">
        <f t="shared" si="6"/>
        <v>Good Sleep</v>
      </c>
      <c r="K240" s="11" t="str">
        <f>TEXT(sleepDay[[#This Row],[Date]],"dddd")</f>
        <v>Wednesday</v>
      </c>
    </row>
    <row r="241" spans="1:11" x14ac:dyDescent="0.3">
      <c r="A241">
        <v>8378563200</v>
      </c>
      <c r="B241" t="s">
        <v>16</v>
      </c>
      <c r="C241" s="2">
        <v>42488</v>
      </c>
      <c r="D241" s="3" t="str">
        <f t="shared" si="7"/>
        <v>12:00:00 AM</v>
      </c>
      <c r="E241" s="4">
        <v>1</v>
      </c>
      <c r="F241" s="4">
        <v>506</v>
      </c>
      <c r="G241" s="4">
        <v>556</v>
      </c>
      <c r="H241">
        <f>sleepDay[[#This Row],[TotalTimeInBed]]-sleepDay[[#This Row],[TotalMinutesAsleep]]</f>
        <v>50</v>
      </c>
      <c r="I241">
        <f>sleepDay[[#This Row],[TotalMinutesAsleep]]/sleepDay[[#This Row],[TotalTimeInBed]]*100</f>
        <v>91.007194244604321</v>
      </c>
      <c r="J241" s="11" t="str">
        <f t="shared" si="6"/>
        <v>Excellent</v>
      </c>
      <c r="K241" s="11" t="str">
        <f>TEXT(sleepDay[[#This Row],[Date]],"dddd")</f>
        <v>Thursday</v>
      </c>
    </row>
    <row r="242" spans="1:11" x14ac:dyDescent="0.3">
      <c r="A242">
        <v>8378563200</v>
      </c>
      <c r="B242" t="s">
        <v>17</v>
      </c>
      <c r="C242" s="2">
        <v>42489</v>
      </c>
      <c r="D242" s="3" t="str">
        <f t="shared" si="7"/>
        <v>12:00:00 AM</v>
      </c>
      <c r="E242" s="4">
        <v>1</v>
      </c>
      <c r="F242" s="4">
        <v>527</v>
      </c>
      <c r="G242" s="4">
        <v>562</v>
      </c>
      <c r="H242">
        <f>sleepDay[[#This Row],[TotalTimeInBed]]-sleepDay[[#This Row],[TotalMinutesAsleep]]</f>
        <v>35</v>
      </c>
      <c r="I242">
        <f>sleepDay[[#This Row],[TotalMinutesAsleep]]/sleepDay[[#This Row],[TotalTimeInBed]]*100</f>
        <v>93.77224199288257</v>
      </c>
      <c r="J242" s="11" t="str">
        <f t="shared" si="6"/>
        <v>Excellent</v>
      </c>
      <c r="K242" s="11" t="str">
        <f>TEXT(sleepDay[[#This Row],[Date]],"dddd")</f>
        <v>Friday</v>
      </c>
    </row>
    <row r="243" spans="1:11" x14ac:dyDescent="0.3">
      <c r="A243">
        <v>8378563200</v>
      </c>
      <c r="B243" t="s">
        <v>18</v>
      </c>
      <c r="C243" s="2">
        <v>42490</v>
      </c>
      <c r="D243" s="3" t="str">
        <f t="shared" si="7"/>
        <v>12:00:00 AM</v>
      </c>
      <c r="E243" s="4">
        <v>1</v>
      </c>
      <c r="F243" s="4">
        <v>468</v>
      </c>
      <c r="G243" s="4">
        <v>555</v>
      </c>
      <c r="H243">
        <f>sleepDay[[#This Row],[TotalTimeInBed]]-sleepDay[[#This Row],[TotalMinutesAsleep]]</f>
        <v>87</v>
      </c>
      <c r="I243">
        <f>sleepDay[[#This Row],[TotalMinutesAsleep]]/sleepDay[[#This Row],[TotalTimeInBed]]*100</f>
        <v>84.324324324324323</v>
      </c>
      <c r="J243" s="11" t="str">
        <f t="shared" si="6"/>
        <v>Good Sleep</v>
      </c>
      <c r="K243" s="11" t="str">
        <f>TEXT(sleepDay[[#This Row],[Date]],"dddd")</f>
        <v>Saturday</v>
      </c>
    </row>
    <row r="244" spans="1:11" x14ac:dyDescent="0.3">
      <c r="A244">
        <v>8792009665</v>
      </c>
      <c r="B244" t="s">
        <v>5</v>
      </c>
      <c r="C244" s="2">
        <v>42473</v>
      </c>
      <c r="D244" s="3" t="str">
        <f t="shared" si="7"/>
        <v>12:00:00 AM</v>
      </c>
      <c r="E244" s="4">
        <v>1</v>
      </c>
      <c r="F244" s="4">
        <v>531</v>
      </c>
      <c r="G244" s="4">
        <v>552</v>
      </c>
      <c r="H244">
        <f>sleepDay[[#This Row],[TotalTimeInBed]]-sleepDay[[#This Row],[TotalMinutesAsleep]]</f>
        <v>21</v>
      </c>
      <c r="I244">
        <f>sleepDay[[#This Row],[TotalMinutesAsleep]]/sleepDay[[#This Row],[TotalTimeInBed]]*100</f>
        <v>96.195652173913047</v>
      </c>
      <c r="J244" s="11" t="str">
        <f t="shared" si="6"/>
        <v>Excellent</v>
      </c>
      <c r="K244" s="11" t="str">
        <f>TEXT(sleepDay[[#This Row],[Date]],"dddd")</f>
        <v>Wednesday</v>
      </c>
    </row>
    <row r="245" spans="1:11" x14ac:dyDescent="0.3">
      <c r="A245">
        <v>8792009665</v>
      </c>
      <c r="B245" t="s">
        <v>19</v>
      </c>
      <c r="C245" s="2">
        <v>42474</v>
      </c>
      <c r="D245" s="3" t="str">
        <f t="shared" si="7"/>
        <v>12:00:00 AM</v>
      </c>
      <c r="E245" s="4">
        <v>1</v>
      </c>
      <c r="F245" s="4">
        <v>486</v>
      </c>
      <c r="G245" s="4">
        <v>503</v>
      </c>
      <c r="H245">
        <f>sleepDay[[#This Row],[TotalTimeInBed]]-sleepDay[[#This Row],[TotalMinutesAsleep]]</f>
        <v>17</v>
      </c>
      <c r="I245">
        <f>sleepDay[[#This Row],[TotalMinutesAsleep]]/sleepDay[[#This Row],[TotalTimeInBed]]*100</f>
        <v>96.620278330019886</v>
      </c>
      <c r="J245" s="11" t="str">
        <f t="shared" si="6"/>
        <v>Excellent</v>
      </c>
      <c r="K245" s="11" t="str">
        <f>TEXT(sleepDay[[#This Row],[Date]],"dddd")</f>
        <v>Thursday</v>
      </c>
    </row>
    <row r="246" spans="1:11" x14ac:dyDescent="0.3">
      <c r="A246">
        <v>8792009665</v>
      </c>
      <c r="B246" t="s">
        <v>6</v>
      </c>
      <c r="C246" s="2">
        <v>42475</v>
      </c>
      <c r="D246" s="3" t="str">
        <f t="shared" si="7"/>
        <v>12:00:00 AM</v>
      </c>
      <c r="E246" s="4">
        <v>1</v>
      </c>
      <c r="F246" s="4">
        <v>363</v>
      </c>
      <c r="G246" s="4">
        <v>377</v>
      </c>
      <c r="H246">
        <f>sleepDay[[#This Row],[TotalTimeInBed]]-sleepDay[[#This Row],[TotalMinutesAsleep]]</f>
        <v>14</v>
      </c>
      <c r="I246">
        <f>sleepDay[[#This Row],[TotalMinutesAsleep]]/sleepDay[[#This Row],[TotalTimeInBed]]*100</f>
        <v>96.286472148541108</v>
      </c>
      <c r="J246" s="11" t="str">
        <f t="shared" si="6"/>
        <v>Excellent</v>
      </c>
      <c r="K246" s="11" t="str">
        <f>TEXT(sleepDay[[#This Row],[Date]],"dddd")</f>
        <v>Friday</v>
      </c>
    </row>
    <row r="247" spans="1:11" x14ac:dyDescent="0.3">
      <c r="A247">
        <v>8792009665</v>
      </c>
      <c r="B247" t="s">
        <v>10</v>
      </c>
      <c r="C247" s="2">
        <v>42480</v>
      </c>
      <c r="D247" s="3" t="str">
        <f t="shared" si="7"/>
        <v>12:00:00 AM</v>
      </c>
      <c r="E247" s="4">
        <v>1</v>
      </c>
      <c r="F247" s="4">
        <v>528</v>
      </c>
      <c r="G247" s="4">
        <v>547</v>
      </c>
      <c r="H247">
        <f>sleepDay[[#This Row],[TotalTimeInBed]]-sleepDay[[#This Row],[TotalMinutesAsleep]]</f>
        <v>19</v>
      </c>
      <c r="I247">
        <f>sleepDay[[#This Row],[TotalMinutesAsleep]]/sleepDay[[#This Row],[TotalTimeInBed]]*100</f>
        <v>96.52650822669105</v>
      </c>
      <c r="J247" s="11" t="str">
        <f t="shared" si="6"/>
        <v>Excellent</v>
      </c>
      <c r="K247" s="11" t="str">
        <f>TEXT(sleepDay[[#This Row],[Date]],"dddd")</f>
        <v>Wednesday</v>
      </c>
    </row>
    <row r="248" spans="1:11" x14ac:dyDescent="0.3">
      <c r="A248">
        <v>8792009665</v>
      </c>
      <c r="B248" t="s">
        <v>20</v>
      </c>
      <c r="C248" s="2">
        <v>42482</v>
      </c>
      <c r="D248" s="3" t="str">
        <f t="shared" si="7"/>
        <v>12:00:00 AM</v>
      </c>
      <c r="E248" s="4">
        <v>1</v>
      </c>
      <c r="F248" s="4">
        <v>391</v>
      </c>
      <c r="G248" s="4">
        <v>407</v>
      </c>
      <c r="H248">
        <f>sleepDay[[#This Row],[TotalTimeInBed]]-sleepDay[[#This Row],[TotalMinutesAsleep]]</f>
        <v>16</v>
      </c>
      <c r="I248">
        <f>sleepDay[[#This Row],[TotalMinutesAsleep]]/sleepDay[[#This Row],[TotalTimeInBed]]*100</f>
        <v>96.068796068796075</v>
      </c>
      <c r="J248" s="11" t="str">
        <f t="shared" si="6"/>
        <v>Excellent</v>
      </c>
      <c r="K248" s="11" t="str">
        <f>TEXT(sleepDay[[#This Row],[Date]],"dddd")</f>
        <v>Friday</v>
      </c>
    </row>
    <row r="249" spans="1:11" x14ac:dyDescent="0.3">
      <c r="A249">
        <v>8792009665</v>
      </c>
      <c r="B249" t="s">
        <v>12</v>
      </c>
      <c r="C249" s="2">
        <v>42483</v>
      </c>
      <c r="D249" s="3" t="str">
        <f t="shared" si="7"/>
        <v>12:00:00 AM</v>
      </c>
      <c r="E249" s="4">
        <v>1</v>
      </c>
      <c r="F249" s="4">
        <v>339</v>
      </c>
      <c r="G249" s="4">
        <v>360</v>
      </c>
      <c r="H249">
        <f>sleepDay[[#This Row],[TotalTimeInBed]]-sleepDay[[#This Row],[TotalMinutesAsleep]]</f>
        <v>21</v>
      </c>
      <c r="I249">
        <f>sleepDay[[#This Row],[TotalMinutesAsleep]]/sleepDay[[#This Row],[TotalTimeInBed]]*100</f>
        <v>94.166666666666671</v>
      </c>
      <c r="J249" s="11" t="str">
        <f t="shared" si="6"/>
        <v>Excellent</v>
      </c>
      <c r="K249" s="11" t="str">
        <f>TEXT(sleepDay[[#This Row],[Date]],"dddd")</f>
        <v>Saturday</v>
      </c>
    </row>
    <row r="250" spans="1:11" x14ac:dyDescent="0.3">
      <c r="A250">
        <v>8792009665</v>
      </c>
      <c r="B250" t="s">
        <v>21</v>
      </c>
      <c r="C250" s="2">
        <v>42487</v>
      </c>
      <c r="D250" s="3" t="str">
        <f t="shared" si="7"/>
        <v>12:00:00 AM</v>
      </c>
      <c r="E250" s="4">
        <v>1</v>
      </c>
      <c r="F250" s="4">
        <v>423</v>
      </c>
      <c r="G250" s="4">
        <v>428</v>
      </c>
      <c r="H250">
        <f>sleepDay[[#This Row],[TotalTimeInBed]]-sleepDay[[#This Row],[TotalMinutesAsleep]]</f>
        <v>5</v>
      </c>
      <c r="I250">
        <f>sleepDay[[#This Row],[TotalMinutesAsleep]]/sleepDay[[#This Row],[TotalTimeInBed]]*100</f>
        <v>98.831775700934571</v>
      </c>
      <c r="J250" s="11" t="str">
        <f t="shared" si="6"/>
        <v>Excellent</v>
      </c>
      <c r="K250" s="11" t="str">
        <f>TEXT(sleepDay[[#This Row],[Date]],"dddd")</f>
        <v>Wednesday</v>
      </c>
    </row>
    <row r="251" spans="1:11" x14ac:dyDescent="0.3">
      <c r="A251">
        <v>8792009665</v>
      </c>
      <c r="B251" t="s">
        <v>16</v>
      </c>
      <c r="C251" s="2">
        <v>42488</v>
      </c>
      <c r="D251" s="3" t="str">
        <f t="shared" si="7"/>
        <v>12:00:00 AM</v>
      </c>
      <c r="E251" s="4">
        <v>1</v>
      </c>
      <c r="F251" s="4">
        <v>402</v>
      </c>
      <c r="G251" s="4">
        <v>416</v>
      </c>
      <c r="H251">
        <f>sleepDay[[#This Row],[TotalTimeInBed]]-sleepDay[[#This Row],[TotalMinutesAsleep]]</f>
        <v>14</v>
      </c>
      <c r="I251">
        <f>sleepDay[[#This Row],[TotalMinutesAsleep]]/sleepDay[[#This Row],[TotalTimeInBed]]*100</f>
        <v>96.634615384615387</v>
      </c>
      <c r="J251" s="11" t="str">
        <f t="shared" si="6"/>
        <v>Excellent</v>
      </c>
      <c r="K251" s="11" t="str">
        <f>TEXT(sleepDay[[#This Row],[Date]],"dddd")</f>
        <v>Thursday</v>
      </c>
    </row>
    <row r="252" spans="1:11" x14ac:dyDescent="0.3">
      <c r="A252">
        <v>8792009665</v>
      </c>
      <c r="B252" t="s">
        <v>17</v>
      </c>
      <c r="C252" s="2">
        <v>42489</v>
      </c>
      <c r="D252" s="3" t="str">
        <f t="shared" si="7"/>
        <v>12:00:00 AM</v>
      </c>
      <c r="E252" s="4">
        <v>1</v>
      </c>
      <c r="F252" s="4">
        <v>398</v>
      </c>
      <c r="G252" s="4">
        <v>406</v>
      </c>
      <c r="H252">
        <f>sleepDay[[#This Row],[TotalTimeInBed]]-sleepDay[[#This Row],[TotalMinutesAsleep]]</f>
        <v>8</v>
      </c>
      <c r="I252">
        <f>sleepDay[[#This Row],[TotalMinutesAsleep]]/sleepDay[[#This Row],[TotalTimeInBed]]*100</f>
        <v>98.029556650246306</v>
      </c>
      <c r="J252" s="11" t="str">
        <f t="shared" si="6"/>
        <v>Excellent</v>
      </c>
      <c r="K252" s="11" t="str">
        <f>TEXT(sleepDay[[#This Row],[Date]],"dddd")</f>
        <v>Friday</v>
      </c>
    </row>
    <row r="253" spans="1:11" x14ac:dyDescent="0.3">
      <c r="A253">
        <v>8792009665</v>
      </c>
      <c r="B253" t="s">
        <v>18</v>
      </c>
      <c r="C253" s="2">
        <v>42490</v>
      </c>
      <c r="D253" s="3" t="str">
        <f t="shared" si="7"/>
        <v>12:00:00 AM</v>
      </c>
      <c r="E253" s="4">
        <v>1</v>
      </c>
      <c r="F253" s="4">
        <v>343</v>
      </c>
      <c r="G253" s="4">
        <v>360</v>
      </c>
      <c r="H253">
        <f>sleepDay[[#This Row],[TotalTimeInBed]]-sleepDay[[#This Row],[TotalMinutesAsleep]]</f>
        <v>17</v>
      </c>
      <c r="I253">
        <f>sleepDay[[#This Row],[TotalMinutesAsleep]]/sleepDay[[#This Row],[TotalTimeInBed]]*100</f>
        <v>95.277777777777771</v>
      </c>
      <c r="J253" s="11" t="str">
        <f t="shared" si="6"/>
        <v>Excellent</v>
      </c>
      <c r="K253" s="11" t="str">
        <f>TEXT(sleepDay[[#This Row],[Date]],"dddd")</f>
        <v>Saturday</v>
      </c>
    </row>
    <row r="254" spans="1:11" x14ac:dyDescent="0.3">
      <c r="A254">
        <v>1503960366</v>
      </c>
      <c r="B254" s="1">
        <v>42708</v>
      </c>
      <c r="C254" s="2">
        <v>42708</v>
      </c>
      <c r="D254" s="3">
        <v>0</v>
      </c>
      <c r="E254" s="4">
        <v>1</v>
      </c>
      <c r="F254" s="4">
        <v>327</v>
      </c>
      <c r="G254" s="4">
        <v>346</v>
      </c>
      <c r="H254">
        <f>sleepDay[[#This Row],[TotalTimeInBed]]-sleepDay[[#This Row],[TotalMinutesAsleep]]</f>
        <v>19</v>
      </c>
      <c r="I254">
        <f>sleepDay[[#This Row],[TotalMinutesAsleep]]/sleepDay[[#This Row],[TotalTimeInBed]]*100</f>
        <v>94.50867052023122</v>
      </c>
      <c r="J254" s="11" t="str">
        <f t="shared" si="6"/>
        <v>Excellent</v>
      </c>
      <c r="K254" s="11" t="str">
        <f>TEXT(sleepDay[[#This Row],[Date]],"dddd")</f>
        <v>Sunday</v>
      </c>
    </row>
    <row r="255" spans="1:11" x14ac:dyDescent="0.3">
      <c r="A255">
        <v>1503960366</v>
      </c>
      <c r="B255" s="1">
        <v>42374</v>
      </c>
      <c r="C255" s="2">
        <v>42374</v>
      </c>
      <c r="D255" s="3">
        <v>0</v>
      </c>
      <c r="E255" s="4">
        <v>1</v>
      </c>
      <c r="F255" s="4">
        <v>369</v>
      </c>
      <c r="G255" s="4">
        <v>396</v>
      </c>
      <c r="H255">
        <f>sleepDay[[#This Row],[TotalTimeInBed]]-sleepDay[[#This Row],[TotalMinutesAsleep]]</f>
        <v>27</v>
      </c>
      <c r="I255">
        <f>sleepDay[[#This Row],[TotalMinutesAsleep]]/sleepDay[[#This Row],[TotalTimeInBed]]*100</f>
        <v>93.181818181818173</v>
      </c>
      <c r="J255" s="11" t="str">
        <f t="shared" si="6"/>
        <v>Excellent</v>
      </c>
      <c r="K255" s="11" t="str">
        <f>TEXT(sleepDay[[#This Row],[Date]],"dddd")</f>
        <v>Tuesday</v>
      </c>
    </row>
    <row r="256" spans="1:11" x14ac:dyDescent="0.3">
      <c r="A256">
        <v>1503960366</v>
      </c>
      <c r="B256" s="1">
        <v>42405</v>
      </c>
      <c r="C256" s="2">
        <v>42405</v>
      </c>
      <c r="D256" s="3">
        <v>0</v>
      </c>
      <c r="E256" s="4">
        <v>1</v>
      </c>
      <c r="F256" s="4">
        <v>277</v>
      </c>
      <c r="G256" s="4">
        <v>309</v>
      </c>
      <c r="H256">
        <f>sleepDay[[#This Row],[TotalTimeInBed]]-sleepDay[[#This Row],[TotalMinutesAsleep]]</f>
        <v>32</v>
      </c>
      <c r="I256">
        <f>sleepDay[[#This Row],[TotalMinutesAsleep]]/sleepDay[[#This Row],[TotalTimeInBed]]*100</f>
        <v>89.644012944983814</v>
      </c>
      <c r="J256" s="11" t="str">
        <f t="shared" si="6"/>
        <v>Good Sleep</v>
      </c>
      <c r="K256" s="11" t="str">
        <f>TEXT(sleepDay[[#This Row],[Date]],"dddd")</f>
        <v>Friday</v>
      </c>
    </row>
    <row r="257" spans="1:11" x14ac:dyDescent="0.3">
      <c r="A257">
        <v>1503960366</v>
      </c>
      <c r="B257" s="1">
        <v>42434</v>
      </c>
      <c r="C257" s="2">
        <v>42434</v>
      </c>
      <c r="D257" s="3">
        <v>0</v>
      </c>
      <c r="E257" s="4">
        <v>1</v>
      </c>
      <c r="F257" s="4">
        <v>273</v>
      </c>
      <c r="G257" s="4">
        <v>296</v>
      </c>
      <c r="H257">
        <f>sleepDay[[#This Row],[TotalTimeInBed]]-sleepDay[[#This Row],[TotalMinutesAsleep]]</f>
        <v>23</v>
      </c>
      <c r="I257">
        <f>sleepDay[[#This Row],[TotalMinutesAsleep]]/sleepDay[[#This Row],[TotalTimeInBed]]*100</f>
        <v>92.229729729729726</v>
      </c>
      <c r="J257" s="11" t="str">
        <f t="shared" si="6"/>
        <v>Excellent</v>
      </c>
      <c r="K257" s="11" t="str">
        <f>TEXT(sleepDay[[#This Row],[Date]],"dddd")</f>
        <v>Saturday</v>
      </c>
    </row>
    <row r="258" spans="1:11" x14ac:dyDescent="0.3">
      <c r="A258">
        <v>1503960366</v>
      </c>
      <c r="B258" s="1">
        <v>42495</v>
      </c>
      <c r="C258" s="2">
        <v>42495</v>
      </c>
      <c r="D258" s="3">
        <v>0</v>
      </c>
      <c r="E258" s="4">
        <v>1</v>
      </c>
      <c r="F258" s="4">
        <v>247</v>
      </c>
      <c r="G258" s="4">
        <v>264</v>
      </c>
      <c r="H258">
        <f>sleepDay[[#This Row],[TotalTimeInBed]]-sleepDay[[#This Row],[TotalMinutesAsleep]]</f>
        <v>17</v>
      </c>
      <c r="I258">
        <f>sleepDay[[#This Row],[TotalMinutesAsleep]]/sleepDay[[#This Row],[TotalTimeInBed]]*100</f>
        <v>93.560606060606062</v>
      </c>
      <c r="J258" s="11" t="str">
        <f t="shared" ref="J258:J321" si="8">IF(AND(I258&gt;=90,I258&lt;=100),"Excellent",IF(AND(I258&gt;=80,I258&lt;90),"Good Sleep",IF(AND(I258&gt;=60,I258&lt;=79),"Moderate","Poor Sleep")))</f>
        <v>Excellent</v>
      </c>
      <c r="K258" s="11" t="str">
        <f>TEXT(sleepDay[[#This Row],[Date]],"dddd")</f>
        <v>Thursday</v>
      </c>
    </row>
    <row r="259" spans="1:11" x14ac:dyDescent="0.3">
      <c r="A259">
        <v>1503960366</v>
      </c>
      <c r="B259" s="1">
        <v>42526</v>
      </c>
      <c r="C259" s="2">
        <v>42526</v>
      </c>
      <c r="D259" s="3">
        <v>0</v>
      </c>
      <c r="E259" s="4">
        <v>1</v>
      </c>
      <c r="F259" s="4">
        <v>334</v>
      </c>
      <c r="G259" s="4">
        <v>367</v>
      </c>
      <c r="H259">
        <f>sleepDay[[#This Row],[TotalTimeInBed]]-sleepDay[[#This Row],[TotalMinutesAsleep]]</f>
        <v>33</v>
      </c>
      <c r="I259">
        <f>sleepDay[[#This Row],[TotalMinutesAsleep]]/sleepDay[[#This Row],[TotalTimeInBed]]*100</f>
        <v>91.008174386920984</v>
      </c>
      <c r="J259" s="11" t="str">
        <f t="shared" si="8"/>
        <v>Excellent</v>
      </c>
      <c r="K259" s="11" t="str">
        <f>TEXT(sleepDay[[#This Row],[Date]],"dddd")</f>
        <v>Sunday</v>
      </c>
    </row>
    <row r="260" spans="1:11" x14ac:dyDescent="0.3">
      <c r="A260">
        <v>1503960366</v>
      </c>
      <c r="B260" s="1">
        <v>42556</v>
      </c>
      <c r="C260" s="2">
        <v>42556</v>
      </c>
      <c r="D260" s="3">
        <v>0</v>
      </c>
      <c r="E260" s="4">
        <v>1</v>
      </c>
      <c r="F260" s="4">
        <v>331</v>
      </c>
      <c r="G260" s="4">
        <v>349</v>
      </c>
      <c r="H260">
        <f>sleepDay[[#This Row],[TotalTimeInBed]]-sleepDay[[#This Row],[TotalMinutesAsleep]]</f>
        <v>18</v>
      </c>
      <c r="I260">
        <f>sleepDay[[#This Row],[TotalMinutesAsleep]]/sleepDay[[#This Row],[TotalTimeInBed]]*100</f>
        <v>94.842406876790832</v>
      </c>
      <c r="J260" s="11" t="str">
        <f t="shared" si="8"/>
        <v>Excellent</v>
      </c>
      <c r="K260" s="11" t="str">
        <f>TEXT(sleepDay[[#This Row],[Date]],"dddd")</f>
        <v>Tuesday</v>
      </c>
    </row>
    <row r="261" spans="1:11" x14ac:dyDescent="0.3">
      <c r="A261">
        <v>1503960366</v>
      </c>
      <c r="B261" s="1">
        <v>42587</v>
      </c>
      <c r="C261" s="2">
        <v>42587</v>
      </c>
      <c r="D261" s="3">
        <v>0</v>
      </c>
      <c r="E261" s="4">
        <v>1</v>
      </c>
      <c r="F261" s="4">
        <v>594</v>
      </c>
      <c r="G261" s="4">
        <v>611</v>
      </c>
      <c r="H261">
        <f>sleepDay[[#This Row],[TotalTimeInBed]]-sleepDay[[#This Row],[TotalMinutesAsleep]]</f>
        <v>17</v>
      </c>
      <c r="I261">
        <f>sleepDay[[#This Row],[TotalMinutesAsleep]]/sleepDay[[#This Row],[TotalTimeInBed]]*100</f>
        <v>97.217675941080188</v>
      </c>
      <c r="J261" s="11" t="str">
        <f t="shared" si="8"/>
        <v>Excellent</v>
      </c>
      <c r="K261" s="11" t="str">
        <f>TEXT(sleepDay[[#This Row],[Date]],"dddd")</f>
        <v>Friday</v>
      </c>
    </row>
    <row r="262" spans="1:11" x14ac:dyDescent="0.3">
      <c r="A262">
        <v>1503960366</v>
      </c>
      <c r="B262" s="1">
        <v>42618</v>
      </c>
      <c r="C262" s="2">
        <v>42618</v>
      </c>
      <c r="D262" s="3">
        <v>0</v>
      </c>
      <c r="E262" s="4">
        <v>1</v>
      </c>
      <c r="F262" s="4">
        <v>338</v>
      </c>
      <c r="G262" s="4">
        <v>342</v>
      </c>
      <c r="H262">
        <f>sleepDay[[#This Row],[TotalTimeInBed]]-sleepDay[[#This Row],[TotalMinutesAsleep]]</f>
        <v>4</v>
      </c>
      <c r="I262">
        <f>sleepDay[[#This Row],[TotalMinutesAsleep]]/sleepDay[[#This Row],[TotalTimeInBed]]*100</f>
        <v>98.830409356725141</v>
      </c>
      <c r="J262" s="11" t="str">
        <f t="shared" si="8"/>
        <v>Excellent</v>
      </c>
      <c r="K262" s="11" t="str">
        <f>TEXT(sleepDay[[#This Row],[Date]],"dddd")</f>
        <v>Monday</v>
      </c>
    </row>
    <row r="263" spans="1:11" x14ac:dyDescent="0.3">
      <c r="A263">
        <v>1503960366</v>
      </c>
      <c r="B263" s="1">
        <v>42648</v>
      </c>
      <c r="C263" s="2">
        <v>42648</v>
      </c>
      <c r="D263" s="3">
        <v>0</v>
      </c>
      <c r="E263" s="4">
        <v>1</v>
      </c>
      <c r="F263" s="4">
        <v>383</v>
      </c>
      <c r="G263" s="4">
        <v>403</v>
      </c>
      <c r="H263">
        <f>sleepDay[[#This Row],[TotalTimeInBed]]-sleepDay[[#This Row],[TotalMinutesAsleep]]</f>
        <v>20</v>
      </c>
      <c r="I263">
        <f>sleepDay[[#This Row],[TotalMinutesAsleep]]/sleepDay[[#This Row],[TotalTimeInBed]]*100</f>
        <v>95.037220843672458</v>
      </c>
      <c r="J263" s="11" t="str">
        <f t="shared" si="8"/>
        <v>Excellent</v>
      </c>
      <c r="K263" s="11" t="str">
        <f>TEXT(sleepDay[[#This Row],[Date]],"dddd")</f>
        <v>Wednesday</v>
      </c>
    </row>
    <row r="264" spans="1:11" x14ac:dyDescent="0.3">
      <c r="A264">
        <v>1503960366</v>
      </c>
      <c r="B264" s="1">
        <v>42679</v>
      </c>
      <c r="C264" s="2">
        <v>42679</v>
      </c>
      <c r="D264" s="3">
        <v>0</v>
      </c>
      <c r="E264" s="4">
        <v>1</v>
      </c>
      <c r="F264" s="4">
        <v>285</v>
      </c>
      <c r="G264" s="4">
        <v>306</v>
      </c>
      <c r="H264">
        <f>sleepDay[[#This Row],[TotalTimeInBed]]-sleepDay[[#This Row],[TotalMinutesAsleep]]</f>
        <v>21</v>
      </c>
      <c r="I264">
        <f>sleepDay[[#This Row],[TotalMinutesAsleep]]/sleepDay[[#This Row],[TotalTimeInBed]]*100</f>
        <v>93.137254901960787</v>
      </c>
      <c r="J264" s="11" t="str">
        <f t="shared" si="8"/>
        <v>Excellent</v>
      </c>
      <c r="K264" s="11" t="str">
        <f>TEXT(sleepDay[[#This Row],[Date]],"dddd")</f>
        <v>Saturday</v>
      </c>
    </row>
    <row r="265" spans="1:11" x14ac:dyDescent="0.3">
      <c r="A265">
        <v>1644430081</v>
      </c>
      <c r="B265" s="1">
        <v>42405</v>
      </c>
      <c r="C265" s="2">
        <v>42405</v>
      </c>
      <c r="D265" s="3">
        <v>0</v>
      </c>
      <c r="E265" s="4">
        <v>1</v>
      </c>
      <c r="F265" s="4">
        <v>796</v>
      </c>
      <c r="G265" s="4">
        <v>961</v>
      </c>
      <c r="H265">
        <f>sleepDay[[#This Row],[TotalTimeInBed]]-sleepDay[[#This Row],[TotalMinutesAsleep]]</f>
        <v>165</v>
      </c>
      <c r="I265">
        <f>sleepDay[[#This Row],[TotalMinutesAsleep]]/sleepDay[[#This Row],[TotalTimeInBed]]*100</f>
        <v>82.830385015608741</v>
      </c>
      <c r="J265" s="11" t="str">
        <f t="shared" si="8"/>
        <v>Good Sleep</v>
      </c>
      <c r="K265" s="11" t="str">
        <f>TEXT(sleepDay[[#This Row],[Date]],"dddd")</f>
        <v>Friday</v>
      </c>
    </row>
    <row r="266" spans="1:11" x14ac:dyDescent="0.3">
      <c r="A266">
        <v>1644430081</v>
      </c>
      <c r="B266" s="1">
        <v>42587</v>
      </c>
      <c r="C266" s="2">
        <v>42587</v>
      </c>
      <c r="D266" s="3">
        <v>0</v>
      </c>
      <c r="E266" s="4">
        <v>1</v>
      </c>
      <c r="F266" s="4">
        <v>137</v>
      </c>
      <c r="G266" s="4">
        <v>154</v>
      </c>
      <c r="H266">
        <f>sleepDay[[#This Row],[TotalTimeInBed]]-sleepDay[[#This Row],[TotalMinutesAsleep]]</f>
        <v>17</v>
      </c>
      <c r="I266">
        <f>sleepDay[[#This Row],[TotalMinutesAsleep]]/sleepDay[[#This Row],[TotalTimeInBed]]*100</f>
        <v>88.961038961038966</v>
      </c>
      <c r="J266" s="11" t="str">
        <f t="shared" si="8"/>
        <v>Good Sleep</v>
      </c>
      <c r="K266" s="11" t="str">
        <f>TEXT(sleepDay[[#This Row],[Date]],"dddd")</f>
        <v>Friday</v>
      </c>
    </row>
    <row r="267" spans="1:11" x14ac:dyDescent="0.3">
      <c r="A267">
        <v>1844505072</v>
      </c>
      <c r="B267" s="1">
        <v>42374</v>
      </c>
      <c r="C267" s="2">
        <v>42374</v>
      </c>
      <c r="D267" s="3">
        <v>0</v>
      </c>
      <c r="E267" s="4">
        <v>1</v>
      </c>
      <c r="F267" s="4">
        <v>590</v>
      </c>
      <c r="G267" s="4">
        <v>961</v>
      </c>
      <c r="H267">
        <f>sleepDay[[#This Row],[TotalTimeInBed]]-sleepDay[[#This Row],[TotalMinutesAsleep]]</f>
        <v>371</v>
      </c>
      <c r="I267">
        <f>sleepDay[[#This Row],[TotalMinutesAsleep]]/sleepDay[[#This Row],[TotalTimeInBed]]*100</f>
        <v>61.394380853277831</v>
      </c>
      <c r="J267" s="11" t="str">
        <f t="shared" si="8"/>
        <v>Moderate</v>
      </c>
      <c r="K267" s="11" t="str">
        <f>TEXT(sleepDay[[#This Row],[Date]],"dddd")</f>
        <v>Tuesday</v>
      </c>
    </row>
    <row r="268" spans="1:11" x14ac:dyDescent="0.3">
      <c r="A268">
        <v>1927972279</v>
      </c>
      <c r="B268" s="1">
        <v>42708</v>
      </c>
      <c r="C268" s="2">
        <v>42708</v>
      </c>
      <c r="D268" s="3">
        <v>0</v>
      </c>
      <c r="E268" s="4">
        <v>3</v>
      </c>
      <c r="F268" s="4">
        <v>750</v>
      </c>
      <c r="G268" s="4">
        <v>775</v>
      </c>
      <c r="H268">
        <f>sleepDay[[#This Row],[TotalTimeInBed]]-sleepDay[[#This Row],[TotalMinutesAsleep]]</f>
        <v>25</v>
      </c>
      <c r="I268">
        <f>sleepDay[[#This Row],[TotalMinutesAsleep]]/sleepDay[[#This Row],[TotalTimeInBed]]*100</f>
        <v>96.774193548387103</v>
      </c>
      <c r="J268" s="11" t="str">
        <f t="shared" si="8"/>
        <v>Excellent</v>
      </c>
      <c r="K268" s="11" t="str">
        <f>TEXT(sleepDay[[#This Row],[Date]],"dddd")</f>
        <v>Sunday</v>
      </c>
    </row>
    <row r="269" spans="1:11" x14ac:dyDescent="0.3">
      <c r="A269">
        <v>2026352035</v>
      </c>
      <c r="B269" s="1">
        <v>42708</v>
      </c>
      <c r="C269" s="2">
        <v>42708</v>
      </c>
      <c r="D269" s="3">
        <v>0</v>
      </c>
      <c r="E269" s="4">
        <v>1</v>
      </c>
      <c r="F269" s="4">
        <v>503</v>
      </c>
      <c r="G269" s="4">
        <v>546</v>
      </c>
      <c r="H269">
        <f>sleepDay[[#This Row],[TotalTimeInBed]]-sleepDay[[#This Row],[TotalMinutesAsleep]]</f>
        <v>43</v>
      </c>
      <c r="I269">
        <f>sleepDay[[#This Row],[TotalMinutesAsleep]]/sleepDay[[#This Row],[TotalTimeInBed]]*100</f>
        <v>92.124542124542117</v>
      </c>
      <c r="J269" s="11" t="str">
        <f t="shared" si="8"/>
        <v>Excellent</v>
      </c>
      <c r="K269" s="11" t="str">
        <f>TEXT(sleepDay[[#This Row],[Date]],"dddd")</f>
        <v>Sunday</v>
      </c>
    </row>
    <row r="270" spans="1:11" x14ac:dyDescent="0.3">
      <c r="A270">
        <v>2026352035</v>
      </c>
      <c r="B270" s="1">
        <v>42374</v>
      </c>
      <c r="C270" s="2">
        <v>42374</v>
      </c>
      <c r="D270" s="3">
        <v>0</v>
      </c>
      <c r="E270" s="4">
        <v>1</v>
      </c>
      <c r="F270" s="4">
        <v>527</v>
      </c>
      <c r="G270" s="4">
        <v>546</v>
      </c>
      <c r="H270">
        <f>sleepDay[[#This Row],[TotalTimeInBed]]-sleepDay[[#This Row],[TotalMinutesAsleep]]</f>
        <v>19</v>
      </c>
      <c r="I270">
        <f>sleepDay[[#This Row],[TotalMinutesAsleep]]/sleepDay[[#This Row],[TotalTimeInBed]]*100</f>
        <v>96.520146520146525</v>
      </c>
      <c r="J270" s="11" t="str">
        <f t="shared" si="8"/>
        <v>Excellent</v>
      </c>
      <c r="K270" s="11" t="str">
        <f>TEXT(sleepDay[[#This Row],[Date]],"dddd")</f>
        <v>Tuesday</v>
      </c>
    </row>
    <row r="271" spans="1:11" x14ac:dyDescent="0.3">
      <c r="A271">
        <v>2026352035</v>
      </c>
      <c r="B271" s="1">
        <v>42405</v>
      </c>
      <c r="C271" s="2">
        <v>42405</v>
      </c>
      <c r="D271" s="3">
        <v>0</v>
      </c>
      <c r="E271" s="4">
        <v>1</v>
      </c>
      <c r="F271" s="4">
        <v>511</v>
      </c>
      <c r="G271" s="4">
        <v>543</v>
      </c>
      <c r="H271">
        <f>sleepDay[[#This Row],[TotalTimeInBed]]-sleepDay[[#This Row],[TotalMinutesAsleep]]</f>
        <v>32</v>
      </c>
      <c r="I271">
        <f>sleepDay[[#This Row],[TotalMinutesAsleep]]/sleepDay[[#This Row],[TotalTimeInBed]]*100</f>
        <v>94.10681399631676</v>
      </c>
      <c r="J271" s="11" t="str">
        <f t="shared" si="8"/>
        <v>Excellent</v>
      </c>
      <c r="K271" s="11" t="str">
        <f>TEXT(sleepDay[[#This Row],[Date]],"dddd")</f>
        <v>Friday</v>
      </c>
    </row>
    <row r="272" spans="1:11" x14ac:dyDescent="0.3">
      <c r="A272">
        <v>2026352035</v>
      </c>
      <c r="B272" s="1">
        <v>42465</v>
      </c>
      <c r="C272" s="2">
        <v>42465</v>
      </c>
      <c r="D272" s="3">
        <v>0</v>
      </c>
      <c r="E272" s="4">
        <v>1</v>
      </c>
      <c r="F272" s="4">
        <v>538</v>
      </c>
      <c r="G272" s="4">
        <v>560</v>
      </c>
      <c r="H272">
        <f>sleepDay[[#This Row],[TotalTimeInBed]]-sleepDay[[#This Row],[TotalMinutesAsleep]]</f>
        <v>22</v>
      </c>
      <c r="I272">
        <f>sleepDay[[#This Row],[TotalMinutesAsleep]]/sleepDay[[#This Row],[TotalTimeInBed]]*100</f>
        <v>96.071428571428569</v>
      </c>
      <c r="J272" s="11" t="str">
        <f t="shared" si="8"/>
        <v>Excellent</v>
      </c>
      <c r="K272" s="11" t="str">
        <f>TEXT(sleepDay[[#This Row],[Date]],"dddd")</f>
        <v>Tuesday</v>
      </c>
    </row>
    <row r="273" spans="1:11" x14ac:dyDescent="0.3">
      <c r="A273">
        <v>2026352035</v>
      </c>
      <c r="B273" s="1">
        <v>42495</v>
      </c>
      <c r="C273" s="2">
        <v>42495</v>
      </c>
      <c r="D273" s="3">
        <v>0</v>
      </c>
      <c r="E273" s="4">
        <v>1</v>
      </c>
      <c r="F273" s="4">
        <v>468</v>
      </c>
      <c r="G273" s="4">
        <v>485</v>
      </c>
      <c r="H273">
        <f>sleepDay[[#This Row],[TotalTimeInBed]]-sleepDay[[#This Row],[TotalMinutesAsleep]]</f>
        <v>17</v>
      </c>
      <c r="I273">
        <f>sleepDay[[#This Row],[TotalMinutesAsleep]]/sleepDay[[#This Row],[TotalTimeInBed]]*100</f>
        <v>96.494845360824741</v>
      </c>
      <c r="J273" s="11" t="str">
        <f t="shared" si="8"/>
        <v>Excellent</v>
      </c>
      <c r="K273" s="11" t="str">
        <f>TEXT(sleepDay[[#This Row],[Date]],"dddd")</f>
        <v>Thursday</v>
      </c>
    </row>
    <row r="274" spans="1:11" x14ac:dyDescent="0.3">
      <c r="A274">
        <v>2026352035</v>
      </c>
      <c r="B274" s="1">
        <v>42526</v>
      </c>
      <c r="C274" s="2">
        <v>42526</v>
      </c>
      <c r="D274" s="3">
        <v>0</v>
      </c>
      <c r="E274" s="4">
        <v>1</v>
      </c>
      <c r="F274" s="4">
        <v>524</v>
      </c>
      <c r="G274" s="4">
        <v>548</v>
      </c>
      <c r="H274">
        <f>sleepDay[[#This Row],[TotalTimeInBed]]-sleepDay[[#This Row],[TotalMinutesAsleep]]</f>
        <v>24</v>
      </c>
      <c r="I274">
        <f>sleepDay[[#This Row],[TotalMinutesAsleep]]/sleepDay[[#This Row],[TotalTimeInBed]]*100</f>
        <v>95.620437956204384</v>
      </c>
      <c r="J274" s="11" t="str">
        <f t="shared" si="8"/>
        <v>Excellent</v>
      </c>
      <c r="K274" s="11" t="str">
        <f>TEXT(sleepDay[[#This Row],[Date]],"dddd")</f>
        <v>Sunday</v>
      </c>
    </row>
    <row r="275" spans="1:11" x14ac:dyDescent="0.3">
      <c r="A275">
        <v>2026352035</v>
      </c>
      <c r="B275" s="1">
        <v>42556</v>
      </c>
      <c r="C275" s="2">
        <v>42556</v>
      </c>
      <c r="D275" s="3">
        <v>0</v>
      </c>
      <c r="E275" s="4">
        <v>1</v>
      </c>
      <c r="F275" s="4">
        <v>511</v>
      </c>
      <c r="G275" s="4">
        <v>521</v>
      </c>
      <c r="H275">
        <f>sleepDay[[#This Row],[TotalTimeInBed]]-sleepDay[[#This Row],[TotalMinutesAsleep]]</f>
        <v>10</v>
      </c>
      <c r="I275">
        <f>sleepDay[[#This Row],[TotalMinutesAsleep]]/sleepDay[[#This Row],[TotalTimeInBed]]*100</f>
        <v>98.0806142034549</v>
      </c>
      <c r="J275" s="11" t="str">
        <f t="shared" si="8"/>
        <v>Excellent</v>
      </c>
      <c r="K275" s="11" t="str">
        <f>TEXT(sleepDay[[#This Row],[Date]],"dddd")</f>
        <v>Tuesday</v>
      </c>
    </row>
    <row r="276" spans="1:11" x14ac:dyDescent="0.3">
      <c r="A276">
        <v>2026352035</v>
      </c>
      <c r="B276" s="1">
        <v>42587</v>
      </c>
      <c r="C276" s="2">
        <v>42587</v>
      </c>
      <c r="D276" s="3">
        <v>0</v>
      </c>
      <c r="E276" s="4">
        <v>1</v>
      </c>
      <c r="F276" s="4">
        <v>541</v>
      </c>
      <c r="G276" s="4">
        <v>568</v>
      </c>
      <c r="H276">
        <f>sleepDay[[#This Row],[TotalTimeInBed]]-sleepDay[[#This Row],[TotalMinutesAsleep]]</f>
        <v>27</v>
      </c>
      <c r="I276">
        <f>sleepDay[[#This Row],[TotalMinutesAsleep]]/sleepDay[[#This Row],[TotalTimeInBed]]*100</f>
        <v>95.24647887323944</v>
      </c>
      <c r="J276" s="11" t="str">
        <f t="shared" si="8"/>
        <v>Excellent</v>
      </c>
      <c r="K276" s="11" t="str">
        <f>TEXT(sleepDay[[#This Row],[Date]],"dddd")</f>
        <v>Friday</v>
      </c>
    </row>
    <row r="277" spans="1:11" x14ac:dyDescent="0.3">
      <c r="A277">
        <v>2026352035</v>
      </c>
      <c r="B277" s="1">
        <v>42618</v>
      </c>
      <c r="C277" s="2">
        <v>42618</v>
      </c>
      <c r="D277" s="3">
        <v>0</v>
      </c>
      <c r="E277" s="4">
        <v>1</v>
      </c>
      <c r="F277" s="4">
        <v>531</v>
      </c>
      <c r="G277" s="4">
        <v>556</v>
      </c>
      <c r="H277">
        <f>sleepDay[[#This Row],[TotalTimeInBed]]-sleepDay[[#This Row],[TotalMinutesAsleep]]</f>
        <v>25</v>
      </c>
      <c r="I277">
        <f>sleepDay[[#This Row],[TotalMinutesAsleep]]/sleepDay[[#This Row],[TotalTimeInBed]]*100</f>
        <v>95.503597122302153</v>
      </c>
      <c r="J277" s="11" t="str">
        <f t="shared" si="8"/>
        <v>Excellent</v>
      </c>
      <c r="K277" s="11" t="str">
        <f>TEXT(sleepDay[[#This Row],[Date]],"dddd")</f>
        <v>Monday</v>
      </c>
    </row>
    <row r="278" spans="1:11" x14ac:dyDescent="0.3">
      <c r="A278">
        <v>2026352035</v>
      </c>
      <c r="B278" s="1">
        <v>42648</v>
      </c>
      <c r="C278" s="2">
        <v>42648</v>
      </c>
      <c r="D278" s="3">
        <v>0</v>
      </c>
      <c r="E278" s="4">
        <v>1</v>
      </c>
      <c r="F278" s="4">
        <v>357</v>
      </c>
      <c r="G278" s="4">
        <v>380</v>
      </c>
      <c r="H278">
        <f>sleepDay[[#This Row],[TotalTimeInBed]]-sleepDay[[#This Row],[TotalMinutesAsleep]]</f>
        <v>23</v>
      </c>
      <c r="I278">
        <f>sleepDay[[#This Row],[TotalMinutesAsleep]]/sleepDay[[#This Row],[TotalTimeInBed]]*100</f>
        <v>93.94736842105263</v>
      </c>
      <c r="J278" s="11" t="str">
        <f t="shared" si="8"/>
        <v>Excellent</v>
      </c>
      <c r="K278" s="11" t="str">
        <f>TEXT(sleepDay[[#This Row],[Date]],"dddd")</f>
        <v>Wednesday</v>
      </c>
    </row>
    <row r="279" spans="1:11" x14ac:dyDescent="0.3">
      <c r="A279">
        <v>2026352035</v>
      </c>
      <c r="B279" s="1">
        <v>42679</v>
      </c>
      <c r="C279" s="2">
        <v>42679</v>
      </c>
      <c r="D279" s="3">
        <v>0</v>
      </c>
      <c r="E279" s="4">
        <v>1</v>
      </c>
      <c r="F279" s="4">
        <v>523</v>
      </c>
      <c r="G279" s="4">
        <v>553</v>
      </c>
      <c r="H279">
        <f>sleepDay[[#This Row],[TotalTimeInBed]]-sleepDay[[#This Row],[TotalMinutesAsleep]]</f>
        <v>30</v>
      </c>
      <c r="I279">
        <f>sleepDay[[#This Row],[TotalMinutesAsleep]]/sleepDay[[#This Row],[TotalTimeInBed]]*100</f>
        <v>94.575045207956592</v>
      </c>
      <c r="J279" s="11" t="str">
        <f t="shared" si="8"/>
        <v>Excellent</v>
      </c>
      <c r="K279" s="11" t="str">
        <f>TEXT(sleepDay[[#This Row],[Date]],"dddd")</f>
        <v>Saturday</v>
      </c>
    </row>
    <row r="280" spans="1:11" x14ac:dyDescent="0.3">
      <c r="A280">
        <v>2026352035</v>
      </c>
      <c r="B280" s="1">
        <v>42709</v>
      </c>
      <c r="C280" s="2">
        <v>42709</v>
      </c>
      <c r="D280" s="3">
        <v>0</v>
      </c>
      <c r="E280" s="4">
        <v>1</v>
      </c>
      <c r="F280" s="4">
        <v>456</v>
      </c>
      <c r="G280" s="4">
        <v>485</v>
      </c>
      <c r="H280">
        <f>sleepDay[[#This Row],[TotalTimeInBed]]-sleepDay[[#This Row],[TotalMinutesAsleep]]</f>
        <v>29</v>
      </c>
      <c r="I280">
        <f>sleepDay[[#This Row],[TotalMinutesAsleep]]/sleepDay[[#This Row],[TotalTimeInBed]]*100</f>
        <v>94.020618556701024</v>
      </c>
      <c r="J280" s="11" t="str">
        <f t="shared" si="8"/>
        <v>Excellent</v>
      </c>
      <c r="K280" s="11" t="str">
        <f>TEXT(sleepDay[[#This Row],[Date]],"dddd")</f>
        <v>Monday</v>
      </c>
    </row>
    <row r="281" spans="1:11" x14ac:dyDescent="0.3">
      <c r="A281">
        <v>3977333714</v>
      </c>
      <c r="B281" s="1">
        <v>42708</v>
      </c>
      <c r="C281" s="2">
        <v>42708</v>
      </c>
      <c r="D281" s="3">
        <v>0</v>
      </c>
      <c r="E281" s="4">
        <v>1</v>
      </c>
      <c r="F281" s="4">
        <v>274</v>
      </c>
      <c r="G281" s="4">
        <v>469</v>
      </c>
      <c r="H281">
        <f>sleepDay[[#This Row],[TotalTimeInBed]]-sleepDay[[#This Row],[TotalMinutesAsleep]]</f>
        <v>195</v>
      </c>
      <c r="I281">
        <f>sleepDay[[#This Row],[TotalMinutesAsleep]]/sleepDay[[#This Row],[TotalTimeInBed]]*100</f>
        <v>58.422174840085283</v>
      </c>
      <c r="J281" s="11" t="str">
        <f t="shared" si="8"/>
        <v>Poor Sleep</v>
      </c>
      <c r="K281" s="11" t="str">
        <f>TEXT(sleepDay[[#This Row],[Date]],"dddd")</f>
        <v>Sunday</v>
      </c>
    </row>
    <row r="282" spans="1:11" x14ac:dyDescent="0.3">
      <c r="A282">
        <v>3977333714</v>
      </c>
      <c r="B282" s="1">
        <v>42374</v>
      </c>
      <c r="C282" s="2">
        <v>42374</v>
      </c>
      <c r="D282" s="3">
        <v>0</v>
      </c>
      <c r="E282" s="4">
        <v>1</v>
      </c>
      <c r="F282" s="4">
        <v>383</v>
      </c>
      <c r="G282" s="4">
        <v>626</v>
      </c>
      <c r="H282">
        <f>sleepDay[[#This Row],[TotalTimeInBed]]-sleepDay[[#This Row],[TotalMinutesAsleep]]</f>
        <v>243</v>
      </c>
      <c r="I282">
        <f>sleepDay[[#This Row],[TotalMinutesAsleep]]/sleepDay[[#This Row],[TotalTimeInBed]]*100</f>
        <v>61.182108626198087</v>
      </c>
      <c r="J282" s="11" t="str">
        <f t="shared" si="8"/>
        <v>Moderate</v>
      </c>
      <c r="K282" s="11" t="str">
        <f>TEXT(sleepDay[[#This Row],[Date]],"dddd")</f>
        <v>Tuesday</v>
      </c>
    </row>
    <row r="283" spans="1:11" x14ac:dyDescent="0.3">
      <c r="A283">
        <v>3977333714</v>
      </c>
      <c r="B283" s="1">
        <v>42405</v>
      </c>
      <c r="C283" s="2">
        <v>42405</v>
      </c>
      <c r="D283" s="3">
        <v>0</v>
      </c>
      <c r="E283" s="4">
        <v>1</v>
      </c>
      <c r="F283" s="4">
        <v>230</v>
      </c>
      <c r="G283" s="4">
        <v>384</v>
      </c>
      <c r="H283">
        <f>sleepDay[[#This Row],[TotalTimeInBed]]-sleepDay[[#This Row],[TotalMinutesAsleep]]</f>
        <v>154</v>
      </c>
      <c r="I283">
        <f>sleepDay[[#This Row],[TotalMinutesAsleep]]/sleepDay[[#This Row],[TotalTimeInBed]]*100</f>
        <v>59.895833333333336</v>
      </c>
      <c r="J283" s="11" t="str">
        <f t="shared" si="8"/>
        <v>Poor Sleep</v>
      </c>
      <c r="K283" s="11" t="str">
        <f>TEXT(sleepDay[[#This Row],[Date]],"dddd")</f>
        <v>Friday</v>
      </c>
    </row>
    <row r="284" spans="1:11" x14ac:dyDescent="0.3">
      <c r="A284">
        <v>3977333714</v>
      </c>
      <c r="B284" s="1">
        <v>42434</v>
      </c>
      <c r="C284" s="2">
        <v>42434</v>
      </c>
      <c r="D284" s="3">
        <v>0</v>
      </c>
      <c r="E284" s="4">
        <v>1</v>
      </c>
      <c r="F284" s="4">
        <v>292</v>
      </c>
      <c r="G284" s="4">
        <v>500</v>
      </c>
      <c r="H284">
        <f>sleepDay[[#This Row],[TotalTimeInBed]]-sleepDay[[#This Row],[TotalMinutesAsleep]]</f>
        <v>208</v>
      </c>
      <c r="I284">
        <f>sleepDay[[#This Row],[TotalMinutesAsleep]]/sleepDay[[#This Row],[TotalTimeInBed]]*100</f>
        <v>58.4</v>
      </c>
      <c r="J284" s="11" t="str">
        <f t="shared" si="8"/>
        <v>Poor Sleep</v>
      </c>
      <c r="K284" s="11" t="str">
        <f>TEXT(sleepDay[[#This Row],[Date]],"dddd")</f>
        <v>Saturday</v>
      </c>
    </row>
    <row r="285" spans="1:11" x14ac:dyDescent="0.3">
      <c r="A285">
        <v>3977333714</v>
      </c>
      <c r="B285" s="1">
        <v>42465</v>
      </c>
      <c r="C285" s="2">
        <v>42465</v>
      </c>
      <c r="D285" s="3">
        <v>0</v>
      </c>
      <c r="E285" s="4">
        <v>1</v>
      </c>
      <c r="F285" s="4">
        <v>213</v>
      </c>
      <c r="G285" s="4">
        <v>336</v>
      </c>
      <c r="H285">
        <f>sleepDay[[#This Row],[TotalTimeInBed]]-sleepDay[[#This Row],[TotalMinutesAsleep]]</f>
        <v>123</v>
      </c>
      <c r="I285">
        <f>sleepDay[[#This Row],[TotalMinutesAsleep]]/sleepDay[[#This Row],[TotalTimeInBed]]*100</f>
        <v>63.392857142857139</v>
      </c>
      <c r="J285" s="11" t="str">
        <f t="shared" si="8"/>
        <v>Moderate</v>
      </c>
      <c r="K285" s="11" t="str">
        <f>TEXT(sleepDay[[#This Row],[Date]],"dddd")</f>
        <v>Tuesday</v>
      </c>
    </row>
    <row r="286" spans="1:11" x14ac:dyDescent="0.3">
      <c r="A286">
        <v>3977333714</v>
      </c>
      <c r="B286" s="1">
        <v>42495</v>
      </c>
      <c r="C286" s="2">
        <v>42495</v>
      </c>
      <c r="D286" s="3">
        <v>0</v>
      </c>
      <c r="E286" s="4">
        <v>1</v>
      </c>
      <c r="F286" s="4">
        <v>318</v>
      </c>
      <c r="G286" s="4">
        <v>480</v>
      </c>
      <c r="H286">
        <f>sleepDay[[#This Row],[TotalTimeInBed]]-sleepDay[[#This Row],[TotalMinutesAsleep]]</f>
        <v>162</v>
      </c>
      <c r="I286">
        <f>sleepDay[[#This Row],[TotalMinutesAsleep]]/sleepDay[[#This Row],[TotalTimeInBed]]*100</f>
        <v>66.25</v>
      </c>
      <c r="J286" s="11" t="str">
        <f t="shared" si="8"/>
        <v>Moderate</v>
      </c>
      <c r="K286" s="11" t="str">
        <f>TEXT(sleepDay[[#This Row],[Date]],"dddd")</f>
        <v>Thursday</v>
      </c>
    </row>
    <row r="287" spans="1:11" x14ac:dyDescent="0.3">
      <c r="A287">
        <v>3977333714</v>
      </c>
      <c r="B287" s="1">
        <v>42526</v>
      </c>
      <c r="C287" s="2">
        <v>42526</v>
      </c>
      <c r="D287" s="3">
        <v>0</v>
      </c>
      <c r="E287" s="4">
        <v>1</v>
      </c>
      <c r="F287" s="4">
        <v>323</v>
      </c>
      <c r="G287" s="4">
        <v>512</v>
      </c>
      <c r="H287">
        <f>sleepDay[[#This Row],[TotalTimeInBed]]-sleepDay[[#This Row],[TotalMinutesAsleep]]</f>
        <v>189</v>
      </c>
      <c r="I287">
        <f>sleepDay[[#This Row],[TotalMinutesAsleep]]/sleepDay[[#This Row],[TotalTimeInBed]]*100</f>
        <v>63.0859375</v>
      </c>
      <c r="J287" s="11" t="str">
        <f t="shared" si="8"/>
        <v>Moderate</v>
      </c>
      <c r="K287" s="11" t="str">
        <f>TEXT(sleepDay[[#This Row],[Date]],"dddd")</f>
        <v>Sunday</v>
      </c>
    </row>
    <row r="288" spans="1:11" x14ac:dyDescent="0.3">
      <c r="A288">
        <v>3977333714</v>
      </c>
      <c r="B288" s="1">
        <v>42556</v>
      </c>
      <c r="C288" s="2">
        <v>42556</v>
      </c>
      <c r="D288" s="3">
        <v>0</v>
      </c>
      <c r="E288" s="4">
        <v>1</v>
      </c>
      <c r="F288" s="4">
        <v>237</v>
      </c>
      <c r="G288" s="4">
        <v>443</v>
      </c>
      <c r="H288">
        <f>sleepDay[[#This Row],[TotalTimeInBed]]-sleepDay[[#This Row],[TotalMinutesAsleep]]</f>
        <v>206</v>
      </c>
      <c r="I288">
        <f>sleepDay[[#This Row],[TotalMinutesAsleep]]/sleepDay[[#This Row],[TotalTimeInBed]]*100</f>
        <v>53.498871331828447</v>
      </c>
      <c r="J288" s="11" t="str">
        <f t="shared" si="8"/>
        <v>Poor Sleep</v>
      </c>
      <c r="K288" s="11" t="str">
        <f>TEXT(sleepDay[[#This Row],[Date]],"dddd")</f>
        <v>Tuesday</v>
      </c>
    </row>
    <row r="289" spans="1:11" x14ac:dyDescent="0.3">
      <c r="A289">
        <v>3977333714</v>
      </c>
      <c r="B289" s="1">
        <v>42587</v>
      </c>
      <c r="C289" s="2">
        <v>42587</v>
      </c>
      <c r="D289" s="3">
        <v>0</v>
      </c>
      <c r="E289" s="4">
        <v>2</v>
      </c>
      <c r="F289" s="4">
        <v>259</v>
      </c>
      <c r="G289" s="4">
        <v>456</v>
      </c>
      <c r="H289">
        <f>sleepDay[[#This Row],[TotalTimeInBed]]-sleepDay[[#This Row],[TotalMinutesAsleep]]</f>
        <v>197</v>
      </c>
      <c r="I289">
        <f>sleepDay[[#This Row],[TotalMinutesAsleep]]/sleepDay[[#This Row],[TotalTimeInBed]]*100</f>
        <v>56.798245614035089</v>
      </c>
      <c r="J289" s="11" t="str">
        <f t="shared" si="8"/>
        <v>Poor Sleep</v>
      </c>
      <c r="K289" s="11" t="str">
        <f>TEXT(sleepDay[[#This Row],[Date]],"dddd")</f>
        <v>Friday</v>
      </c>
    </row>
    <row r="290" spans="1:11" x14ac:dyDescent="0.3">
      <c r="A290">
        <v>3977333714</v>
      </c>
      <c r="B290" s="1">
        <v>42648</v>
      </c>
      <c r="C290" s="2">
        <v>42648</v>
      </c>
      <c r="D290" s="3">
        <v>0</v>
      </c>
      <c r="E290" s="4">
        <v>1</v>
      </c>
      <c r="F290" s="4">
        <v>312</v>
      </c>
      <c r="G290" s="4">
        <v>452</v>
      </c>
      <c r="H290">
        <f>sleepDay[[#This Row],[TotalTimeInBed]]-sleepDay[[#This Row],[TotalMinutesAsleep]]</f>
        <v>140</v>
      </c>
      <c r="I290">
        <f>sleepDay[[#This Row],[TotalMinutesAsleep]]/sleepDay[[#This Row],[TotalTimeInBed]]*100</f>
        <v>69.026548672566364</v>
      </c>
      <c r="J290" s="11" t="str">
        <f t="shared" si="8"/>
        <v>Moderate</v>
      </c>
      <c r="K290" s="11" t="str">
        <f>TEXT(sleepDay[[#This Row],[Date]],"dddd")</f>
        <v>Wednesday</v>
      </c>
    </row>
    <row r="291" spans="1:11" x14ac:dyDescent="0.3">
      <c r="A291">
        <v>4020332650</v>
      </c>
      <c r="B291" s="1">
        <v>42708</v>
      </c>
      <c r="C291" s="2">
        <v>42708</v>
      </c>
      <c r="D291" s="3">
        <v>0</v>
      </c>
      <c r="E291" s="4">
        <v>1</v>
      </c>
      <c r="F291" s="4">
        <v>501</v>
      </c>
      <c r="G291" s="4">
        <v>541</v>
      </c>
      <c r="H291">
        <f>sleepDay[[#This Row],[TotalTimeInBed]]-sleepDay[[#This Row],[TotalMinutesAsleep]]</f>
        <v>40</v>
      </c>
      <c r="I291">
        <f>sleepDay[[#This Row],[TotalMinutesAsleep]]/sleepDay[[#This Row],[TotalTimeInBed]]*100</f>
        <v>92.606284658040664</v>
      </c>
      <c r="J291" s="11" t="str">
        <f t="shared" si="8"/>
        <v>Excellent</v>
      </c>
      <c r="K291" s="11" t="str">
        <f>TEXT(sleepDay[[#This Row],[Date]],"dddd")</f>
        <v>Sunday</v>
      </c>
    </row>
    <row r="292" spans="1:11" x14ac:dyDescent="0.3">
      <c r="A292">
        <v>4020332650</v>
      </c>
      <c r="B292" s="1">
        <v>42434</v>
      </c>
      <c r="C292" s="2">
        <v>42434</v>
      </c>
      <c r="D292" s="3">
        <v>0</v>
      </c>
      <c r="E292" s="4">
        <v>1</v>
      </c>
      <c r="F292" s="4">
        <v>322</v>
      </c>
      <c r="G292" s="4">
        <v>332</v>
      </c>
      <c r="H292">
        <f>sleepDay[[#This Row],[TotalTimeInBed]]-sleepDay[[#This Row],[TotalMinutesAsleep]]</f>
        <v>10</v>
      </c>
      <c r="I292">
        <f>sleepDay[[#This Row],[TotalMinutesAsleep]]/sleepDay[[#This Row],[TotalTimeInBed]]*100</f>
        <v>96.98795180722891</v>
      </c>
      <c r="J292" s="11" t="str">
        <f t="shared" si="8"/>
        <v>Excellent</v>
      </c>
      <c r="K292" s="11" t="str">
        <f>TEXT(sleepDay[[#This Row],[Date]],"dddd")</f>
        <v>Saturday</v>
      </c>
    </row>
    <row r="293" spans="1:11" x14ac:dyDescent="0.3">
      <c r="A293">
        <v>4020332650</v>
      </c>
      <c r="B293" s="1">
        <v>42465</v>
      </c>
      <c r="C293" s="2">
        <v>42465</v>
      </c>
      <c r="D293" s="3">
        <v>0</v>
      </c>
      <c r="E293" s="4">
        <v>1</v>
      </c>
      <c r="F293" s="4">
        <v>478</v>
      </c>
      <c r="G293" s="4">
        <v>536</v>
      </c>
      <c r="H293">
        <f>sleepDay[[#This Row],[TotalTimeInBed]]-sleepDay[[#This Row],[TotalMinutesAsleep]]</f>
        <v>58</v>
      </c>
      <c r="I293">
        <f>sleepDay[[#This Row],[TotalMinutesAsleep]]/sleepDay[[#This Row],[TotalTimeInBed]]*100</f>
        <v>89.179104477611943</v>
      </c>
      <c r="J293" s="11" t="str">
        <f t="shared" si="8"/>
        <v>Good Sleep</v>
      </c>
      <c r="K293" s="11" t="str">
        <f>TEXT(sleepDay[[#This Row],[Date]],"dddd")</f>
        <v>Tuesday</v>
      </c>
    </row>
    <row r="294" spans="1:11" x14ac:dyDescent="0.3">
      <c r="A294">
        <v>4020332650</v>
      </c>
      <c r="B294" s="1">
        <v>42495</v>
      </c>
      <c r="C294" s="2">
        <v>42495</v>
      </c>
      <c r="D294" s="3">
        <v>0</v>
      </c>
      <c r="E294" s="4">
        <v>1</v>
      </c>
      <c r="F294" s="4">
        <v>226</v>
      </c>
      <c r="G294" s="4">
        <v>248</v>
      </c>
      <c r="H294">
        <f>sleepDay[[#This Row],[TotalTimeInBed]]-sleepDay[[#This Row],[TotalMinutesAsleep]]</f>
        <v>22</v>
      </c>
      <c r="I294">
        <f>sleepDay[[#This Row],[TotalMinutesAsleep]]/sleepDay[[#This Row],[TotalTimeInBed]]*100</f>
        <v>91.129032258064512</v>
      </c>
      <c r="J294" s="11" t="str">
        <f t="shared" si="8"/>
        <v>Excellent</v>
      </c>
      <c r="K294" s="11" t="str">
        <f>TEXT(sleepDay[[#This Row],[Date]],"dddd")</f>
        <v>Thursday</v>
      </c>
    </row>
    <row r="295" spans="1:11" x14ac:dyDescent="0.3">
      <c r="A295">
        <v>4020332650</v>
      </c>
      <c r="B295" s="1">
        <v>42526</v>
      </c>
      <c r="C295" s="2">
        <v>42526</v>
      </c>
      <c r="D295" s="3">
        <v>0</v>
      </c>
      <c r="E295" s="4">
        <v>1</v>
      </c>
      <c r="F295" s="4">
        <v>385</v>
      </c>
      <c r="G295" s="4">
        <v>408</v>
      </c>
      <c r="H295">
        <f>sleepDay[[#This Row],[TotalTimeInBed]]-sleepDay[[#This Row],[TotalMinutesAsleep]]</f>
        <v>23</v>
      </c>
      <c r="I295">
        <f>sleepDay[[#This Row],[TotalMinutesAsleep]]/sleepDay[[#This Row],[TotalTimeInBed]]*100</f>
        <v>94.362745098039213</v>
      </c>
      <c r="J295" s="11" t="str">
        <f t="shared" si="8"/>
        <v>Excellent</v>
      </c>
      <c r="K295" s="11" t="str">
        <f>TEXT(sleepDay[[#This Row],[Date]],"dddd")</f>
        <v>Sunday</v>
      </c>
    </row>
    <row r="296" spans="1:11" x14ac:dyDescent="0.3">
      <c r="A296">
        <v>4020332650</v>
      </c>
      <c r="B296" s="1">
        <v>42587</v>
      </c>
      <c r="C296" s="2">
        <v>42587</v>
      </c>
      <c r="D296" s="3">
        <v>0</v>
      </c>
      <c r="E296" s="4">
        <v>1</v>
      </c>
      <c r="F296" s="4">
        <v>364</v>
      </c>
      <c r="G296" s="4">
        <v>402</v>
      </c>
      <c r="H296">
        <f>sleepDay[[#This Row],[TotalTimeInBed]]-sleepDay[[#This Row],[TotalMinutesAsleep]]</f>
        <v>38</v>
      </c>
      <c r="I296">
        <f>sleepDay[[#This Row],[TotalMinutesAsleep]]/sleepDay[[#This Row],[TotalTimeInBed]]*100</f>
        <v>90.547263681592042</v>
      </c>
      <c r="J296" s="11" t="str">
        <f t="shared" si="8"/>
        <v>Excellent</v>
      </c>
      <c r="K296" s="11" t="str">
        <f>TEXT(sleepDay[[#This Row],[Date]],"dddd")</f>
        <v>Friday</v>
      </c>
    </row>
    <row r="297" spans="1:11" x14ac:dyDescent="0.3">
      <c r="A297">
        <v>4020332650</v>
      </c>
      <c r="B297" s="1">
        <v>42648</v>
      </c>
      <c r="C297" s="2">
        <v>42648</v>
      </c>
      <c r="D297" s="3">
        <v>0</v>
      </c>
      <c r="E297" s="4">
        <v>1</v>
      </c>
      <c r="F297" s="4">
        <v>442</v>
      </c>
      <c r="G297" s="4">
        <v>494</v>
      </c>
      <c r="H297">
        <f>sleepDay[[#This Row],[TotalTimeInBed]]-sleepDay[[#This Row],[TotalMinutesAsleep]]</f>
        <v>52</v>
      </c>
      <c r="I297">
        <f>sleepDay[[#This Row],[TotalMinutesAsleep]]/sleepDay[[#This Row],[TotalTimeInBed]]*100</f>
        <v>89.473684210526315</v>
      </c>
      <c r="J297" s="11" t="str">
        <f t="shared" si="8"/>
        <v>Good Sleep</v>
      </c>
      <c r="K297" s="11" t="str">
        <f>TEXT(sleepDay[[#This Row],[Date]],"dddd")</f>
        <v>Wednesday</v>
      </c>
    </row>
    <row r="298" spans="1:11" x14ac:dyDescent="0.3">
      <c r="A298">
        <v>4319703577</v>
      </c>
      <c r="B298" s="1">
        <v>42374</v>
      </c>
      <c r="C298" s="2">
        <v>42374</v>
      </c>
      <c r="D298" s="3">
        <v>0</v>
      </c>
      <c r="E298" s="4">
        <v>1</v>
      </c>
      <c r="F298" s="4">
        <v>484</v>
      </c>
      <c r="G298" s="4">
        <v>500</v>
      </c>
      <c r="H298">
        <f>sleepDay[[#This Row],[TotalTimeInBed]]-sleepDay[[#This Row],[TotalMinutesAsleep]]</f>
        <v>16</v>
      </c>
      <c r="I298">
        <f>sleepDay[[#This Row],[TotalMinutesAsleep]]/sleepDay[[#This Row],[TotalTimeInBed]]*100</f>
        <v>96.8</v>
      </c>
      <c r="J298" s="11" t="str">
        <f t="shared" si="8"/>
        <v>Excellent</v>
      </c>
      <c r="K298" s="11" t="str">
        <f>TEXT(sleepDay[[#This Row],[Date]],"dddd")</f>
        <v>Tuesday</v>
      </c>
    </row>
    <row r="299" spans="1:11" x14ac:dyDescent="0.3">
      <c r="A299">
        <v>4319703577</v>
      </c>
      <c r="B299" s="1">
        <v>42405</v>
      </c>
      <c r="C299" s="2">
        <v>42405</v>
      </c>
      <c r="D299" s="3">
        <v>0</v>
      </c>
      <c r="E299" s="4">
        <v>1</v>
      </c>
      <c r="F299" s="4">
        <v>478</v>
      </c>
      <c r="G299" s="4">
        <v>506</v>
      </c>
      <c r="H299">
        <f>sleepDay[[#This Row],[TotalTimeInBed]]-sleepDay[[#This Row],[TotalMinutesAsleep]]</f>
        <v>28</v>
      </c>
      <c r="I299">
        <f>sleepDay[[#This Row],[TotalMinutesAsleep]]/sleepDay[[#This Row],[TotalTimeInBed]]*100</f>
        <v>94.466403162055329</v>
      </c>
      <c r="J299" s="11" t="str">
        <f t="shared" si="8"/>
        <v>Excellent</v>
      </c>
      <c r="K299" s="11" t="str">
        <f>TEXT(sleepDay[[#This Row],[Date]],"dddd")</f>
        <v>Friday</v>
      </c>
    </row>
    <row r="300" spans="1:11" x14ac:dyDescent="0.3">
      <c r="A300">
        <v>4319703577</v>
      </c>
      <c r="B300" s="1">
        <v>42434</v>
      </c>
      <c r="C300" s="2">
        <v>42434</v>
      </c>
      <c r="D300" s="3">
        <v>0</v>
      </c>
      <c r="E300" s="4">
        <v>1</v>
      </c>
      <c r="F300" s="4">
        <v>474</v>
      </c>
      <c r="G300" s="4">
        <v>512</v>
      </c>
      <c r="H300">
        <f>sleepDay[[#This Row],[TotalTimeInBed]]-sleepDay[[#This Row],[TotalMinutesAsleep]]</f>
        <v>38</v>
      </c>
      <c r="I300">
        <f>sleepDay[[#This Row],[TotalMinutesAsleep]]/sleepDay[[#This Row],[TotalTimeInBed]]*100</f>
        <v>92.578125</v>
      </c>
      <c r="J300" s="11" t="str">
        <f t="shared" si="8"/>
        <v>Excellent</v>
      </c>
      <c r="K300" s="11" t="str">
        <f>TEXT(sleepDay[[#This Row],[Date]],"dddd")</f>
        <v>Saturday</v>
      </c>
    </row>
    <row r="301" spans="1:11" x14ac:dyDescent="0.3">
      <c r="A301">
        <v>4319703577</v>
      </c>
      <c r="B301" s="1">
        <v>42526</v>
      </c>
      <c r="C301" s="2">
        <v>42526</v>
      </c>
      <c r="D301" s="3">
        <v>0</v>
      </c>
      <c r="E301" s="4">
        <v>1</v>
      </c>
      <c r="F301" s="4">
        <v>450</v>
      </c>
      <c r="G301" s="4">
        <v>491</v>
      </c>
      <c r="H301">
        <f>sleepDay[[#This Row],[TotalTimeInBed]]-sleepDay[[#This Row],[TotalMinutesAsleep]]</f>
        <v>41</v>
      </c>
      <c r="I301">
        <f>sleepDay[[#This Row],[TotalMinutesAsleep]]/sleepDay[[#This Row],[TotalTimeInBed]]*100</f>
        <v>91.649694501018331</v>
      </c>
      <c r="J301" s="11" t="str">
        <f t="shared" si="8"/>
        <v>Excellent</v>
      </c>
      <c r="K301" s="11" t="str">
        <f>TEXT(sleepDay[[#This Row],[Date]],"dddd")</f>
        <v>Sunday</v>
      </c>
    </row>
    <row r="302" spans="1:11" x14ac:dyDescent="0.3">
      <c r="A302">
        <v>4319703577</v>
      </c>
      <c r="B302" s="1">
        <v>42556</v>
      </c>
      <c r="C302" s="2">
        <v>42556</v>
      </c>
      <c r="D302" s="3">
        <v>0</v>
      </c>
      <c r="E302" s="4">
        <v>1</v>
      </c>
      <c r="F302" s="4">
        <v>507</v>
      </c>
      <c r="G302" s="4">
        <v>530</v>
      </c>
      <c r="H302">
        <f>sleepDay[[#This Row],[TotalTimeInBed]]-sleepDay[[#This Row],[TotalMinutesAsleep]]</f>
        <v>23</v>
      </c>
      <c r="I302">
        <f>sleepDay[[#This Row],[TotalMinutesAsleep]]/sleepDay[[#This Row],[TotalTimeInBed]]*100</f>
        <v>95.660377358490564</v>
      </c>
      <c r="J302" s="11" t="str">
        <f t="shared" si="8"/>
        <v>Excellent</v>
      </c>
      <c r="K302" s="11" t="str">
        <f>TEXT(sleepDay[[#This Row],[Date]],"dddd")</f>
        <v>Tuesday</v>
      </c>
    </row>
    <row r="303" spans="1:11" x14ac:dyDescent="0.3">
      <c r="A303">
        <v>4319703577</v>
      </c>
      <c r="B303" s="1">
        <v>42587</v>
      </c>
      <c r="C303" s="2">
        <v>42587</v>
      </c>
      <c r="D303" s="3">
        <v>0</v>
      </c>
      <c r="E303" s="4">
        <v>1</v>
      </c>
      <c r="F303" s="4">
        <v>602</v>
      </c>
      <c r="G303" s="4">
        <v>638</v>
      </c>
      <c r="H303">
        <f>sleepDay[[#This Row],[TotalTimeInBed]]-sleepDay[[#This Row],[TotalMinutesAsleep]]</f>
        <v>36</v>
      </c>
      <c r="I303">
        <f>sleepDay[[#This Row],[TotalMinutesAsleep]]/sleepDay[[#This Row],[TotalTimeInBed]]*100</f>
        <v>94.357366771159874</v>
      </c>
      <c r="J303" s="11" t="str">
        <f t="shared" si="8"/>
        <v>Excellent</v>
      </c>
      <c r="K303" s="11" t="str">
        <f>TEXT(sleepDay[[#This Row],[Date]],"dddd")</f>
        <v>Friday</v>
      </c>
    </row>
    <row r="304" spans="1:11" x14ac:dyDescent="0.3">
      <c r="A304">
        <v>4319703577</v>
      </c>
      <c r="B304" s="1">
        <v>42618</v>
      </c>
      <c r="C304" s="2">
        <v>42618</v>
      </c>
      <c r="D304" s="3">
        <v>0</v>
      </c>
      <c r="E304" s="4">
        <v>1</v>
      </c>
      <c r="F304" s="4">
        <v>535</v>
      </c>
      <c r="G304" s="4">
        <v>565</v>
      </c>
      <c r="H304">
        <f>sleepDay[[#This Row],[TotalTimeInBed]]-sleepDay[[#This Row],[TotalMinutesAsleep]]</f>
        <v>30</v>
      </c>
      <c r="I304">
        <f>sleepDay[[#This Row],[TotalMinutesAsleep]]/sleepDay[[#This Row],[TotalTimeInBed]]*100</f>
        <v>94.690265486725664</v>
      </c>
      <c r="J304" s="11" t="str">
        <f t="shared" si="8"/>
        <v>Excellent</v>
      </c>
      <c r="K304" s="11" t="str">
        <f>TEXT(sleepDay[[#This Row],[Date]],"dddd")</f>
        <v>Monday</v>
      </c>
    </row>
    <row r="305" spans="1:11" x14ac:dyDescent="0.3">
      <c r="A305">
        <v>4319703577</v>
      </c>
      <c r="B305" s="1">
        <v>42648</v>
      </c>
      <c r="C305" s="2">
        <v>42648</v>
      </c>
      <c r="D305" s="3">
        <v>0</v>
      </c>
      <c r="E305" s="4">
        <v>1</v>
      </c>
      <c r="F305" s="4">
        <v>487</v>
      </c>
      <c r="G305" s="4">
        <v>517</v>
      </c>
      <c r="H305">
        <f>sleepDay[[#This Row],[TotalTimeInBed]]-sleepDay[[#This Row],[TotalMinutesAsleep]]</f>
        <v>30</v>
      </c>
      <c r="I305">
        <f>sleepDay[[#This Row],[TotalMinutesAsleep]]/sleepDay[[#This Row],[TotalTimeInBed]]*100</f>
        <v>94.197292069632496</v>
      </c>
      <c r="J305" s="11" t="str">
        <f t="shared" si="8"/>
        <v>Excellent</v>
      </c>
      <c r="K305" s="11" t="str">
        <f>TEXT(sleepDay[[#This Row],[Date]],"dddd")</f>
        <v>Wednesday</v>
      </c>
    </row>
    <row r="306" spans="1:11" x14ac:dyDescent="0.3">
      <c r="A306">
        <v>4319703577</v>
      </c>
      <c r="B306" s="1">
        <v>42679</v>
      </c>
      <c r="C306" s="2">
        <v>42679</v>
      </c>
      <c r="D306" s="3">
        <v>0</v>
      </c>
      <c r="E306" s="4">
        <v>1</v>
      </c>
      <c r="F306" s="4">
        <v>529</v>
      </c>
      <c r="G306" s="4">
        <v>558</v>
      </c>
      <c r="H306">
        <f>sleepDay[[#This Row],[TotalTimeInBed]]-sleepDay[[#This Row],[TotalMinutesAsleep]]</f>
        <v>29</v>
      </c>
      <c r="I306">
        <f>sleepDay[[#This Row],[TotalMinutesAsleep]]/sleepDay[[#This Row],[TotalTimeInBed]]*100</f>
        <v>94.802867383512549</v>
      </c>
      <c r="J306" s="11" t="str">
        <f t="shared" si="8"/>
        <v>Excellent</v>
      </c>
      <c r="K306" s="11" t="str">
        <f>TEXT(sleepDay[[#This Row],[Date]],"dddd")</f>
        <v>Saturday</v>
      </c>
    </row>
    <row r="307" spans="1:11" x14ac:dyDescent="0.3">
      <c r="A307">
        <v>4319703577</v>
      </c>
      <c r="B307" s="1">
        <v>42709</v>
      </c>
      <c r="C307" s="2">
        <v>42709</v>
      </c>
      <c r="D307" s="3">
        <v>0</v>
      </c>
      <c r="E307" s="4">
        <v>1</v>
      </c>
      <c r="F307" s="4">
        <v>302</v>
      </c>
      <c r="G307" s="4">
        <v>321</v>
      </c>
      <c r="H307">
        <f>sleepDay[[#This Row],[TotalTimeInBed]]-sleepDay[[#This Row],[TotalMinutesAsleep]]</f>
        <v>19</v>
      </c>
      <c r="I307">
        <f>sleepDay[[#This Row],[TotalMinutesAsleep]]/sleepDay[[#This Row],[TotalTimeInBed]]*100</f>
        <v>94.0809968847352</v>
      </c>
      <c r="J307" s="11" t="str">
        <f t="shared" si="8"/>
        <v>Excellent</v>
      </c>
      <c r="K307" s="11" t="str">
        <f>TEXT(sleepDay[[#This Row],[Date]],"dddd")</f>
        <v>Monday</v>
      </c>
    </row>
    <row r="308" spans="1:11" x14ac:dyDescent="0.3">
      <c r="A308">
        <v>4388161847</v>
      </c>
      <c r="B308" s="1">
        <v>42374</v>
      </c>
      <c r="C308" s="2">
        <v>42374</v>
      </c>
      <c r="D308" s="3">
        <v>0</v>
      </c>
      <c r="E308" s="4">
        <v>1</v>
      </c>
      <c r="F308" s="4">
        <v>547</v>
      </c>
      <c r="G308" s="4">
        <v>597</v>
      </c>
      <c r="H308">
        <f>sleepDay[[#This Row],[TotalTimeInBed]]-sleepDay[[#This Row],[TotalMinutesAsleep]]</f>
        <v>50</v>
      </c>
      <c r="I308">
        <f>sleepDay[[#This Row],[TotalMinutesAsleep]]/sleepDay[[#This Row],[TotalTimeInBed]]*100</f>
        <v>91.624790619765491</v>
      </c>
      <c r="J308" s="11" t="str">
        <f t="shared" si="8"/>
        <v>Excellent</v>
      </c>
      <c r="K308" s="11" t="str">
        <f>TEXT(sleepDay[[#This Row],[Date]],"dddd")</f>
        <v>Tuesday</v>
      </c>
    </row>
    <row r="309" spans="1:11" x14ac:dyDescent="0.3">
      <c r="A309">
        <v>4388161847</v>
      </c>
      <c r="B309" s="1">
        <v>42405</v>
      </c>
      <c r="C309" s="2">
        <v>42405</v>
      </c>
      <c r="D309" s="3">
        <v>0</v>
      </c>
      <c r="E309" s="4">
        <v>2</v>
      </c>
      <c r="F309" s="4">
        <v>368</v>
      </c>
      <c r="G309" s="4">
        <v>376</v>
      </c>
      <c r="H309">
        <f>sleepDay[[#This Row],[TotalTimeInBed]]-sleepDay[[#This Row],[TotalMinutesAsleep]]</f>
        <v>8</v>
      </c>
      <c r="I309">
        <f>sleepDay[[#This Row],[TotalMinutesAsleep]]/sleepDay[[#This Row],[TotalTimeInBed]]*100</f>
        <v>97.872340425531917</v>
      </c>
      <c r="J309" s="11" t="str">
        <f t="shared" si="8"/>
        <v>Excellent</v>
      </c>
      <c r="K309" s="11" t="str">
        <f>TEXT(sleepDay[[#This Row],[Date]],"dddd")</f>
        <v>Friday</v>
      </c>
    </row>
    <row r="310" spans="1:11" x14ac:dyDescent="0.3">
      <c r="A310">
        <v>4388161847</v>
      </c>
      <c r="B310" s="1">
        <v>42465</v>
      </c>
      <c r="C310" s="2">
        <v>42465</v>
      </c>
      <c r="D310" s="3">
        <v>0</v>
      </c>
      <c r="E310" s="4">
        <v>1</v>
      </c>
      <c r="F310" s="4">
        <v>390</v>
      </c>
      <c r="G310" s="4">
        <v>414</v>
      </c>
      <c r="H310">
        <f>sleepDay[[#This Row],[TotalTimeInBed]]-sleepDay[[#This Row],[TotalMinutesAsleep]]</f>
        <v>24</v>
      </c>
      <c r="I310">
        <f>sleepDay[[#This Row],[TotalMinutesAsleep]]/sleepDay[[#This Row],[TotalTimeInBed]]*100</f>
        <v>94.20289855072464</v>
      </c>
      <c r="J310" s="11" t="str">
        <f t="shared" si="8"/>
        <v>Excellent</v>
      </c>
      <c r="K310" s="11" t="str">
        <f>TEXT(sleepDay[[#This Row],[Date]],"dddd")</f>
        <v>Tuesday</v>
      </c>
    </row>
    <row r="311" spans="1:11" x14ac:dyDescent="0.3">
      <c r="A311">
        <v>4388161847</v>
      </c>
      <c r="B311" s="1">
        <v>42495</v>
      </c>
      <c r="C311" s="2">
        <v>42495</v>
      </c>
      <c r="D311" s="3">
        <v>0</v>
      </c>
      <c r="E311" s="4">
        <v>1</v>
      </c>
      <c r="F311" s="4">
        <v>471</v>
      </c>
      <c r="G311" s="4">
        <v>495</v>
      </c>
      <c r="H311">
        <f>sleepDay[[#This Row],[TotalTimeInBed]]-sleepDay[[#This Row],[TotalMinutesAsleep]]</f>
        <v>24</v>
      </c>
      <c r="I311">
        <f>sleepDay[[#This Row],[TotalMinutesAsleep]]/sleepDay[[#This Row],[TotalTimeInBed]]*100</f>
        <v>95.151515151515156</v>
      </c>
      <c r="J311" s="11" t="str">
        <f t="shared" si="8"/>
        <v>Excellent</v>
      </c>
      <c r="K311" s="11" t="str">
        <f>TEXT(sleepDay[[#This Row],[Date]],"dddd")</f>
        <v>Thursday</v>
      </c>
    </row>
    <row r="312" spans="1:11" x14ac:dyDescent="0.3">
      <c r="A312">
        <v>4388161847</v>
      </c>
      <c r="B312" s="1">
        <v>42495</v>
      </c>
      <c r="C312" s="2">
        <v>42495</v>
      </c>
      <c r="D312" s="3">
        <v>0</v>
      </c>
      <c r="E312" s="4">
        <v>1</v>
      </c>
      <c r="F312" s="4">
        <v>471</v>
      </c>
      <c r="G312" s="4">
        <v>495</v>
      </c>
      <c r="H312">
        <f>sleepDay[[#This Row],[TotalTimeInBed]]-sleepDay[[#This Row],[TotalMinutesAsleep]]</f>
        <v>24</v>
      </c>
      <c r="I312">
        <f>sleepDay[[#This Row],[TotalMinutesAsleep]]/sleepDay[[#This Row],[TotalTimeInBed]]*100</f>
        <v>95.151515151515156</v>
      </c>
      <c r="J312" s="11" t="str">
        <f t="shared" si="8"/>
        <v>Excellent</v>
      </c>
      <c r="K312" s="11" t="str">
        <f>TEXT(sleepDay[[#This Row],[Date]],"dddd")</f>
        <v>Thursday</v>
      </c>
    </row>
    <row r="313" spans="1:11" x14ac:dyDescent="0.3">
      <c r="A313">
        <v>4388161847</v>
      </c>
      <c r="B313" s="1">
        <v>42556</v>
      </c>
      <c r="C313" s="2">
        <v>42556</v>
      </c>
      <c r="D313" s="3">
        <v>0</v>
      </c>
      <c r="E313" s="4">
        <v>1</v>
      </c>
      <c r="F313" s="4">
        <v>472</v>
      </c>
      <c r="G313" s="4">
        <v>496</v>
      </c>
      <c r="H313">
        <f>sleepDay[[#This Row],[TotalTimeInBed]]-sleepDay[[#This Row],[TotalMinutesAsleep]]</f>
        <v>24</v>
      </c>
      <c r="I313">
        <f>sleepDay[[#This Row],[TotalMinutesAsleep]]/sleepDay[[#This Row],[TotalTimeInBed]]*100</f>
        <v>95.161290322580655</v>
      </c>
      <c r="J313" s="11" t="str">
        <f t="shared" si="8"/>
        <v>Excellent</v>
      </c>
      <c r="K313" s="11" t="str">
        <f>TEXT(sleepDay[[#This Row],[Date]],"dddd")</f>
        <v>Tuesday</v>
      </c>
    </row>
    <row r="314" spans="1:11" x14ac:dyDescent="0.3">
      <c r="A314">
        <v>4388161847</v>
      </c>
      <c r="B314" s="1">
        <v>42587</v>
      </c>
      <c r="C314" s="2">
        <v>42587</v>
      </c>
      <c r="D314" s="3">
        <v>0</v>
      </c>
      <c r="E314" s="4">
        <v>2</v>
      </c>
      <c r="F314" s="4">
        <v>529</v>
      </c>
      <c r="G314" s="4">
        <v>541</v>
      </c>
      <c r="H314">
        <f>sleepDay[[#This Row],[TotalTimeInBed]]-sleepDay[[#This Row],[TotalMinutesAsleep]]</f>
        <v>12</v>
      </c>
      <c r="I314">
        <f>sleepDay[[#This Row],[TotalMinutesAsleep]]/sleepDay[[#This Row],[TotalTimeInBed]]*100</f>
        <v>97.781885397412211</v>
      </c>
      <c r="J314" s="11" t="str">
        <f t="shared" si="8"/>
        <v>Excellent</v>
      </c>
      <c r="K314" s="11" t="str">
        <f>TEXT(sleepDay[[#This Row],[Date]],"dddd")</f>
        <v>Friday</v>
      </c>
    </row>
    <row r="315" spans="1:11" x14ac:dyDescent="0.3">
      <c r="A315">
        <v>4388161847</v>
      </c>
      <c r="B315" s="1">
        <v>42618</v>
      </c>
      <c r="C315" s="2">
        <v>42618</v>
      </c>
      <c r="D315" s="3">
        <v>0</v>
      </c>
      <c r="E315" s="4">
        <v>1</v>
      </c>
      <c r="F315" s="4">
        <v>62</v>
      </c>
      <c r="G315" s="4">
        <v>65</v>
      </c>
      <c r="H315">
        <f>sleepDay[[#This Row],[TotalTimeInBed]]-sleepDay[[#This Row],[TotalMinutesAsleep]]</f>
        <v>3</v>
      </c>
      <c r="I315">
        <f>sleepDay[[#This Row],[TotalMinutesAsleep]]/sleepDay[[#This Row],[TotalTimeInBed]]*100</f>
        <v>95.384615384615387</v>
      </c>
      <c r="J315" s="11" t="str">
        <f t="shared" si="8"/>
        <v>Excellent</v>
      </c>
      <c r="K315" s="11" t="str">
        <f>TEXT(sleepDay[[#This Row],[Date]],"dddd")</f>
        <v>Monday</v>
      </c>
    </row>
    <row r="316" spans="1:11" x14ac:dyDescent="0.3">
      <c r="A316">
        <v>4388161847</v>
      </c>
      <c r="B316" s="1">
        <v>42648</v>
      </c>
      <c r="C316" s="2">
        <v>42648</v>
      </c>
      <c r="D316" s="3">
        <v>0</v>
      </c>
      <c r="E316" s="4">
        <v>1</v>
      </c>
      <c r="F316" s="4">
        <v>354</v>
      </c>
      <c r="G316" s="4">
        <v>375</v>
      </c>
      <c r="H316">
        <f>sleepDay[[#This Row],[TotalTimeInBed]]-sleepDay[[#This Row],[TotalMinutesAsleep]]</f>
        <v>21</v>
      </c>
      <c r="I316">
        <f>sleepDay[[#This Row],[TotalMinutesAsleep]]/sleepDay[[#This Row],[TotalTimeInBed]]*100</f>
        <v>94.399999999999991</v>
      </c>
      <c r="J316" s="11" t="str">
        <f t="shared" si="8"/>
        <v>Excellent</v>
      </c>
      <c r="K316" s="11" t="str">
        <f>TEXT(sleepDay[[#This Row],[Date]],"dddd")</f>
        <v>Wednesday</v>
      </c>
    </row>
    <row r="317" spans="1:11" x14ac:dyDescent="0.3">
      <c r="A317">
        <v>4388161847</v>
      </c>
      <c r="B317" s="1">
        <v>42679</v>
      </c>
      <c r="C317" s="2">
        <v>42679</v>
      </c>
      <c r="D317" s="3">
        <v>0</v>
      </c>
      <c r="E317" s="4">
        <v>1</v>
      </c>
      <c r="F317" s="4">
        <v>469</v>
      </c>
      <c r="G317" s="4">
        <v>494</v>
      </c>
      <c r="H317">
        <f>sleepDay[[#This Row],[TotalTimeInBed]]-sleepDay[[#This Row],[TotalMinutesAsleep]]</f>
        <v>25</v>
      </c>
      <c r="I317">
        <f>sleepDay[[#This Row],[TotalMinutesAsleep]]/sleepDay[[#This Row],[TotalTimeInBed]]*100</f>
        <v>94.939271255060731</v>
      </c>
      <c r="J317" s="11" t="str">
        <f t="shared" si="8"/>
        <v>Excellent</v>
      </c>
      <c r="K317" s="11" t="str">
        <f>TEXT(sleepDay[[#This Row],[Date]],"dddd")</f>
        <v>Saturday</v>
      </c>
    </row>
    <row r="318" spans="1:11" x14ac:dyDescent="0.3">
      <c r="A318">
        <v>4445114986</v>
      </c>
      <c r="B318" s="1">
        <v>42708</v>
      </c>
      <c r="C318" s="2">
        <v>42708</v>
      </c>
      <c r="D318" s="3">
        <v>0</v>
      </c>
      <c r="E318" s="4">
        <v>2</v>
      </c>
      <c r="F318" s="4">
        <v>429</v>
      </c>
      <c r="G318" s="4">
        <v>457</v>
      </c>
      <c r="H318">
        <f>sleepDay[[#This Row],[TotalTimeInBed]]-sleepDay[[#This Row],[TotalMinutesAsleep]]</f>
        <v>28</v>
      </c>
      <c r="I318">
        <f>sleepDay[[#This Row],[TotalMinutesAsleep]]/sleepDay[[#This Row],[TotalTimeInBed]]*100</f>
        <v>93.873085339168497</v>
      </c>
      <c r="J318" s="11" t="str">
        <f t="shared" si="8"/>
        <v>Excellent</v>
      </c>
      <c r="K318" s="11" t="str">
        <f>TEXT(sleepDay[[#This Row],[Date]],"dddd")</f>
        <v>Sunday</v>
      </c>
    </row>
    <row r="319" spans="1:11" x14ac:dyDescent="0.3">
      <c r="A319">
        <v>4445114986</v>
      </c>
      <c r="B319" s="1">
        <v>42374</v>
      </c>
      <c r="C319" s="2">
        <v>42374</v>
      </c>
      <c r="D319" s="3">
        <v>0</v>
      </c>
      <c r="E319" s="4">
        <v>2</v>
      </c>
      <c r="F319" s="4">
        <v>439</v>
      </c>
      <c r="G319" s="4">
        <v>459</v>
      </c>
      <c r="H319">
        <f>sleepDay[[#This Row],[TotalTimeInBed]]-sleepDay[[#This Row],[TotalMinutesAsleep]]</f>
        <v>20</v>
      </c>
      <c r="I319">
        <f>sleepDay[[#This Row],[TotalMinutesAsleep]]/sleepDay[[#This Row],[TotalTimeInBed]]*100</f>
        <v>95.642701525054463</v>
      </c>
      <c r="J319" s="11" t="str">
        <f t="shared" si="8"/>
        <v>Excellent</v>
      </c>
      <c r="K319" s="11" t="str">
        <f>TEXT(sleepDay[[#This Row],[Date]],"dddd")</f>
        <v>Tuesday</v>
      </c>
    </row>
    <row r="320" spans="1:11" x14ac:dyDescent="0.3">
      <c r="A320">
        <v>4445114986</v>
      </c>
      <c r="B320" s="1">
        <v>42405</v>
      </c>
      <c r="C320" s="2">
        <v>42405</v>
      </c>
      <c r="D320" s="3">
        <v>0</v>
      </c>
      <c r="E320" s="4">
        <v>1</v>
      </c>
      <c r="F320" s="4">
        <v>502</v>
      </c>
      <c r="G320" s="4">
        <v>542</v>
      </c>
      <c r="H320">
        <f>sleepDay[[#This Row],[TotalTimeInBed]]-sleepDay[[#This Row],[TotalMinutesAsleep]]</f>
        <v>40</v>
      </c>
      <c r="I320">
        <f>sleepDay[[#This Row],[TotalMinutesAsleep]]/sleepDay[[#This Row],[TotalTimeInBed]]*100</f>
        <v>92.619926199261997</v>
      </c>
      <c r="J320" s="11" t="str">
        <f t="shared" si="8"/>
        <v>Excellent</v>
      </c>
      <c r="K320" s="11" t="str">
        <f>TEXT(sleepDay[[#This Row],[Date]],"dddd")</f>
        <v>Friday</v>
      </c>
    </row>
    <row r="321" spans="1:11" x14ac:dyDescent="0.3">
      <c r="A321">
        <v>4445114986</v>
      </c>
      <c r="B321" s="1">
        <v>42434</v>
      </c>
      <c r="C321" s="2">
        <v>42434</v>
      </c>
      <c r="D321" s="3">
        <v>0</v>
      </c>
      <c r="E321" s="4">
        <v>2</v>
      </c>
      <c r="F321" s="4">
        <v>417</v>
      </c>
      <c r="G321" s="4">
        <v>450</v>
      </c>
      <c r="H321">
        <f>sleepDay[[#This Row],[TotalTimeInBed]]-sleepDay[[#This Row],[TotalMinutesAsleep]]</f>
        <v>33</v>
      </c>
      <c r="I321">
        <f>sleepDay[[#This Row],[TotalMinutesAsleep]]/sleepDay[[#This Row],[TotalTimeInBed]]*100</f>
        <v>92.666666666666657</v>
      </c>
      <c r="J321" s="11" t="str">
        <f t="shared" si="8"/>
        <v>Excellent</v>
      </c>
      <c r="K321" s="11" t="str">
        <f>TEXT(sleepDay[[#This Row],[Date]],"dddd")</f>
        <v>Saturday</v>
      </c>
    </row>
    <row r="322" spans="1:11" x14ac:dyDescent="0.3">
      <c r="A322">
        <v>4445114986</v>
      </c>
      <c r="B322" s="1">
        <v>42465</v>
      </c>
      <c r="C322" s="2">
        <v>42465</v>
      </c>
      <c r="D322" s="3">
        <v>0</v>
      </c>
      <c r="E322" s="4">
        <v>2</v>
      </c>
      <c r="F322" s="4">
        <v>337</v>
      </c>
      <c r="G322" s="4">
        <v>363</v>
      </c>
      <c r="H322">
        <f>sleepDay[[#This Row],[TotalTimeInBed]]-sleepDay[[#This Row],[TotalMinutesAsleep]]</f>
        <v>26</v>
      </c>
      <c r="I322">
        <f>sleepDay[[#This Row],[TotalMinutesAsleep]]/sleepDay[[#This Row],[TotalTimeInBed]]*100</f>
        <v>92.837465564738295</v>
      </c>
      <c r="J322" s="11" t="str">
        <f t="shared" ref="J322:J385" si="9">IF(AND(I322&gt;=90,I322&lt;=100),"Excellent",IF(AND(I322&gt;=80,I322&lt;90),"Good Sleep",IF(AND(I322&gt;=60,I322&lt;=79),"Moderate","Poor Sleep")))</f>
        <v>Excellent</v>
      </c>
      <c r="K322" s="11" t="str">
        <f>TEXT(sleepDay[[#This Row],[Date]],"dddd")</f>
        <v>Tuesday</v>
      </c>
    </row>
    <row r="323" spans="1:11" x14ac:dyDescent="0.3">
      <c r="A323">
        <v>4445114986</v>
      </c>
      <c r="B323" s="1">
        <v>42495</v>
      </c>
      <c r="C323" s="2">
        <v>42495</v>
      </c>
      <c r="D323" s="3">
        <v>0</v>
      </c>
      <c r="E323" s="4">
        <v>2</v>
      </c>
      <c r="F323" s="4">
        <v>462</v>
      </c>
      <c r="G323" s="4">
        <v>513</v>
      </c>
      <c r="H323">
        <f>sleepDay[[#This Row],[TotalTimeInBed]]-sleepDay[[#This Row],[TotalMinutesAsleep]]</f>
        <v>51</v>
      </c>
      <c r="I323">
        <f>sleepDay[[#This Row],[TotalMinutesAsleep]]/sleepDay[[#This Row],[TotalTimeInBed]]*100</f>
        <v>90.058479532163744</v>
      </c>
      <c r="J323" s="11" t="str">
        <f t="shared" si="9"/>
        <v>Excellent</v>
      </c>
      <c r="K323" s="11" t="str">
        <f>TEXT(sleepDay[[#This Row],[Date]],"dddd")</f>
        <v>Thursday</v>
      </c>
    </row>
    <row r="324" spans="1:11" x14ac:dyDescent="0.3">
      <c r="A324">
        <v>4445114986</v>
      </c>
      <c r="B324" s="1">
        <v>42526</v>
      </c>
      <c r="C324" s="2">
        <v>42526</v>
      </c>
      <c r="D324" s="3">
        <v>0</v>
      </c>
      <c r="E324" s="4">
        <v>2</v>
      </c>
      <c r="F324" s="4">
        <v>374</v>
      </c>
      <c r="G324" s="4">
        <v>402</v>
      </c>
      <c r="H324">
        <f>sleepDay[[#This Row],[TotalTimeInBed]]-sleepDay[[#This Row],[TotalMinutesAsleep]]</f>
        <v>28</v>
      </c>
      <c r="I324">
        <f>sleepDay[[#This Row],[TotalMinutesAsleep]]/sleepDay[[#This Row],[TotalTimeInBed]]*100</f>
        <v>93.03482587064677</v>
      </c>
      <c r="J324" s="11" t="str">
        <f t="shared" si="9"/>
        <v>Excellent</v>
      </c>
      <c r="K324" s="11" t="str">
        <f>TEXT(sleepDay[[#This Row],[Date]],"dddd")</f>
        <v>Sunday</v>
      </c>
    </row>
    <row r="325" spans="1:11" x14ac:dyDescent="0.3">
      <c r="A325">
        <v>4445114986</v>
      </c>
      <c r="B325" s="1">
        <v>42556</v>
      </c>
      <c r="C325" s="2">
        <v>42556</v>
      </c>
      <c r="D325" s="3">
        <v>0</v>
      </c>
      <c r="E325" s="4">
        <v>2</v>
      </c>
      <c r="F325" s="4">
        <v>401</v>
      </c>
      <c r="G325" s="4">
        <v>436</v>
      </c>
      <c r="H325">
        <f>sleepDay[[#This Row],[TotalTimeInBed]]-sleepDay[[#This Row],[TotalMinutesAsleep]]</f>
        <v>35</v>
      </c>
      <c r="I325">
        <f>sleepDay[[#This Row],[TotalMinutesAsleep]]/sleepDay[[#This Row],[TotalTimeInBed]]*100</f>
        <v>91.972477064220186</v>
      </c>
      <c r="J325" s="11" t="str">
        <f t="shared" si="9"/>
        <v>Excellent</v>
      </c>
      <c r="K325" s="11" t="str">
        <f>TEXT(sleepDay[[#This Row],[Date]],"dddd")</f>
        <v>Tuesday</v>
      </c>
    </row>
    <row r="326" spans="1:11" x14ac:dyDescent="0.3">
      <c r="A326">
        <v>4445114986</v>
      </c>
      <c r="B326" s="1">
        <v>42587</v>
      </c>
      <c r="C326" s="2">
        <v>42587</v>
      </c>
      <c r="D326" s="3">
        <v>0</v>
      </c>
      <c r="E326" s="4">
        <v>1</v>
      </c>
      <c r="F326" s="4">
        <v>361</v>
      </c>
      <c r="G326" s="4">
        <v>391</v>
      </c>
      <c r="H326">
        <f>sleepDay[[#This Row],[TotalTimeInBed]]-sleepDay[[#This Row],[TotalMinutesAsleep]]</f>
        <v>30</v>
      </c>
      <c r="I326">
        <f>sleepDay[[#This Row],[TotalMinutesAsleep]]/sleepDay[[#This Row],[TotalTimeInBed]]*100</f>
        <v>92.327365728900261</v>
      </c>
      <c r="J326" s="11" t="str">
        <f t="shared" si="9"/>
        <v>Excellent</v>
      </c>
      <c r="K326" s="11" t="str">
        <f>TEXT(sleepDay[[#This Row],[Date]],"dddd")</f>
        <v>Friday</v>
      </c>
    </row>
    <row r="327" spans="1:11" x14ac:dyDescent="0.3">
      <c r="A327">
        <v>4445114986</v>
      </c>
      <c r="B327" s="1">
        <v>42618</v>
      </c>
      <c r="C327" s="2">
        <v>42618</v>
      </c>
      <c r="D327" s="3">
        <v>0</v>
      </c>
      <c r="E327" s="4">
        <v>1</v>
      </c>
      <c r="F327" s="4">
        <v>457</v>
      </c>
      <c r="G327" s="4">
        <v>533</v>
      </c>
      <c r="H327">
        <f>sleepDay[[#This Row],[TotalTimeInBed]]-sleepDay[[#This Row],[TotalMinutesAsleep]]</f>
        <v>76</v>
      </c>
      <c r="I327">
        <f>sleepDay[[#This Row],[TotalMinutesAsleep]]/sleepDay[[#This Row],[TotalTimeInBed]]*100</f>
        <v>85.74108818011257</v>
      </c>
      <c r="J327" s="11" t="str">
        <f t="shared" si="9"/>
        <v>Good Sleep</v>
      </c>
      <c r="K327" s="11" t="str">
        <f>TEXT(sleepDay[[#This Row],[Date]],"dddd")</f>
        <v>Monday</v>
      </c>
    </row>
    <row r="328" spans="1:11" x14ac:dyDescent="0.3">
      <c r="A328">
        <v>4445114986</v>
      </c>
      <c r="B328" s="1">
        <v>42648</v>
      </c>
      <c r="C328" s="2">
        <v>42648</v>
      </c>
      <c r="D328" s="3">
        <v>0</v>
      </c>
      <c r="E328" s="4">
        <v>1</v>
      </c>
      <c r="F328" s="4">
        <v>405</v>
      </c>
      <c r="G328" s="4">
        <v>426</v>
      </c>
      <c r="H328">
        <f>sleepDay[[#This Row],[TotalTimeInBed]]-sleepDay[[#This Row],[TotalMinutesAsleep]]</f>
        <v>21</v>
      </c>
      <c r="I328">
        <f>sleepDay[[#This Row],[TotalMinutesAsleep]]/sleepDay[[#This Row],[TotalTimeInBed]]*100</f>
        <v>95.070422535211264</v>
      </c>
      <c r="J328" s="11" t="str">
        <f t="shared" si="9"/>
        <v>Excellent</v>
      </c>
      <c r="K328" s="11" t="str">
        <f>TEXT(sleepDay[[#This Row],[Date]],"dddd")</f>
        <v>Wednesday</v>
      </c>
    </row>
    <row r="329" spans="1:11" x14ac:dyDescent="0.3">
      <c r="A329">
        <v>4445114986</v>
      </c>
      <c r="B329" s="1">
        <v>42679</v>
      </c>
      <c r="C329" s="2">
        <v>42679</v>
      </c>
      <c r="D329" s="3">
        <v>0</v>
      </c>
      <c r="E329" s="4">
        <v>1</v>
      </c>
      <c r="F329" s="4">
        <v>499</v>
      </c>
      <c r="G329" s="4">
        <v>530</v>
      </c>
      <c r="H329">
        <f>sleepDay[[#This Row],[TotalTimeInBed]]-sleepDay[[#This Row],[TotalMinutesAsleep]]</f>
        <v>31</v>
      </c>
      <c r="I329">
        <f>sleepDay[[#This Row],[TotalMinutesAsleep]]/sleepDay[[#This Row],[TotalTimeInBed]]*100</f>
        <v>94.15094339622641</v>
      </c>
      <c r="J329" s="11" t="str">
        <f t="shared" si="9"/>
        <v>Excellent</v>
      </c>
      <c r="K329" s="11" t="str">
        <f>TEXT(sleepDay[[#This Row],[Date]],"dddd")</f>
        <v>Saturday</v>
      </c>
    </row>
    <row r="330" spans="1:11" x14ac:dyDescent="0.3">
      <c r="A330">
        <v>4445114986</v>
      </c>
      <c r="B330" s="1">
        <v>42709</v>
      </c>
      <c r="C330" s="2">
        <v>42709</v>
      </c>
      <c r="D330" s="3">
        <v>0</v>
      </c>
      <c r="E330" s="4">
        <v>1</v>
      </c>
      <c r="F330" s="4">
        <v>483</v>
      </c>
      <c r="G330" s="4">
        <v>501</v>
      </c>
      <c r="H330">
        <f>sleepDay[[#This Row],[TotalTimeInBed]]-sleepDay[[#This Row],[TotalMinutesAsleep]]</f>
        <v>18</v>
      </c>
      <c r="I330">
        <f>sleepDay[[#This Row],[TotalMinutesAsleep]]/sleepDay[[#This Row],[TotalTimeInBed]]*100</f>
        <v>96.407185628742525</v>
      </c>
      <c r="J330" s="11" t="str">
        <f t="shared" si="9"/>
        <v>Excellent</v>
      </c>
      <c r="K330" s="11" t="str">
        <f>TEXT(sleepDay[[#This Row],[Date]],"dddd")</f>
        <v>Monday</v>
      </c>
    </row>
    <row r="331" spans="1:11" x14ac:dyDescent="0.3">
      <c r="A331">
        <v>4558609924</v>
      </c>
      <c r="B331" s="1">
        <v>42374</v>
      </c>
      <c r="C331" s="2">
        <v>42374</v>
      </c>
      <c r="D331" s="3">
        <v>0</v>
      </c>
      <c r="E331" s="4">
        <v>1</v>
      </c>
      <c r="F331" s="4">
        <v>115</v>
      </c>
      <c r="G331" s="4">
        <v>129</v>
      </c>
      <c r="H331">
        <f>sleepDay[[#This Row],[TotalTimeInBed]]-sleepDay[[#This Row],[TotalMinutesAsleep]]</f>
        <v>14</v>
      </c>
      <c r="I331">
        <f>sleepDay[[#This Row],[TotalMinutesAsleep]]/sleepDay[[#This Row],[TotalTimeInBed]]*100</f>
        <v>89.147286821705436</v>
      </c>
      <c r="J331" s="11" t="str">
        <f t="shared" si="9"/>
        <v>Good Sleep</v>
      </c>
      <c r="K331" s="11" t="str">
        <f>TEXT(sleepDay[[#This Row],[Date]],"dddd")</f>
        <v>Tuesday</v>
      </c>
    </row>
    <row r="332" spans="1:11" x14ac:dyDescent="0.3">
      <c r="A332">
        <v>4558609924</v>
      </c>
      <c r="B332" s="1">
        <v>42587</v>
      </c>
      <c r="C332" s="2">
        <v>42587</v>
      </c>
      <c r="D332" s="3">
        <v>0</v>
      </c>
      <c r="E332" s="4">
        <v>1</v>
      </c>
      <c r="F332" s="4">
        <v>123</v>
      </c>
      <c r="G332" s="4">
        <v>134</v>
      </c>
      <c r="H332">
        <f>sleepDay[[#This Row],[TotalTimeInBed]]-sleepDay[[#This Row],[TotalMinutesAsleep]]</f>
        <v>11</v>
      </c>
      <c r="I332">
        <f>sleepDay[[#This Row],[TotalMinutesAsleep]]/sleepDay[[#This Row],[TotalTimeInBed]]*100</f>
        <v>91.791044776119406</v>
      </c>
      <c r="J332" s="11" t="str">
        <f t="shared" si="9"/>
        <v>Excellent</v>
      </c>
      <c r="K332" s="11" t="str">
        <f>TEXT(sleepDay[[#This Row],[Date]],"dddd")</f>
        <v>Friday</v>
      </c>
    </row>
    <row r="333" spans="1:11" x14ac:dyDescent="0.3">
      <c r="A333">
        <v>4702921684</v>
      </c>
      <c r="B333" s="1">
        <v>42708</v>
      </c>
      <c r="C333" s="2">
        <v>42708</v>
      </c>
      <c r="D333" s="3">
        <v>0</v>
      </c>
      <c r="E333" s="4">
        <v>1</v>
      </c>
      <c r="F333" s="4">
        <v>425</v>
      </c>
      <c r="G333" s="4">
        <v>439</v>
      </c>
      <c r="H333">
        <f>sleepDay[[#This Row],[TotalTimeInBed]]-sleepDay[[#This Row],[TotalMinutesAsleep]]</f>
        <v>14</v>
      </c>
      <c r="I333">
        <f>sleepDay[[#This Row],[TotalMinutesAsleep]]/sleepDay[[#This Row],[TotalTimeInBed]]*100</f>
        <v>96.81093394077449</v>
      </c>
      <c r="J333" s="11" t="str">
        <f t="shared" si="9"/>
        <v>Excellent</v>
      </c>
      <c r="K333" s="11" t="str">
        <f>TEXT(sleepDay[[#This Row],[Date]],"dddd")</f>
        <v>Sunday</v>
      </c>
    </row>
    <row r="334" spans="1:11" x14ac:dyDescent="0.3">
      <c r="A334">
        <v>4702921684</v>
      </c>
      <c r="B334" s="1">
        <v>42434</v>
      </c>
      <c r="C334" s="2">
        <v>42434</v>
      </c>
      <c r="D334" s="3">
        <v>0</v>
      </c>
      <c r="E334" s="4">
        <v>1</v>
      </c>
      <c r="F334" s="4">
        <v>327</v>
      </c>
      <c r="G334" s="4">
        <v>373</v>
      </c>
      <c r="H334">
        <f>sleepDay[[#This Row],[TotalTimeInBed]]-sleepDay[[#This Row],[TotalMinutesAsleep]]</f>
        <v>46</v>
      </c>
      <c r="I334">
        <f>sleepDay[[#This Row],[TotalMinutesAsleep]]/sleepDay[[#This Row],[TotalTimeInBed]]*100</f>
        <v>87.667560321715825</v>
      </c>
      <c r="J334" s="11" t="str">
        <f t="shared" si="9"/>
        <v>Good Sleep</v>
      </c>
      <c r="K334" s="11" t="str">
        <f>TEXT(sleepDay[[#This Row],[Date]],"dddd")</f>
        <v>Saturday</v>
      </c>
    </row>
    <row r="335" spans="1:11" x14ac:dyDescent="0.3">
      <c r="A335">
        <v>4702921684</v>
      </c>
      <c r="B335" s="1">
        <v>42465</v>
      </c>
      <c r="C335" s="2">
        <v>42465</v>
      </c>
      <c r="D335" s="3">
        <v>0</v>
      </c>
      <c r="E335" s="4">
        <v>1</v>
      </c>
      <c r="F335" s="4">
        <v>412</v>
      </c>
      <c r="G335" s="4">
        <v>434</v>
      </c>
      <c r="H335">
        <f>sleepDay[[#This Row],[TotalTimeInBed]]-sleepDay[[#This Row],[TotalMinutesAsleep]]</f>
        <v>22</v>
      </c>
      <c r="I335">
        <f>sleepDay[[#This Row],[TotalMinutesAsleep]]/sleepDay[[#This Row],[TotalTimeInBed]]*100</f>
        <v>94.930875576036868</v>
      </c>
      <c r="J335" s="11" t="str">
        <f t="shared" si="9"/>
        <v>Excellent</v>
      </c>
      <c r="K335" s="11" t="str">
        <f>TEXT(sleepDay[[#This Row],[Date]],"dddd")</f>
        <v>Tuesday</v>
      </c>
    </row>
    <row r="336" spans="1:11" x14ac:dyDescent="0.3">
      <c r="A336">
        <v>4702921684</v>
      </c>
      <c r="B336" s="1">
        <v>42495</v>
      </c>
      <c r="C336" s="2">
        <v>42495</v>
      </c>
      <c r="D336" s="3">
        <v>0</v>
      </c>
      <c r="E336" s="4">
        <v>1</v>
      </c>
      <c r="F336" s="4">
        <v>414</v>
      </c>
      <c r="G336" s="4">
        <v>428</v>
      </c>
      <c r="H336">
        <f>sleepDay[[#This Row],[TotalTimeInBed]]-sleepDay[[#This Row],[TotalMinutesAsleep]]</f>
        <v>14</v>
      </c>
      <c r="I336">
        <f>sleepDay[[#This Row],[TotalMinutesAsleep]]/sleepDay[[#This Row],[TotalTimeInBed]]*100</f>
        <v>96.728971962616825</v>
      </c>
      <c r="J336" s="11" t="str">
        <f t="shared" si="9"/>
        <v>Excellent</v>
      </c>
      <c r="K336" s="11" t="str">
        <f>TEXT(sleepDay[[#This Row],[Date]],"dddd")</f>
        <v>Thursday</v>
      </c>
    </row>
    <row r="337" spans="1:11" x14ac:dyDescent="0.3">
      <c r="A337">
        <v>4702921684</v>
      </c>
      <c r="B337" s="1">
        <v>42526</v>
      </c>
      <c r="C337" s="2">
        <v>42526</v>
      </c>
      <c r="D337" s="3">
        <v>0</v>
      </c>
      <c r="E337" s="4">
        <v>1</v>
      </c>
      <c r="F337" s="4">
        <v>404</v>
      </c>
      <c r="G337" s="4">
        <v>449</v>
      </c>
      <c r="H337">
        <f>sleepDay[[#This Row],[TotalTimeInBed]]-sleepDay[[#This Row],[TotalMinutesAsleep]]</f>
        <v>45</v>
      </c>
      <c r="I337">
        <f>sleepDay[[#This Row],[TotalMinutesAsleep]]/sleepDay[[#This Row],[TotalTimeInBed]]*100</f>
        <v>89.977728285077944</v>
      </c>
      <c r="J337" s="11" t="str">
        <f t="shared" si="9"/>
        <v>Good Sleep</v>
      </c>
      <c r="K337" s="11" t="str">
        <f>TEXT(sleepDay[[#This Row],[Date]],"dddd")</f>
        <v>Sunday</v>
      </c>
    </row>
    <row r="338" spans="1:11" x14ac:dyDescent="0.3">
      <c r="A338">
        <v>4702921684</v>
      </c>
      <c r="B338" s="1">
        <v>42556</v>
      </c>
      <c r="C338" s="2">
        <v>42556</v>
      </c>
      <c r="D338" s="3">
        <v>0</v>
      </c>
      <c r="E338" s="4">
        <v>1</v>
      </c>
      <c r="F338" s="4">
        <v>520</v>
      </c>
      <c r="G338" s="4">
        <v>543</v>
      </c>
      <c r="H338">
        <f>sleepDay[[#This Row],[TotalTimeInBed]]-sleepDay[[#This Row],[TotalMinutesAsleep]]</f>
        <v>23</v>
      </c>
      <c r="I338">
        <f>sleepDay[[#This Row],[TotalMinutesAsleep]]/sleepDay[[#This Row],[TotalTimeInBed]]*100</f>
        <v>95.764272559852671</v>
      </c>
      <c r="J338" s="11" t="str">
        <f t="shared" si="9"/>
        <v>Excellent</v>
      </c>
      <c r="K338" s="11" t="str">
        <f>TEXT(sleepDay[[#This Row],[Date]],"dddd")</f>
        <v>Tuesday</v>
      </c>
    </row>
    <row r="339" spans="1:11" x14ac:dyDescent="0.3">
      <c r="A339">
        <v>4702921684</v>
      </c>
      <c r="B339" s="1">
        <v>42556</v>
      </c>
      <c r="C339" s="2">
        <v>42556</v>
      </c>
      <c r="D339" s="3">
        <v>0</v>
      </c>
      <c r="E339" s="4">
        <v>1</v>
      </c>
      <c r="F339" s="4">
        <v>520</v>
      </c>
      <c r="G339" s="4">
        <v>543</v>
      </c>
      <c r="H339">
        <f>sleepDay[[#This Row],[TotalTimeInBed]]-sleepDay[[#This Row],[TotalMinutesAsleep]]</f>
        <v>23</v>
      </c>
      <c r="I339">
        <f>sleepDay[[#This Row],[TotalMinutesAsleep]]/sleepDay[[#This Row],[TotalTimeInBed]]*100</f>
        <v>95.764272559852671</v>
      </c>
      <c r="J339" s="11" t="str">
        <f t="shared" si="9"/>
        <v>Excellent</v>
      </c>
      <c r="K339" s="11" t="str">
        <f>TEXT(sleepDay[[#This Row],[Date]],"dddd")</f>
        <v>Tuesday</v>
      </c>
    </row>
    <row r="340" spans="1:11" x14ac:dyDescent="0.3">
      <c r="A340">
        <v>4702921684</v>
      </c>
      <c r="B340" s="1">
        <v>42618</v>
      </c>
      <c r="C340" s="2">
        <v>42618</v>
      </c>
      <c r="D340" s="3">
        <v>0</v>
      </c>
      <c r="E340" s="4">
        <v>1</v>
      </c>
      <c r="F340" s="4">
        <v>435</v>
      </c>
      <c r="G340" s="4">
        <v>458</v>
      </c>
      <c r="H340">
        <f>sleepDay[[#This Row],[TotalTimeInBed]]-sleepDay[[#This Row],[TotalMinutesAsleep]]</f>
        <v>23</v>
      </c>
      <c r="I340">
        <f>sleepDay[[#This Row],[TotalMinutesAsleep]]/sleepDay[[#This Row],[TotalTimeInBed]]*100</f>
        <v>94.978165938864635</v>
      </c>
      <c r="J340" s="11" t="str">
        <f t="shared" si="9"/>
        <v>Excellent</v>
      </c>
      <c r="K340" s="11" t="str">
        <f>TEXT(sleepDay[[#This Row],[Date]],"dddd")</f>
        <v>Monday</v>
      </c>
    </row>
    <row r="341" spans="1:11" x14ac:dyDescent="0.3">
      <c r="A341">
        <v>4702921684</v>
      </c>
      <c r="B341" s="1">
        <v>42648</v>
      </c>
      <c r="C341" s="2">
        <v>42648</v>
      </c>
      <c r="D341" s="3">
        <v>0</v>
      </c>
      <c r="E341" s="4">
        <v>1</v>
      </c>
      <c r="F341" s="4">
        <v>416</v>
      </c>
      <c r="G341" s="4">
        <v>431</v>
      </c>
      <c r="H341">
        <f>sleepDay[[#This Row],[TotalTimeInBed]]-sleepDay[[#This Row],[TotalMinutesAsleep]]</f>
        <v>15</v>
      </c>
      <c r="I341">
        <f>sleepDay[[#This Row],[TotalMinutesAsleep]]/sleepDay[[#This Row],[TotalTimeInBed]]*100</f>
        <v>96.519721577726216</v>
      </c>
      <c r="J341" s="11" t="str">
        <f t="shared" si="9"/>
        <v>Excellent</v>
      </c>
      <c r="K341" s="11" t="str">
        <f>TEXT(sleepDay[[#This Row],[Date]],"dddd")</f>
        <v>Wednesday</v>
      </c>
    </row>
    <row r="342" spans="1:11" x14ac:dyDescent="0.3">
      <c r="A342">
        <v>4702921684</v>
      </c>
      <c r="B342" s="1">
        <v>42679</v>
      </c>
      <c r="C342" s="2">
        <v>42679</v>
      </c>
      <c r="D342" s="3">
        <v>0</v>
      </c>
      <c r="E342" s="4">
        <v>1</v>
      </c>
      <c r="F342" s="4">
        <v>354</v>
      </c>
      <c r="G342" s="4">
        <v>366</v>
      </c>
      <c r="H342">
        <f>sleepDay[[#This Row],[TotalTimeInBed]]-sleepDay[[#This Row],[TotalMinutesAsleep]]</f>
        <v>12</v>
      </c>
      <c r="I342">
        <f>sleepDay[[#This Row],[TotalMinutesAsleep]]/sleepDay[[#This Row],[TotalTimeInBed]]*100</f>
        <v>96.721311475409834</v>
      </c>
      <c r="J342" s="11" t="str">
        <f t="shared" si="9"/>
        <v>Excellent</v>
      </c>
      <c r="K342" s="11" t="str">
        <f>TEXT(sleepDay[[#This Row],[Date]],"dddd")</f>
        <v>Saturday</v>
      </c>
    </row>
    <row r="343" spans="1:11" x14ac:dyDescent="0.3">
      <c r="A343">
        <v>4702921684</v>
      </c>
      <c r="B343" s="1">
        <v>42709</v>
      </c>
      <c r="C343" s="2">
        <v>42709</v>
      </c>
      <c r="D343" s="3">
        <v>0</v>
      </c>
      <c r="E343" s="4">
        <v>1</v>
      </c>
      <c r="F343" s="4">
        <v>404</v>
      </c>
      <c r="G343" s="4">
        <v>442</v>
      </c>
      <c r="H343">
        <f>sleepDay[[#This Row],[TotalTimeInBed]]-sleepDay[[#This Row],[TotalMinutesAsleep]]</f>
        <v>38</v>
      </c>
      <c r="I343">
        <f>sleepDay[[#This Row],[TotalMinutesAsleep]]/sleepDay[[#This Row],[TotalTimeInBed]]*100</f>
        <v>91.402714932126699</v>
      </c>
      <c r="J343" s="11" t="str">
        <f t="shared" si="9"/>
        <v>Excellent</v>
      </c>
      <c r="K343" s="11" t="str">
        <f>TEXT(sleepDay[[#This Row],[Date]],"dddd")</f>
        <v>Monday</v>
      </c>
    </row>
    <row r="344" spans="1:11" x14ac:dyDescent="0.3">
      <c r="A344">
        <v>5553957443</v>
      </c>
      <c r="B344" s="1">
        <v>42708</v>
      </c>
      <c r="C344" s="2">
        <v>42708</v>
      </c>
      <c r="D344" s="3">
        <v>0</v>
      </c>
      <c r="E344" s="4">
        <v>1</v>
      </c>
      <c r="F344" s="4">
        <v>441</v>
      </c>
      <c r="G344" s="4">
        <v>464</v>
      </c>
      <c r="H344">
        <f>sleepDay[[#This Row],[TotalTimeInBed]]-sleepDay[[#This Row],[TotalMinutesAsleep]]</f>
        <v>23</v>
      </c>
      <c r="I344">
        <f>sleepDay[[#This Row],[TotalMinutesAsleep]]/sleepDay[[#This Row],[TotalTimeInBed]]*100</f>
        <v>95.043103448275872</v>
      </c>
      <c r="J344" s="11" t="str">
        <f t="shared" si="9"/>
        <v>Excellent</v>
      </c>
      <c r="K344" s="11" t="str">
        <f>TEXT(sleepDay[[#This Row],[Date]],"dddd")</f>
        <v>Sunday</v>
      </c>
    </row>
    <row r="345" spans="1:11" x14ac:dyDescent="0.3">
      <c r="A345">
        <v>5553957443</v>
      </c>
      <c r="B345" s="1">
        <v>42374</v>
      </c>
      <c r="C345" s="2">
        <v>42374</v>
      </c>
      <c r="D345" s="3">
        <v>0</v>
      </c>
      <c r="E345" s="4">
        <v>2</v>
      </c>
      <c r="F345" s="4">
        <v>622</v>
      </c>
      <c r="G345" s="4">
        <v>686</v>
      </c>
      <c r="H345">
        <f>sleepDay[[#This Row],[TotalTimeInBed]]-sleepDay[[#This Row],[TotalMinutesAsleep]]</f>
        <v>64</v>
      </c>
      <c r="I345">
        <f>sleepDay[[#This Row],[TotalMinutesAsleep]]/sleepDay[[#This Row],[TotalTimeInBed]]*100</f>
        <v>90.670553935860056</v>
      </c>
      <c r="J345" s="11" t="str">
        <f t="shared" si="9"/>
        <v>Excellent</v>
      </c>
      <c r="K345" s="11" t="str">
        <f>TEXT(sleepDay[[#This Row],[Date]],"dddd")</f>
        <v>Tuesday</v>
      </c>
    </row>
    <row r="346" spans="1:11" x14ac:dyDescent="0.3">
      <c r="A346">
        <v>5553957443</v>
      </c>
      <c r="B346" s="1">
        <v>42405</v>
      </c>
      <c r="C346" s="2">
        <v>42405</v>
      </c>
      <c r="D346" s="3">
        <v>0</v>
      </c>
      <c r="E346" s="4">
        <v>1</v>
      </c>
      <c r="F346" s="4">
        <v>409</v>
      </c>
      <c r="G346" s="4">
        <v>471</v>
      </c>
      <c r="H346">
        <f>sleepDay[[#This Row],[TotalTimeInBed]]-sleepDay[[#This Row],[TotalMinutesAsleep]]</f>
        <v>62</v>
      </c>
      <c r="I346">
        <f>sleepDay[[#This Row],[TotalMinutesAsleep]]/sleepDay[[#This Row],[TotalTimeInBed]]*100</f>
        <v>86.836518046709131</v>
      </c>
      <c r="J346" s="11" t="str">
        <f t="shared" si="9"/>
        <v>Good Sleep</v>
      </c>
      <c r="K346" s="11" t="str">
        <f>TEXT(sleepDay[[#This Row],[Date]],"dddd")</f>
        <v>Friday</v>
      </c>
    </row>
    <row r="347" spans="1:11" x14ac:dyDescent="0.3">
      <c r="A347">
        <v>5553957443</v>
      </c>
      <c r="B347" s="1">
        <v>42434</v>
      </c>
      <c r="C347" s="2">
        <v>42434</v>
      </c>
      <c r="D347" s="3">
        <v>0</v>
      </c>
      <c r="E347" s="4">
        <v>1</v>
      </c>
      <c r="F347" s="4">
        <v>380</v>
      </c>
      <c r="G347" s="4">
        <v>429</v>
      </c>
      <c r="H347">
        <f>sleepDay[[#This Row],[TotalTimeInBed]]-sleepDay[[#This Row],[TotalMinutesAsleep]]</f>
        <v>49</v>
      </c>
      <c r="I347">
        <f>sleepDay[[#This Row],[TotalMinutesAsleep]]/sleepDay[[#This Row],[TotalTimeInBed]]*100</f>
        <v>88.578088578088582</v>
      </c>
      <c r="J347" s="11" t="str">
        <f t="shared" si="9"/>
        <v>Good Sleep</v>
      </c>
      <c r="K347" s="11" t="str">
        <f>TEXT(sleepDay[[#This Row],[Date]],"dddd")</f>
        <v>Saturday</v>
      </c>
    </row>
    <row r="348" spans="1:11" x14ac:dyDescent="0.3">
      <c r="A348">
        <v>5553957443</v>
      </c>
      <c r="B348" s="1">
        <v>42465</v>
      </c>
      <c r="C348" s="2">
        <v>42465</v>
      </c>
      <c r="D348" s="3">
        <v>0</v>
      </c>
      <c r="E348" s="4">
        <v>1</v>
      </c>
      <c r="F348" s="4">
        <v>447</v>
      </c>
      <c r="G348" s="4">
        <v>470</v>
      </c>
      <c r="H348">
        <f>sleepDay[[#This Row],[TotalTimeInBed]]-sleepDay[[#This Row],[TotalMinutesAsleep]]</f>
        <v>23</v>
      </c>
      <c r="I348">
        <f>sleepDay[[#This Row],[TotalMinutesAsleep]]/sleepDay[[#This Row],[TotalTimeInBed]]*100</f>
        <v>95.106382978723403</v>
      </c>
      <c r="J348" s="11" t="str">
        <f t="shared" si="9"/>
        <v>Excellent</v>
      </c>
      <c r="K348" s="11" t="str">
        <f>TEXT(sleepDay[[#This Row],[Date]],"dddd")</f>
        <v>Tuesday</v>
      </c>
    </row>
    <row r="349" spans="1:11" x14ac:dyDescent="0.3">
      <c r="A349">
        <v>5553957443</v>
      </c>
      <c r="B349" s="1">
        <v>42495</v>
      </c>
      <c r="C349" s="2">
        <v>42495</v>
      </c>
      <c r="D349" s="3">
        <v>0</v>
      </c>
      <c r="E349" s="4">
        <v>1</v>
      </c>
      <c r="F349" s="4">
        <v>419</v>
      </c>
      <c r="G349" s="4">
        <v>464</v>
      </c>
      <c r="H349">
        <f>sleepDay[[#This Row],[TotalTimeInBed]]-sleepDay[[#This Row],[TotalMinutesAsleep]]</f>
        <v>45</v>
      </c>
      <c r="I349">
        <f>sleepDay[[#This Row],[TotalMinutesAsleep]]/sleepDay[[#This Row],[TotalTimeInBed]]*100</f>
        <v>90.301724137931032</v>
      </c>
      <c r="J349" s="11" t="str">
        <f t="shared" si="9"/>
        <v>Excellent</v>
      </c>
      <c r="K349" s="11" t="str">
        <f>TEXT(sleepDay[[#This Row],[Date]],"dddd")</f>
        <v>Thursday</v>
      </c>
    </row>
    <row r="350" spans="1:11" x14ac:dyDescent="0.3">
      <c r="A350">
        <v>5553957443</v>
      </c>
      <c r="B350" s="1">
        <v>42526</v>
      </c>
      <c r="C350" s="2">
        <v>42526</v>
      </c>
      <c r="D350" s="3">
        <v>0</v>
      </c>
      <c r="E350" s="4">
        <v>1</v>
      </c>
      <c r="F350" s="4">
        <v>400</v>
      </c>
      <c r="G350" s="4">
        <v>434</v>
      </c>
      <c r="H350">
        <f>sleepDay[[#This Row],[TotalTimeInBed]]-sleepDay[[#This Row],[TotalMinutesAsleep]]</f>
        <v>34</v>
      </c>
      <c r="I350">
        <f>sleepDay[[#This Row],[TotalMinutesAsleep]]/sleepDay[[#This Row],[TotalTimeInBed]]*100</f>
        <v>92.165898617511516</v>
      </c>
      <c r="J350" s="11" t="str">
        <f t="shared" si="9"/>
        <v>Excellent</v>
      </c>
      <c r="K350" s="11" t="str">
        <f>TEXT(sleepDay[[#This Row],[Date]],"dddd")</f>
        <v>Sunday</v>
      </c>
    </row>
    <row r="351" spans="1:11" x14ac:dyDescent="0.3">
      <c r="A351">
        <v>5553957443</v>
      </c>
      <c r="B351" s="1">
        <v>42556</v>
      </c>
      <c r="C351" s="2">
        <v>42556</v>
      </c>
      <c r="D351" s="3">
        <v>0</v>
      </c>
      <c r="E351" s="4">
        <v>1</v>
      </c>
      <c r="F351" s="4">
        <v>442</v>
      </c>
      <c r="G351" s="4">
        <v>470</v>
      </c>
      <c r="H351">
        <f>sleepDay[[#This Row],[TotalTimeInBed]]-sleepDay[[#This Row],[TotalMinutesAsleep]]</f>
        <v>28</v>
      </c>
      <c r="I351">
        <f>sleepDay[[#This Row],[TotalMinutesAsleep]]/sleepDay[[#This Row],[TotalTimeInBed]]*100</f>
        <v>94.042553191489361</v>
      </c>
      <c r="J351" s="11" t="str">
        <f t="shared" si="9"/>
        <v>Excellent</v>
      </c>
      <c r="K351" s="11" t="str">
        <f>TEXT(sleepDay[[#This Row],[Date]],"dddd")</f>
        <v>Tuesday</v>
      </c>
    </row>
    <row r="352" spans="1:11" x14ac:dyDescent="0.3">
      <c r="A352">
        <v>5553957443</v>
      </c>
      <c r="B352" s="1">
        <v>42587</v>
      </c>
      <c r="C352" s="2">
        <v>42587</v>
      </c>
      <c r="D352" s="3">
        <v>0</v>
      </c>
      <c r="E352" s="4">
        <v>1</v>
      </c>
      <c r="F352" s="4">
        <v>568</v>
      </c>
      <c r="G352" s="4">
        <v>608</v>
      </c>
      <c r="H352">
        <f>sleepDay[[#This Row],[TotalTimeInBed]]-sleepDay[[#This Row],[TotalMinutesAsleep]]</f>
        <v>40</v>
      </c>
      <c r="I352">
        <f>sleepDay[[#This Row],[TotalMinutesAsleep]]/sleepDay[[#This Row],[TotalTimeInBed]]*100</f>
        <v>93.421052631578945</v>
      </c>
      <c r="J352" s="11" t="str">
        <f t="shared" si="9"/>
        <v>Excellent</v>
      </c>
      <c r="K352" s="11" t="str">
        <f>TEXT(sleepDay[[#This Row],[Date]],"dddd")</f>
        <v>Friday</v>
      </c>
    </row>
    <row r="353" spans="1:11" x14ac:dyDescent="0.3">
      <c r="A353">
        <v>5553957443</v>
      </c>
      <c r="B353" s="1">
        <v>42618</v>
      </c>
      <c r="C353" s="2">
        <v>42618</v>
      </c>
      <c r="D353" s="3">
        <v>0</v>
      </c>
      <c r="E353" s="4">
        <v>1</v>
      </c>
      <c r="F353" s="4">
        <v>453</v>
      </c>
      <c r="G353" s="4">
        <v>494</v>
      </c>
      <c r="H353">
        <f>sleepDay[[#This Row],[TotalTimeInBed]]-sleepDay[[#This Row],[TotalMinutesAsleep]]</f>
        <v>41</v>
      </c>
      <c r="I353">
        <f>sleepDay[[#This Row],[TotalMinutesAsleep]]/sleepDay[[#This Row],[TotalTimeInBed]]*100</f>
        <v>91.700404858299606</v>
      </c>
      <c r="J353" s="11" t="str">
        <f t="shared" si="9"/>
        <v>Excellent</v>
      </c>
      <c r="K353" s="11" t="str">
        <f>TEXT(sleepDay[[#This Row],[Date]],"dddd")</f>
        <v>Monday</v>
      </c>
    </row>
    <row r="354" spans="1:11" x14ac:dyDescent="0.3">
      <c r="A354">
        <v>5553957443</v>
      </c>
      <c r="B354" s="1">
        <v>42648</v>
      </c>
      <c r="C354" s="2">
        <v>42648</v>
      </c>
      <c r="D354" s="3">
        <v>0</v>
      </c>
      <c r="E354" s="4">
        <v>1</v>
      </c>
      <c r="F354" s="4">
        <v>418</v>
      </c>
      <c r="G354" s="4">
        <v>443</v>
      </c>
      <c r="H354">
        <f>sleepDay[[#This Row],[TotalTimeInBed]]-sleepDay[[#This Row],[TotalMinutesAsleep]]</f>
        <v>25</v>
      </c>
      <c r="I354">
        <f>sleepDay[[#This Row],[TotalMinutesAsleep]]/sleepDay[[#This Row],[TotalTimeInBed]]*100</f>
        <v>94.35665914221218</v>
      </c>
      <c r="J354" s="11" t="str">
        <f t="shared" si="9"/>
        <v>Excellent</v>
      </c>
      <c r="K354" s="11" t="str">
        <f>TEXT(sleepDay[[#This Row],[Date]],"dddd")</f>
        <v>Wednesday</v>
      </c>
    </row>
    <row r="355" spans="1:11" x14ac:dyDescent="0.3">
      <c r="A355">
        <v>5553957443</v>
      </c>
      <c r="B355" s="1">
        <v>42679</v>
      </c>
      <c r="C355" s="2">
        <v>42679</v>
      </c>
      <c r="D355" s="3">
        <v>0</v>
      </c>
      <c r="E355" s="4">
        <v>1</v>
      </c>
      <c r="F355" s="4">
        <v>463</v>
      </c>
      <c r="G355" s="4">
        <v>486</v>
      </c>
      <c r="H355">
        <f>sleepDay[[#This Row],[TotalTimeInBed]]-sleepDay[[#This Row],[TotalMinutesAsleep]]</f>
        <v>23</v>
      </c>
      <c r="I355">
        <f>sleepDay[[#This Row],[TotalMinutesAsleep]]/sleepDay[[#This Row],[TotalTimeInBed]]*100</f>
        <v>95.267489711934161</v>
      </c>
      <c r="J355" s="11" t="str">
        <f t="shared" si="9"/>
        <v>Excellent</v>
      </c>
      <c r="K355" s="11" t="str">
        <f>TEXT(sleepDay[[#This Row],[Date]],"dddd")</f>
        <v>Saturday</v>
      </c>
    </row>
    <row r="356" spans="1:11" x14ac:dyDescent="0.3">
      <c r="A356">
        <v>5553957443</v>
      </c>
      <c r="B356" s="1">
        <v>42709</v>
      </c>
      <c r="C356" s="2">
        <v>42709</v>
      </c>
      <c r="D356" s="3">
        <v>0</v>
      </c>
      <c r="E356" s="4">
        <v>1</v>
      </c>
      <c r="F356" s="4">
        <v>438</v>
      </c>
      <c r="G356" s="4">
        <v>475</v>
      </c>
      <c r="H356">
        <f>sleepDay[[#This Row],[TotalTimeInBed]]-sleepDay[[#This Row],[TotalMinutesAsleep]]</f>
        <v>37</v>
      </c>
      <c r="I356">
        <f>sleepDay[[#This Row],[TotalMinutesAsleep]]/sleepDay[[#This Row],[TotalTimeInBed]]*100</f>
        <v>92.21052631578948</v>
      </c>
      <c r="J356" s="11" t="str">
        <f t="shared" si="9"/>
        <v>Excellent</v>
      </c>
      <c r="K356" s="11" t="str">
        <f>TEXT(sleepDay[[#This Row],[Date]],"dddd")</f>
        <v>Monday</v>
      </c>
    </row>
    <row r="357" spans="1:11" x14ac:dyDescent="0.3">
      <c r="A357">
        <v>5577150313</v>
      </c>
      <c r="B357" s="1">
        <v>42708</v>
      </c>
      <c r="C357" s="2">
        <v>42708</v>
      </c>
      <c r="D357" s="3">
        <v>0</v>
      </c>
      <c r="E357" s="4">
        <v>1</v>
      </c>
      <c r="F357" s="4">
        <v>419</v>
      </c>
      <c r="G357" s="4">
        <v>438</v>
      </c>
      <c r="H357">
        <f>sleepDay[[#This Row],[TotalTimeInBed]]-sleepDay[[#This Row],[TotalMinutesAsleep]]</f>
        <v>19</v>
      </c>
      <c r="I357">
        <f>sleepDay[[#This Row],[TotalMinutesAsleep]]/sleepDay[[#This Row],[TotalTimeInBed]]*100</f>
        <v>95.662100456621005</v>
      </c>
      <c r="J357" s="11" t="str">
        <f t="shared" si="9"/>
        <v>Excellent</v>
      </c>
      <c r="K357" s="11" t="str">
        <f>TEXT(sleepDay[[#This Row],[Date]],"dddd")</f>
        <v>Sunday</v>
      </c>
    </row>
    <row r="358" spans="1:11" x14ac:dyDescent="0.3">
      <c r="A358">
        <v>5577150313</v>
      </c>
      <c r="B358" s="1">
        <v>42374</v>
      </c>
      <c r="C358" s="2">
        <v>42374</v>
      </c>
      <c r="D358" s="3">
        <v>0</v>
      </c>
      <c r="E358" s="4">
        <v>1</v>
      </c>
      <c r="F358" s="4">
        <v>379</v>
      </c>
      <c r="G358" s="4">
        <v>398</v>
      </c>
      <c r="H358">
        <f>sleepDay[[#This Row],[TotalTimeInBed]]-sleepDay[[#This Row],[TotalMinutesAsleep]]</f>
        <v>19</v>
      </c>
      <c r="I358">
        <f>sleepDay[[#This Row],[TotalMinutesAsleep]]/sleepDay[[#This Row],[TotalTimeInBed]]*100</f>
        <v>95.226130653266324</v>
      </c>
      <c r="J358" s="11" t="str">
        <f t="shared" si="9"/>
        <v>Excellent</v>
      </c>
      <c r="K358" s="11" t="str">
        <f>TEXT(sleepDay[[#This Row],[Date]],"dddd")</f>
        <v>Tuesday</v>
      </c>
    </row>
    <row r="359" spans="1:11" x14ac:dyDescent="0.3">
      <c r="A359">
        <v>5577150313</v>
      </c>
      <c r="B359" s="1">
        <v>42405</v>
      </c>
      <c r="C359" s="2">
        <v>42405</v>
      </c>
      <c r="D359" s="3">
        <v>0</v>
      </c>
      <c r="E359" s="4">
        <v>2</v>
      </c>
      <c r="F359" s="4">
        <v>525</v>
      </c>
      <c r="G359" s="4">
        <v>553</v>
      </c>
      <c r="H359">
        <f>sleepDay[[#This Row],[TotalTimeInBed]]-sleepDay[[#This Row],[TotalMinutesAsleep]]</f>
        <v>28</v>
      </c>
      <c r="I359">
        <f>sleepDay[[#This Row],[TotalMinutesAsleep]]/sleepDay[[#This Row],[TotalTimeInBed]]*100</f>
        <v>94.936708860759495</v>
      </c>
      <c r="J359" s="11" t="str">
        <f t="shared" si="9"/>
        <v>Excellent</v>
      </c>
      <c r="K359" s="11" t="str">
        <f>TEXT(sleepDay[[#This Row],[Date]],"dddd")</f>
        <v>Friday</v>
      </c>
    </row>
    <row r="360" spans="1:11" x14ac:dyDescent="0.3">
      <c r="A360">
        <v>5577150313</v>
      </c>
      <c r="B360" s="1">
        <v>42434</v>
      </c>
      <c r="C360" s="2">
        <v>42434</v>
      </c>
      <c r="D360" s="3">
        <v>0</v>
      </c>
      <c r="E360" s="4">
        <v>1</v>
      </c>
      <c r="F360" s="4">
        <v>508</v>
      </c>
      <c r="G360" s="4">
        <v>543</v>
      </c>
      <c r="H360">
        <f>sleepDay[[#This Row],[TotalTimeInBed]]-sleepDay[[#This Row],[TotalMinutesAsleep]]</f>
        <v>35</v>
      </c>
      <c r="I360">
        <f>sleepDay[[#This Row],[TotalMinutesAsleep]]/sleepDay[[#This Row],[TotalTimeInBed]]*100</f>
        <v>93.554327808471456</v>
      </c>
      <c r="J360" s="11" t="str">
        <f t="shared" si="9"/>
        <v>Excellent</v>
      </c>
      <c r="K360" s="11" t="str">
        <f>TEXT(sleepDay[[#This Row],[Date]],"dddd")</f>
        <v>Saturday</v>
      </c>
    </row>
    <row r="361" spans="1:11" x14ac:dyDescent="0.3">
      <c r="A361">
        <v>5577150313</v>
      </c>
      <c r="B361" s="1">
        <v>42465</v>
      </c>
      <c r="C361" s="2">
        <v>42465</v>
      </c>
      <c r="D361" s="3">
        <v>0</v>
      </c>
      <c r="E361" s="4">
        <v>1</v>
      </c>
      <c r="F361" s="4">
        <v>603</v>
      </c>
      <c r="G361" s="4">
        <v>634</v>
      </c>
      <c r="H361">
        <f>sleepDay[[#This Row],[TotalTimeInBed]]-sleepDay[[#This Row],[TotalMinutesAsleep]]</f>
        <v>31</v>
      </c>
      <c r="I361">
        <f>sleepDay[[#This Row],[TotalMinutesAsleep]]/sleepDay[[#This Row],[TotalTimeInBed]]*100</f>
        <v>95.110410094637217</v>
      </c>
      <c r="J361" s="11" t="str">
        <f t="shared" si="9"/>
        <v>Excellent</v>
      </c>
      <c r="K361" s="11" t="str">
        <f>TEXT(sleepDay[[#This Row],[Date]],"dddd")</f>
        <v>Tuesday</v>
      </c>
    </row>
    <row r="362" spans="1:11" x14ac:dyDescent="0.3">
      <c r="A362">
        <v>5577150313</v>
      </c>
      <c r="B362" s="1">
        <v>42495</v>
      </c>
      <c r="C362" s="2">
        <v>42495</v>
      </c>
      <c r="D362" s="3">
        <v>0</v>
      </c>
      <c r="E362" s="4">
        <v>1</v>
      </c>
      <c r="F362" s="4">
        <v>74</v>
      </c>
      <c r="G362" s="4">
        <v>78</v>
      </c>
      <c r="H362">
        <f>sleepDay[[#This Row],[TotalTimeInBed]]-sleepDay[[#This Row],[TotalMinutesAsleep]]</f>
        <v>4</v>
      </c>
      <c r="I362">
        <f>sleepDay[[#This Row],[TotalMinutesAsleep]]/sleepDay[[#This Row],[TotalTimeInBed]]*100</f>
        <v>94.871794871794862</v>
      </c>
      <c r="J362" s="11" t="str">
        <f t="shared" si="9"/>
        <v>Excellent</v>
      </c>
      <c r="K362" s="11" t="str">
        <f>TEXT(sleepDay[[#This Row],[Date]],"dddd")</f>
        <v>Thursday</v>
      </c>
    </row>
    <row r="363" spans="1:11" x14ac:dyDescent="0.3">
      <c r="A363">
        <v>5577150313</v>
      </c>
      <c r="B363" s="1">
        <v>42648</v>
      </c>
      <c r="C363" s="2">
        <v>42648</v>
      </c>
      <c r="D363" s="3">
        <v>0</v>
      </c>
      <c r="E363" s="4">
        <v>1</v>
      </c>
      <c r="F363" s="4">
        <v>504</v>
      </c>
      <c r="G363" s="4">
        <v>562</v>
      </c>
      <c r="H363">
        <f>sleepDay[[#This Row],[TotalTimeInBed]]-sleepDay[[#This Row],[TotalMinutesAsleep]]</f>
        <v>58</v>
      </c>
      <c r="I363">
        <f>sleepDay[[#This Row],[TotalMinutesAsleep]]/sleepDay[[#This Row],[TotalTimeInBed]]*100</f>
        <v>89.679715302491104</v>
      </c>
      <c r="J363" s="11" t="str">
        <f t="shared" si="9"/>
        <v>Good Sleep</v>
      </c>
      <c r="K363" s="11" t="str">
        <f>TEXT(sleepDay[[#This Row],[Date]],"dddd")</f>
        <v>Wednesday</v>
      </c>
    </row>
    <row r="364" spans="1:11" x14ac:dyDescent="0.3">
      <c r="A364">
        <v>5577150313</v>
      </c>
      <c r="B364" s="1">
        <v>42679</v>
      </c>
      <c r="C364" s="2">
        <v>42679</v>
      </c>
      <c r="D364" s="3">
        <v>0</v>
      </c>
      <c r="E364" s="4">
        <v>1</v>
      </c>
      <c r="F364" s="4">
        <v>431</v>
      </c>
      <c r="G364" s="4">
        <v>476</v>
      </c>
      <c r="H364">
        <f>sleepDay[[#This Row],[TotalTimeInBed]]-sleepDay[[#This Row],[TotalMinutesAsleep]]</f>
        <v>45</v>
      </c>
      <c r="I364">
        <f>sleepDay[[#This Row],[TotalMinutesAsleep]]/sleepDay[[#This Row],[TotalTimeInBed]]*100</f>
        <v>90.546218487394952</v>
      </c>
      <c r="J364" s="11" t="str">
        <f t="shared" si="9"/>
        <v>Excellent</v>
      </c>
      <c r="K364" s="11" t="str">
        <f>TEXT(sleepDay[[#This Row],[Date]],"dddd")</f>
        <v>Saturday</v>
      </c>
    </row>
    <row r="365" spans="1:11" x14ac:dyDescent="0.3">
      <c r="A365">
        <v>6117666160</v>
      </c>
      <c r="B365" s="1">
        <v>42374</v>
      </c>
      <c r="C365" s="2">
        <v>42374</v>
      </c>
      <c r="D365" s="3">
        <v>0</v>
      </c>
      <c r="E365" s="4">
        <v>1</v>
      </c>
      <c r="F365" s="4">
        <v>507</v>
      </c>
      <c r="G365" s="4">
        <v>575</v>
      </c>
      <c r="H365">
        <f>sleepDay[[#This Row],[TotalTimeInBed]]-sleepDay[[#This Row],[TotalMinutesAsleep]]</f>
        <v>68</v>
      </c>
      <c r="I365">
        <f>sleepDay[[#This Row],[TotalMinutesAsleep]]/sleepDay[[#This Row],[TotalTimeInBed]]*100</f>
        <v>88.173913043478251</v>
      </c>
      <c r="J365" s="11" t="str">
        <f t="shared" si="9"/>
        <v>Good Sleep</v>
      </c>
      <c r="K365" s="11" t="str">
        <f>TEXT(sleepDay[[#This Row],[Date]],"dddd")</f>
        <v>Tuesday</v>
      </c>
    </row>
    <row r="366" spans="1:11" x14ac:dyDescent="0.3">
      <c r="A366">
        <v>6117666160</v>
      </c>
      <c r="B366" s="1">
        <v>42495</v>
      </c>
      <c r="C366" s="2">
        <v>42495</v>
      </c>
      <c r="D366" s="3">
        <v>0</v>
      </c>
      <c r="E366" s="4">
        <v>1</v>
      </c>
      <c r="F366" s="4">
        <v>392</v>
      </c>
      <c r="G366" s="4">
        <v>415</v>
      </c>
      <c r="H366">
        <f>sleepDay[[#This Row],[TotalTimeInBed]]-sleepDay[[#This Row],[TotalMinutesAsleep]]</f>
        <v>23</v>
      </c>
      <c r="I366">
        <f>sleepDay[[#This Row],[TotalMinutesAsleep]]/sleepDay[[#This Row],[TotalTimeInBed]]*100</f>
        <v>94.4578313253012</v>
      </c>
      <c r="J366" s="11" t="str">
        <f t="shared" si="9"/>
        <v>Excellent</v>
      </c>
      <c r="K366" s="11" t="str">
        <f>TEXT(sleepDay[[#This Row],[Date]],"dddd")</f>
        <v>Thursday</v>
      </c>
    </row>
    <row r="367" spans="1:11" x14ac:dyDescent="0.3">
      <c r="A367">
        <v>6117666160</v>
      </c>
      <c r="B367" s="1">
        <v>42526</v>
      </c>
      <c r="C367" s="2">
        <v>42526</v>
      </c>
      <c r="D367" s="3">
        <v>0</v>
      </c>
      <c r="E367" s="4">
        <v>2</v>
      </c>
      <c r="F367" s="4">
        <v>658</v>
      </c>
      <c r="G367" s="4">
        <v>698</v>
      </c>
      <c r="H367">
        <f>sleepDay[[#This Row],[TotalTimeInBed]]-sleepDay[[#This Row],[TotalMinutesAsleep]]</f>
        <v>40</v>
      </c>
      <c r="I367">
        <f>sleepDay[[#This Row],[TotalMinutesAsleep]]/sleepDay[[#This Row],[TotalTimeInBed]]*100</f>
        <v>94.269340974212028</v>
      </c>
      <c r="J367" s="11" t="str">
        <f t="shared" si="9"/>
        <v>Excellent</v>
      </c>
      <c r="K367" s="11" t="str">
        <f>TEXT(sleepDay[[#This Row],[Date]],"dddd")</f>
        <v>Sunday</v>
      </c>
    </row>
    <row r="368" spans="1:11" x14ac:dyDescent="0.3">
      <c r="A368">
        <v>6117666160</v>
      </c>
      <c r="B368" s="1">
        <v>42556</v>
      </c>
      <c r="C368" s="2">
        <v>42556</v>
      </c>
      <c r="D368" s="3">
        <v>0</v>
      </c>
      <c r="E368" s="4">
        <v>2</v>
      </c>
      <c r="F368" s="4">
        <v>498</v>
      </c>
      <c r="G368" s="4">
        <v>507</v>
      </c>
      <c r="H368">
        <f>sleepDay[[#This Row],[TotalTimeInBed]]-sleepDay[[#This Row],[TotalMinutesAsleep]]</f>
        <v>9</v>
      </c>
      <c r="I368">
        <f>sleepDay[[#This Row],[TotalMinutesAsleep]]/sleepDay[[#This Row],[TotalTimeInBed]]*100</f>
        <v>98.224852071005913</v>
      </c>
      <c r="J368" s="11" t="str">
        <f t="shared" si="9"/>
        <v>Excellent</v>
      </c>
      <c r="K368" s="11" t="str">
        <f>TEXT(sleepDay[[#This Row],[Date]],"dddd")</f>
        <v>Tuesday</v>
      </c>
    </row>
    <row r="369" spans="1:11" x14ac:dyDescent="0.3">
      <c r="A369">
        <v>6117666160</v>
      </c>
      <c r="B369" s="1">
        <v>42587</v>
      </c>
      <c r="C369" s="2">
        <v>42587</v>
      </c>
      <c r="D369" s="3">
        <v>0</v>
      </c>
      <c r="E369" s="4">
        <v>1</v>
      </c>
      <c r="F369" s="4">
        <v>555</v>
      </c>
      <c r="G369" s="4">
        <v>603</v>
      </c>
      <c r="H369">
        <f>sleepDay[[#This Row],[TotalTimeInBed]]-sleepDay[[#This Row],[TotalMinutesAsleep]]</f>
        <v>48</v>
      </c>
      <c r="I369">
        <f>sleepDay[[#This Row],[TotalMinutesAsleep]]/sleepDay[[#This Row],[TotalTimeInBed]]*100</f>
        <v>92.039800995024876</v>
      </c>
      <c r="J369" s="11" t="str">
        <f t="shared" si="9"/>
        <v>Excellent</v>
      </c>
      <c r="K369" s="11" t="str">
        <f>TEXT(sleepDay[[#This Row],[Date]],"dddd")</f>
        <v>Friday</v>
      </c>
    </row>
    <row r="370" spans="1:11" x14ac:dyDescent="0.3">
      <c r="A370">
        <v>6117666160</v>
      </c>
      <c r="B370" s="1">
        <v>42618</v>
      </c>
      <c r="C370" s="2">
        <v>42618</v>
      </c>
      <c r="D370" s="3">
        <v>0</v>
      </c>
      <c r="E370" s="4">
        <v>1</v>
      </c>
      <c r="F370" s="4">
        <v>492</v>
      </c>
      <c r="G370" s="4">
        <v>522</v>
      </c>
      <c r="H370">
        <f>sleepDay[[#This Row],[TotalTimeInBed]]-sleepDay[[#This Row],[TotalMinutesAsleep]]</f>
        <v>30</v>
      </c>
      <c r="I370">
        <f>sleepDay[[#This Row],[TotalMinutesAsleep]]/sleepDay[[#This Row],[TotalTimeInBed]]*100</f>
        <v>94.252873563218387</v>
      </c>
      <c r="J370" s="11" t="str">
        <f t="shared" si="9"/>
        <v>Excellent</v>
      </c>
      <c r="K370" s="11" t="str">
        <f>TEXT(sleepDay[[#This Row],[Date]],"dddd")</f>
        <v>Monday</v>
      </c>
    </row>
    <row r="371" spans="1:11" x14ac:dyDescent="0.3">
      <c r="A371">
        <v>6962181067</v>
      </c>
      <c r="B371" s="1">
        <v>42708</v>
      </c>
      <c r="C371" s="2">
        <v>42708</v>
      </c>
      <c r="D371" s="3">
        <v>0</v>
      </c>
      <c r="E371" s="4">
        <v>1</v>
      </c>
      <c r="F371" s="4">
        <v>366</v>
      </c>
      <c r="G371" s="4">
        <v>387</v>
      </c>
      <c r="H371">
        <f>sleepDay[[#This Row],[TotalTimeInBed]]-sleepDay[[#This Row],[TotalMinutesAsleep]]</f>
        <v>21</v>
      </c>
      <c r="I371">
        <f>sleepDay[[#This Row],[TotalMinutesAsleep]]/sleepDay[[#This Row],[TotalTimeInBed]]*100</f>
        <v>94.573643410852711</v>
      </c>
      <c r="J371" s="11" t="str">
        <f t="shared" si="9"/>
        <v>Excellent</v>
      </c>
      <c r="K371" s="11" t="str">
        <f>TEXT(sleepDay[[#This Row],[Date]],"dddd")</f>
        <v>Sunday</v>
      </c>
    </row>
    <row r="372" spans="1:11" x14ac:dyDescent="0.3">
      <c r="A372">
        <v>6962181067</v>
      </c>
      <c r="B372" s="1">
        <v>42374</v>
      </c>
      <c r="C372" s="2">
        <v>42374</v>
      </c>
      <c r="D372" s="3">
        <v>0</v>
      </c>
      <c r="E372" s="4">
        <v>1</v>
      </c>
      <c r="F372" s="4">
        <v>411</v>
      </c>
      <c r="G372" s="4">
        <v>426</v>
      </c>
      <c r="H372">
        <f>sleepDay[[#This Row],[TotalTimeInBed]]-sleepDay[[#This Row],[TotalMinutesAsleep]]</f>
        <v>15</v>
      </c>
      <c r="I372">
        <f>sleepDay[[#This Row],[TotalMinutesAsleep]]/sleepDay[[#This Row],[TotalTimeInBed]]*100</f>
        <v>96.478873239436624</v>
      </c>
      <c r="J372" s="11" t="str">
        <f t="shared" si="9"/>
        <v>Excellent</v>
      </c>
      <c r="K372" s="11" t="str">
        <f>TEXT(sleepDay[[#This Row],[Date]],"dddd")</f>
        <v>Tuesday</v>
      </c>
    </row>
    <row r="373" spans="1:11" x14ac:dyDescent="0.3">
      <c r="A373">
        <v>6962181067</v>
      </c>
      <c r="B373" s="1">
        <v>42405</v>
      </c>
      <c r="C373" s="2">
        <v>42405</v>
      </c>
      <c r="D373" s="3">
        <v>0</v>
      </c>
      <c r="E373" s="4">
        <v>1</v>
      </c>
      <c r="F373" s="4">
        <v>466</v>
      </c>
      <c r="G373" s="4">
        <v>482</v>
      </c>
      <c r="H373">
        <f>sleepDay[[#This Row],[TotalTimeInBed]]-sleepDay[[#This Row],[TotalMinutesAsleep]]</f>
        <v>16</v>
      </c>
      <c r="I373">
        <f>sleepDay[[#This Row],[TotalMinutesAsleep]]/sleepDay[[#This Row],[TotalTimeInBed]]*100</f>
        <v>96.680497925311201</v>
      </c>
      <c r="J373" s="11" t="str">
        <f t="shared" si="9"/>
        <v>Excellent</v>
      </c>
      <c r="K373" s="11" t="str">
        <f>TEXT(sleepDay[[#This Row],[Date]],"dddd")</f>
        <v>Friday</v>
      </c>
    </row>
    <row r="374" spans="1:11" x14ac:dyDescent="0.3">
      <c r="A374">
        <v>6962181067</v>
      </c>
      <c r="B374" s="1">
        <v>42434</v>
      </c>
      <c r="C374" s="2">
        <v>42434</v>
      </c>
      <c r="D374" s="3">
        <v>0</v>
      </c>
      <c r="E374" s="4">
        <v>1</v>
      </c>
      <c r="F374" s="4">
        <v>394</v>
      </c>
      <c r="G374" s="4">
        <v>418</v>
      </c>
      <c r="H374">
        <f>sleepDay[[#This Row],[TotalTimeInBed]]-sleepDay[[#This Row],[TotalMinutesAsleep]]</f>
        <v>24</v>
      </c>
      <c r="I374">
        <f>sleepDay[[#This Row],[TotalMinutesAsleep]]/sleepDay[[#This Row],[TotalTimeInBed]]*100</f>
        <v>94.258373205741634</v>
      </c>
      <c r="J374" s="11" t="str">
        <f t="shared" si="9"/>
        <v>Excellent</v>
      </c>
      <c r="K374" s="11" t="str">
        <f>TEXT(sleepDay[[#This Row],[Date]],"dddd")</f>
        <v>Saturday</v>
      </c>
    </row>
    <row r="375" spans="1:11" x14ac:dyDescent="0.3">
      <c r="A375">
        <v>6962181067</v>
      </c>
      <c r="B375" s="1">
        <v>42465</v>
      </c>
      <c r="C375" s="2">
        <v>42465</v>
      </c>
      <c r="D375" s="3">
        <v>0</v>
      </c>
      <c r="E375" s="4">
        <v>1</v>
      </c>
      <c r="F375" s="4">
        <v>442</v>
      </c>
      <c r="G375" s="4">
        <v>455</v>
      </c>
      <c r="H375">
        <f>sleepDay[[#This Row],[TotalTimeInBed]]-sleepDay[[#This Row],[TotalMinutesAsleep]]</f>
        <v>13</v>
      </c>
      <c r="I375">
        <f>sleepDay[[#This Row],[TotalMinutesAsleep]]/sleepDay[[#This Row],[TotalTimeInBed]]*100</f>
        <v>97.142857142857139</v>
      </c>
      <c r="J375" s="11" t="str">
        <f t="shared" si="9"/>
        <v>Excellent</v>
      </c>
      <c r="K375" s="11" t="str">
        <f>TEXT(sleepDay[[#This Row],[Date]],"dddd")</f>
        <v>Tuesday</v>
      </c>
    </row>
    <row r="376" spans="1:11" x14ac:dyDescent="0.3">
      <c r="A376">
        <v>6962181067</v>
      </c>
      <c r="B376" s="1">
        <v>42495</v>
      </c>
      <c r="C376" s="2">
        <v>42495</v>
      </c>
      <c r="D376" s="3">
        <v>0</v>
      </c>
      <c r="E376" s="4">
        <v>1</v>
      </c>
      <c r="F376" s="4">
        <v>467</v>
      </c>
      <c r="G376" s="4">
        <v>491</v>
      </c>
      <c r="H376">
        <f>sleepDay[[#This Row],[TotalTimeInBed]]-sleepDay[[#This Row],[TotalMinutesAsleep]]</f>
        <v>24</v>
      </c>
      <c r="I376">
        <f>sleepDay[[#This Row],[TotalMinutesAsleep]]/sleepDay[[#This Row],[TotalTimeInBed]]*100</f>
        <v>95.112016293279027</v>
      </c>
      <c r="J376" s="11" t="str">
        <f t="shared" si="9"/>
        <v>Excellent</v>
      </c>
      <c r="K376" s="11" t="str">
        <f>TEXT(sleepDay[[#This Row],[Date]],"dddd")</f>
        <v>Thursday</v>
      </c>
    </row>
    <row r="377" spans="1:11" x14ac:dyDescent="0.3">
      <c r="A377">
        <v>6962181067</v>
      </c>
      <c r="B377" s="1">
        <v>42526</v>
      </c>
      <c r="C377" s="2">
        <v>42526</v>
      </c>
      <c r="D377" s="3">
        <v>0</v>
      </c>
      <c r="E377" s="4">
        <v>1</v>
      </c>
      <c r="F377" s="4">
        <v>443</v>
      </c>
      <c r="G377" s="4">
        <v>462</v>
      </c>
      <c r="H377">
        <f>sleepDay[[#This Row],[TotalTimeInBed]]-sleepDay[[#This Row],[TotalMinutesAsleep]]</f>
        <v>19</v>
      </c>
      <c r="I377">
        <f>sleepDay[[#This Row],[TotalMinutesAsleep]]/sleepDay[[#This Row],[TotalTimeInBed]]*100</f>
        <v>95.887445887445892</v>
      </c>
      <c r="J377" s="11" t="str">
        <f t="shared" si="9"/>
        <v>Excellent</v>
      </c>
      <c r="K377" s="11" t="str">
        <f>TEXT(sleepDay[[#This Row],[Date]],"dddd")</f>
        <v>Sunday</v>
      </c>
    </row>
    <row r="378" spans="1:11" x14ac:dyDescent="0.3">
      <c r="A378">
        <v>6962181067</v>
      </c>
      <c r="B378" s="1">
        <v>42556</v>
      </c>
      <c r="C378" s="2">
        <v>42556</v>
      </c>
      <c r="D378" s="3">
        <v>0</v>
      </c>
      <c r="E378" s="4">
        <v>1</v>
      </c>
      <c r="F378" s="4">
        <v>298</v>
      </c>
      <c r="G378" s="4">
        <v>334</v>
      </c>
      <c r="H378">
        <f>sleepDay[[#This Row],[TotalTimeInBed]]-sleepDay[[#This Row],[TotalMinutesAsleep]]</f>
        <v>36</v>
      </c>
      <c r="I378">
        <f>sleepDay[[#This Row],[TotalMinutesAsleep]]/sleepDay[[#This Row],[TotalTimeInBed]]*100</f>
        <v>89.221556886227546</v>
      </c>
      <c r="J378" s="11" t="str">
        <f t="shared" si="9"/>
        <v>Good Sleep</v>
      </c>
      <c r="K378" s="11" t="str">
        <f>TEXT(sleepDay[[#This Row],[Date]],"dddd")</f>
        <v>Tuesday</v>
      </c>
    </row>
    <row r="379" spans="1:11" x14ac:dyDescent="0.3">
      <c r="A379">
        <v>6962181067</v>
      </c>
      <c r="B379" s="1">
        <v>42587</v>
      </c>
      <c r="C379" s="2">
        <v>42587</v>
      </c>
      <c r="D379" s="3">
        <v>0</v>
      </c>
      <c r="E379" s="4">
        <v>1</v>
      </c>
      <c r="F379" s="4">
        <v>541</v>
      </c>
      <c r="G379" s="4">
        <v>569</v>
      </c>
      <c r="H379">
        <f>sleepDay[[#This Row],[TotalTimeInBed]]-sleepDay[[#This Row],[TotalMinutesAsleep]]</f>
        <v>28</v>
      </c>
      <c r="I379">
        <f>sleepDay[[#This Row],[TotalMinutesAsleep]]/sleepDay[[#This Row],[TotalTimeInBed]]*100</f>
        <v>95.079086115992979</v>
      </c>
      <c r="J379" s="11" t="str">
        <f t="shared" si="9"/>
        <v>Excellent</v>
      </c>
      <c r="K379" s="11" t="str">
        <f>TEXT(sleepDay[[#This Row],[Date]],"dddd")</f>
        <v>Friday</v>
      </c>
    </row>
    <row r="380" spans="1:11" x14ac:dyDescent="0.3">
      <c r="A380">
        <v>6962181067</v>
      </c>
      <c r="B380" s="1">
        <v>42618</v>
      </c>
      <c r="C380" s="2">
        <v>42618</v>
      </c>
      <c r="D380" s="3">
        <v>0</v>
      </c>
      <c r="E380" s="4">
        <v>1</v>
      </c>
      <c r="F380" s="4">
        <v>489</v>
      </c>
      <c r="G380" s="4">
        <v>497</v>
      </c>
      <c r="H380">
        <f>sleepDay[[#This Row],[TotalTimeInBed]]-sleepDay[[#This Row],[TotalMinutesAsleep]]</f>
        <v>8</v>
      </c>
      <c r="I380">
        <f>sleepDay[[#This Row],[TotalMinutesAsleep]]/sleepDay[[#This Row],[TotalTimeInBed]]*100</f>
        <v>98.390342052313883</v>
      </c>
      <c r="J380" s="11" t="str">
        <f t="shared" si="9"/>
        <v>Excellent</v>
      </c>
      <c r="K380" s="11" t="str">
        <f>TEXT(sleepDay[[#This Row],[Date]],"dddd")</f>
        <v>Monday</v>
      </c>
    </row>
    <row r="381" spans="1:11" x14ac:dyDescent="0.3">
      <c r="A381">
        <v>6962181067</v>
      </c>
      <c r="B381" s="1">
        <v>42648</v>
      </c>
      <c r="C381" s="2">
        <v>42648</v>
      </c>
      <c r="D381" s="3">
        <v>0</v>
      </c>
      <c r="E381" s="4">
        <v>1</v>
      </c>
      <c r="F381" s="4">
        <v>469</v>
      </c>
      <c r="G381" s="4">
        <v>481</v>
      </c>
      <c r="H381">
        <f>sleepDay[[#This Row],[TotalTimeInBed]]-sleepDay[[#This Row],[TotalMinutesAsleep]]</f>
        <v>12</v>
      </c>
      <c r="I381">
        <f>sleepDay[[#This Row],[TotalMinutesAsleep]]/sleepDay[[#This Row],[TotalTimeInBed]]*100</f>
        <v>97.505197505197501</v>
      </c>
      <c r="J381" s="11" t="str">
        <f t="shared" si="9"/>
        <v>Excellent</v>
      </c>
      <c r="K381" s="11" t="str">
        <f>TEXT(sleepDay[[#This Row],[Date]],"dddd")</f>
        <v>Wednesday</v>
      </c>
    </row>
    <row r="382" spans="1:11" x14ac:dyDescent="0.3">
      <c r="A382">
        <v>6962181067</v>
      </c>
      <c r="B382" s="1">
        <v>42679</v>
      </c>
      <c r="C382" s="2">
        <v>42679</v>
      </c>
      <c r="D382" s="3">
        <v>0</v>
      </c>
      <c r="E382" s="4">
        <v>1</v>
      </c>
      <c r="F382" s="4">
        <v>452</v>
      </c>
      <c r="G382" s="4">
        <v>480</v>
      </c>
      <c r="H382">
        <f>sleepDay[[#This Row],[TotalTimeInBed]]-sleepDay[[#This Row],[TotalMinutesAsleep]]</f>
        <v>28</v>
      </c>
      <c r="I382">
        <f>sleepDay[[#This Row],[TotalMinutesAsleep]]/sleepDay[[#This Row],[TotalTimeInBed]]*100</f>
        <v>94.166666666666671</v>
      </c>
      <c r="J382" s="11" t="str">
        <f t="shared" si="9"/>
        <v>Excellent</v>
      </c>
      <c r="K382" s="11" t="str">
        <f>TEXT(sleepDay[[#This Row],[Date]],"dddd")</f>
        <v>Saturday</v>
      </c>
    </row>
    <row r="383" spans="1:11" x14ac:dyDescent="0.3">
      <c r="A383">
        <v>6962181067</v>
      </c>
      <c r="B383" s="1">
        <v>42709</v>
      </c>
      <c r="C383" s="2">
        <v>42709</v>
      </c>
      <c r="D383" s="3">
        <v>0</v>
      </c>
      <c r="E383" s="4">
        <v>1</v>
      </c>
      <c r="F383" s="4">
        <v>516</v>
      </c>
      <c r="G383" s="4">
        <v>535</v>
      </c>
      <c r="H383">
        <f>sleepDay[[#This Row],[TotalTimeInBed]]-sleepDay[[#This Row],[TotalMinutesAsleep]]</f>
        <v>19</v>
      </c>
      <c r="I383">
        <f>sleepDay[[#This Row],[TotalMinutesAsleep]]/sleepDay[[#This Row],[TotalTimeInBed]]*100</f>
        <v>96.44859813084112</v>
      </c>
      <c r="J383" s="11" t="str">
        <f t="shared" si="9"/>
        <v>Excellent</v>
      </c>
      <c r="K383" s="11" t="str">
        <f>TEXT(sleepDay[[#This Row],[Date]],"dddd")</f>
        <v>Monday</v>
      </c>
    </row>
    <row r="384" spans="1:11" x14ac:dyDescent="0.3">
      <c r="A384">
        <v>7007744171</v>
      </c>
      <c r="B384" s="1">
        <v>42374</v>
      </c>
      <c r="C384" s="2">
        <v>42374</v>
      </c>
      <c r="D384" s="3">
        <v>0</v>
      </c>
      <c r="E384" s="4">
        <v>1</v>
      </c>
      <c r="F384" s="4">
        <v>58</v>
      </c>
      <c r="G384" s="4">
        <v>61</v>
      </c>
      <c r="H384">
        <f>sleepDay[[#This Row],[TotalTimeInBed]]-sleepDay[[#This Row],[TotalMinutesAsleep]]</f>
        <v>3</v>
      </c>
      <c r="I384">
        <f>sleepDay[[#This Row],[TotalMinutesAsleep]]/sleepDay[[#This Row],[TotalTimeInBed]]*100</f>
        <v>95.081967213114751</v>
      </c>
      <c r="J384" s="11" t="str">
        <f t="shared" si="9"/>
        <v>Excellent</v>
      </c>
      <c r="K384" s="11" t="str">
        <f>TEXT(sleepDay[[#This Row],[Date]],"dddd")</f>
        <v>Tuesday</v>
      </c>
    </row>
    <row r="385" spans="1:11" x14ac:dyDescent="0.3">
      <c r="A385">
        <v>7086361926</v>
      </c>
      <c r="B385" s="1">
        <v>42708</v>
      </c>
      <c r="C385" s="2">
        <v>42708</v>
      </c>
      <c r="D385" s="3">
        <v>0</v>
      </c>
      <c r="E385" s="4">
        <v>1</v>
      </c>
      <c r="F385" s="4">
        <v>514</v>
      </c>
      <c r="G385" s="4">
        <v>525</v>
      </c>
      <c r="H385">
        <f>sleepDay[[#This Row],[TotalTimeInBed]]-sleepDay[[#This Row],[TotalMinutesAsleep]]</f>
        <v>11</v>
      </c>
      <c r="I385">
        <f>sleepDay[[#This Row],[TotalMinutesAsleep]]/sleepDay[[#This Row],[TotalTimeInBed]]*100</f>
        <v>97.904761904761912</v>
      </c>
      <c r="J385" s="11" t="str">
        <f t="shared" si="9"/>
        <v>Excellent</v>
      </c>
      <c r="K385" s="11" t="str">
        <f>TEXT(sleepDay[[#This Row],[Date]],"dddd")</f>
        <v>Sunday</v>
      </c>
    </row>
    <row r="386" spans="1:11" x14ac:dyDescent="0.3">
      <c r="A386">
        <v>7086361926</v>
      </c>
      <c r="B386" s="1">
        <v>42374</v>
      </c>
      <c r="C386" s="2">
        <v>42374</v>
      </c>
      <c r="D386" s="3">
        <v>0</v>
      </c>
      <c r="E386" s="4">
        <v>1</v>
      </c>
      <c r="F386" s="4">
        <v>388</v>
      </c>
      <c r="G386" s="4">
        <v>407</v>
      </c>
      <c r="H386">
        <f>sleepDay[[#This Row],[TotalTimeInBed]]-sleepDay[[#This Row],[TotalMinutesAsleep]]</f>
        <v>19</v>
      </c>
      <c r="I386">
        <f>sleepDay[[#This Row],[TotalMinutesAsleep]]/sleepDay[[#This Row],[TotalTimeInBed]]*100</f>
        <v>95.331695331695329</v>
      </c>
      <c r="J386" s="11" t="str">
        <f t="shared" ref="J386:J414" si="10">IF(AND(I386&gt;=90,I386&lt;=100),"Excellent",IF(AND(I386&gt;=80,I386&lt;90),"Good Sleep",IF(AND(I386&gt;=60,I386&lt;=79),"Moderate","Poor Sleep")))</f>
        <v>Excellent</v>
      </c>
      <c r="K386" s="11" t="str">
        <f>TEXT(sleepDay[[#This Row],[Date]],"dddd")</f>
        <v>Tuesday</v>
      </c>
    </row>
    <row r="387" spans="1:11" x14ac:dyDescent="0.3">
      <c r="A387">
        <v>7086361926</v>
      </c>
      <c r="B387" s="1">
        <v>42405</v>
      </c>
      <c r="C387" s="2">
        <v>42405</v>
      </c>
      <c r="D387" s="3">
        <v>0</v>
      </c>
      <c r="E387" s="4">
        <v>1</v>
      </c>
      <c r="F387" s="4">
        <v>440</v>
      </c>
      <c r="G387" s="4">
        <v>459</v>
      </c>
      <c r="H387">
        <f>sleepDay[[#This Row],[TotalTimeInBed]]-sleepDay[[#This Row],[TotalMinutesAsleep]]</f>
        <v>19</v>
      </c>
      <c r="I387">
        <f>sleepDay[[#This Row],[TotalMinutesAsleep]]/sleepDay[[#This Row],[TotalTimeInBed]]*100</f>
        <v>95.860566448801748</v>
      </c>
      <c r="J387" s="11" t="str">
        <f t="shared" si="10"/>
        <v>Excellent</v>
      </c>
      <c r="K387" s="11" t="str">
        <f>TEXT(sleepDay[[#This Row],[Date]],"dddd")</f>
        <v>Friday</v>
      </c>
    </row>
    <row r="388" spans="1:11" x14ac:dyDescent="0.3">
      <c r="A388">
        <v>7086361926</v>
      </c>
      <c r="B388" s="1">
        <v>42434</v>
      </c>
      <c r="C388" s="2">
        <v>42434</v>
      </c>
      <c r="D388" s="3">
        <v>0</v>
      </c>
      <c r="E388" s="4">
        <v>1</v>
      </c>
      <c r="F388" s="4">
        <v>456</v>
      </c>
      <c r="G388" s="4">
        <v>461</v>
      </c>
      <c r="H388">
        <f>sleepDay[[#This Row],[TotalTimeInBed]]-sleepDay[[#This Row],[TotalMinutesAsleep]]</f>
        <v>5</v>
      </c>
      <c r="I388">
        <f>sleepDay[[#This Row],[TotalMinutesAsleep]]/sleepDay[[#This Row],[TotalTimeInBed]]*100</f>
        <v>98.915401301518429</v>
      </c>
      <c r="J388" s="11" t="str">
        <f t="shared" si="10"/>
        <v>Excellent</v>
      </c>
      <c r="K388" s="11" t="str">
        <f>TEXT(sleepDay[[#This Row],[Date]],"dddd")</f>
        <v>Saturday</v>
      </c>
    </row>
    <row r="389" spans="1:11" x14ac:dyDescent="0.3">
      <c r="A389">
        <v>7086361926</v>
      </c>
      <c r="B389" s="1">
        <v>42465</v>
      </c>
      <c r="C389" s="2">
        <v>42465</v>
      </c>
      <c r="D389" s="3">
        <v>0</v>
      </c>
      <c r="E389" s="4">
        <v>1</v>
      </c>
      <c r="F389" s="4">
        <v>420</v>
      </c>
      <c r="G389" s="4">
        <v>436</v>
      </c>
      <c r="H389">
        <f>sleepDay[[#This Row],[TotalTimeInBed]]-sleepDay[[#This Row],[TotalMinutesAsleep]]</f>
        <v>16</v>
      </c>
      <c r="I389">
        <f>sleepDay[[#This Row],[TotalMinutesAsleep]]/sleepDay[[#This Row],[TotalTimeInBed]]*100</f>
        <v>96.330275229357795</v>
      </c>
      <c r="J389" s="11" t="str">
        <f t="shared" si="10"/>
        <v>Excellent</v>
      </c>
      <c r="K389" s="11" t="str">
        <f>TEXT(sleepDay[[#This Row],[Date]],"dddd")</f>
        <v>Tuesday</v>
      </c>
    </row>
    <row r="390" spans="1:11" x14ac:dyDescent="0.3">
      <c r="A390">
        <v>7086361926</v>
      </c>
      <c r="B390" s="1">
        <v>42526</v>
      </c>
      <c r="C390" s="2">
        <v>42526</v>
      </c>
      <c r="D390" s="3">
        <v>0</v>
      </c>
      <c r="E390" s="4">
        <v>1</v>
      </c>
      <c r="F390" s="4">
        <v>322</v>
      </c>
      <c r="G390" s="4">
        <v>333</v>
      </c>
      <c r="H390">
        <f>sleepDay[[#This Row],[TotalTimeInBed]]-sleepDay[[#This Row],[TotalMinutesAsleep]]</f>
        <v>11</v>
      </c>
      <c r="I390">
        <f>sleepDay[[#This Row],[TotalMinutesAsleep]]/sleepDay[[#This Row],[TotalTimeInBed]]*100</f>
        <v>96.696696696696691</v>
      </c>
      <c r="J390" s="11" t="str">
        <f t="shared" si="10"/>
        <v>Excellent</v>
      </c>
      <c r="K390" s="11" t="str">
        <f>TEXT(sleepDay[[#This Row],[Date]],"dddd")</f>
        <v>Sunday</v>
      </c>
    </row>
    <row r="391" spans="1:11" x14ac:dyDescent="0.3">
      <c r="A391">
        <v>7086361926</v>
      </c>
      <c r="B391" s="1">
        <v>42556</v>
      </c>
      <c r="C391" s="2">
        <v>42556</v>
      </c>
      <c r="D391" s="3">
        <v>0</v>
      </c>
      <c r="E391" s="4">
        <v>1</v>
      </c>
      <c r="F391" s="4">
        <v>530</v>
      </c>
      <c r="G391" s="4">
        <v>548</v>
      </c>
      <c r="H391">
        <f>sleepDay[[#This Row],[TotalTimeInBed]]-sleepDay[[#This Row],[TotalMinutesAsleep]]</f>
        <v>18</v>
      </c>
      <c r="I391">
        <f>sleepDay[[#This Row],[TotalMinutesAsleep]]/sleepDay[[#This Row],[TotalTimeInBed]]*100</f>
        <v>96.715328467153284</v>
      </c>
      <c r="J391" s="11" t="str">
        <f t="shared" si="10"/>
        <v>Excellent</v>
      </c>
      <c r="K391" s="11" t="str">
        <f>TEXT(sleepDay[[#This Row],[Date]],"dddd")</f>
        <v>Tuesday</v>
      </c>
    </row>
    <row r="392" spans="1:11" x14ac:dyDescent="0.3">
      <c r="A392">
        <v>7086361926</v>
      </c>
      <c r="B392" s="1">
        <v>42587</v>
      </c>
      <c r="C392" s="2">
        <v>42587</v>
      </c>
      <c r="D392" s="3">
        <v>0</v>
      </c>
      <c r="E392" s="4">
        <v>1</v>
      </c>
      <c r="F392" s="4">
        <v>481</v>
      </c>
      <c r="G392" s="4">
        <v>510</v>
      </c>
      <c r="H392">
        <f>sleepDay[[#This Row],[TotalTimeInBed]]-sleepDay[[#This Row],[TotalMinutesAsleep]]</f>
        <v>29</v>
      </c>
      <c r="I392">
        <f>sleepDay[[#This Row],[TotalMinutesAsleep]]/sleepDay[[#This Row],[TotalTimeInBed]]*100</f>
        <v>94.313725490196077</v>
      </c>
      <c r="J392" s="11" t="str">
        <f t="shared" si="10"/>
        <v>Excellent</v>
      </c>
      <c r="K392" s="11" t="str">
        <f>TEXT(sleepDay[[#This Row],[Date]],"dddd")</f>
        <v>Friday</v>
      </c>
    </row>
    <row r="393" spans="1:11" x14ac:dyDescent="0.3">
      <c r="A393">
        <v>7086361926</v>
      </c>
      <c r="B393" s="1">
        <v>42618</v>
      </c>
      <c r="C393" s="2">
        <v>42618</v>
      </c>
      <c r="D393" s="3">
        <v>0</v>
      </c>
      <c r="E393" s="4">
        <v>1</v>
      </c>
      <c r="F393" s="4">
        <v>427</v>
      </c>
      <c r="G393" s="4">
        <v>438</v>
      </c>
      <c r="H393">
        <f>sleepDay[[#This Row],[TotalTimeInBed]]-sleepDay[[#This Row],[TotalMinutesAsleep]]</f>
        <v>11</v>
      </c>
      <c r="I393">
        <f>sleepDay[[#This Row],[TotalMinutesAsleep]]/sleepDay[[#This Row],[TotalTimeInBed]]*100</f>
        <v>97.48858447488584</v>
      </c>
      <c r="J393" s="11" t="str">
        <f t="shared" si="10"/>
        <v>Excellent</v>
      </c>
      <c r="K393" s="11" t="str">
        <f>TEXT(sleepDay[[#This Row],[Date]],"dddd")</f>
        <v>Monday</v>
      </c>
    </row>
    <row r="394" spans="1:11" x14ac:dyDescent="0.3">
      <c r="A394">
        <v>7086361926</v>
      </c>
      <c r="B394" s="1">
        <v>42679</v>
      </c>
      <c r="C394" s="2">
        <v>42679</v>
      </c>
      <c r="D394" s="3">
        <v>0</v>
      </c>
      <c r="E394" s="4">
        <v>1</v>
      </c>
      <c r="F394" s="4">
        <v>451</v>
      </c>
      <c r="G394" s="4">
        <v>463</v>
      </c>
      <c r="H394">
        <f>sleepDay[[#This Row],[TotalTimeInBed]]-sleepDay[[#This Row],[TotalMinutesAsleep]]</f>
        <v>12</v>
      </c>
      <c r="I394">
        <f>sleepDay[[#This Row],[TotalMinutesAsleep]]/sleepDay[[#This Row],[TotalTimeInBed]]*100</f>
        <v>97.408207343412528</v>
      </c>
      <c r="J394" s="11" t="str">
        <f t="shared" si="10"/>
        <v>Excellent</v>
      </c>
      <c r="K394" s="11" t="str">
        <f>TEXT(sleepDay[[#This Row],[Date]],"dddd")</f>
        <v>Saturday</v>
      </c>
    </row>
    <row r="395" spans="1:11" x14ac:dyDescent="0.3">
      <c r="A395">
        <v>7086361926</v>
      </c>
      <c r="B395" s="1">
        <v>42709</v>
      </c>
      <c r="C395" s="2">
        <v>42709</v>
      </c>
      <c r="D395" s="3">
        <v>0</v>
      </c>
      <c r="E395" s="4">
        <v>1</v>
      </c>
      <c r="F395" s="4">
        <v>444</v>
      </c>
      <c r="G395" s="4">
        <v>457</v>
      </c>
      <c r="H395">
        <f>sleepDay[[#This Row],[TotalTimeInBed]]-sleepDay[[#This Row],[TotalMinutesAsleep]]</f>
        <v>13</v>
      </c>
      <c r="I395">
        <f>sleepDay[[#This Row],[TotalMinutesAsleep]]/sleepDay[[#This Row],[TotalTimeInBed]]*100</f>
        <v>97.155361050328224</v>
      </c>
      <c r="J395" s="11" t="str">
        <f t="shared" si="10"/>
        <v>Excellent</v>
      </c>
      <c r="K395" s="11" t="str">
        <f>TEXT(sleepDay[[#This Row],[Date]],"dddd")</f>
        <v>Monday</v>
      </c>
    </row>
    <row r="396" spans="1:11" x14ac:dyDescent="0.3">
      <c r="A396">
        <v>8053475328</v>
      </c>
      <c r="B396" s="1">
        <v>42556</v>
      </c>
      <c r="C396" s="2">
        <v>42556</v>
      </c>
      <c r="D396" s="3">
        <v>0</v>
      </c>
      <c r="E396" s="4">
        <v>1</v>
      </c>
      <c r="F396" s="4">
        <v>74</v>
      </c>
      <c r="G396" s="4">
        <v>75</v>
      </c>
      <c r="H396">
        <f>sleepDay[[#This Row],[TotalTimeInBed]]-sleepDay[[#This Row],[TotalMinutesAsleep]]</f>
        <v>1</v>
      </c>
      <c r="I396">
        <f>sleepDay[[#This Row],[TotalMinutesAsleep]]/sleepDay[[#This Row],[TotalTimeInBed]]*100</f>
        <v>98.666666666666671</v>
      </c>
      <c r="J396" s="11" t="str">
        <f t="shared" si="10"/>
        <v>Excellent</v>
      </c>
      <c r="K396" s="11" t="str">
        <f>TEXT(sleepDay[[#This Row],[Date]],"dddd")</f>
        <v>Tuesday</v>
      </c>
    </row>
    <row r="397" spans="1:11" x14ac:dyDescent="0.3">
      <c r="A397">
        <v>8378563200</v>
      </c>
      <c r="B397" s="1">
        <v>42708</v>
      </c>
      <c r="C397" s="2">
        <v>42708</v>
      </c>
      <c r="D397" s="3">
        <v>0</v>
      </c>
      <c r="E397" s="4">
        <v>1</v>
      </c>
      <c r="F397" s="4">
        <v>338</v>
      </c>
      <c r="G397" s="4">
        <v>356</v>
      </c>
      <c r="H397">
        <f>sleepDay[[#This Row],[TotalTimeInBed]]-sleepDay[[#This Row],[TotalMinutesAsleep]]</f>
        <v>18</v>
      </c>
      <c r="I397">
        <f>sleepDay[[#This Row],[TotalMinutesAsleep]]/sleepDay[[#This Row],[TotalTimeInBed]]*100</f>
        <v>94.943820224719104</v>
      </c>
      <c r="J397" s="11" t="str">
        <f t="shared" si="10"/>
        <v>Excellent</v>
      </c>
      <c r="K397" s="11" t="str">
        <f>TEXT(sleepDay[[#This Row],[Date]],"dddd")</f>
        <v>Sunday</v>
      </c>
    </row>
    <row r="398" spans="1:11" x14ac:dyDescent="0.3">
      <c r="A398">
        <v>8378563200</v>
      </c>
      <c r="B398" s="1">
        <v>42374</v>
      </c>
      <c r="C398" s="2">
        <v>42374</v>
      </c>
      <c r="D398" s="3">
        <v>0</v>
      </c>
      <c r="E398" s="4">
        <v>1</v>
      </c>
      <c r="F398" s="4">
        <v>475</v>
      </c>
      <c r="G398" s="4">
        <v>539</v>
      </c>
      <c r="H398">
        <f>sleepDay[[#This Row],[TotalTimeInBed]]-sleepDay[[#This Row],[TotalMinutesAsleep]]</f>
        <v>64</v>
      </c>
      <c r="I398">
        <f>sleepDay[[#This Row],[TotalMinutesAsleep]]/sleepDay[[#This Row],[TotalTimeInBed]]*100</f>
        <v>88.126159554730989</v>
      </c>
      <c r="J398" s="11" t="str">
        <f t="shared" si="10"/>
        <v>Good Sleep</v>
      </c>
      <c r="K398" s="11" t="str">
        <f>TEXT(sleepDay[[#This Row],[Date]],"dddd")</f>
        <v>Tuesday</v>
      </c>
    </row>
    <row r="399" spans="1:11" x14ac:dyDescent="0.3">
      <c r="A399">
        <v>8378563200</v>
      </c>
      <c r="B399" s="1">
        <v>42405</v>
      </c>
      <c r="C399" s="2">
        <v>42405</v>
      </c>
      <c r="D399" s="3">
        <v>0</v>
      </c>
      <c r="E399" s="4">
        <v>1</v>
      </c>
      <c r="F399" s="4">
        <v>351</v>
      </c>
      <c r="G399" s="4">
        <v>385</v>
      </c>
      <c r="H399">
        <f>sleepDay[[#This Row],[TotalTimeInBed]]-sleepDay[[#This Row],[TotalMinutesAsleep]]</f>
        <v>34</v>
      </c>
      <c r="I399">
        <f>sleepDay[[#This Row],[TotalMinutesAsleep]]/sleepDay[[#This Row],[TotalTimeInBed]]*100</f>
        <v>91.168831168831161</v>
      </c>
      <c r="J399" s="11" t="str">
        <f t="shared" si="10"/>
        <v>Excellent</v>
      </c>
      <c r="K399" s="11" t="str">
        <f>TEXT(sleepDay[[#This Row],[Date]],"dddd")</f>
        <v>Friday</v>
      </c>
    </row>
    <row r="400" spans="1:11" x14ac:dyDescent="0.3">
      <c r="A400">
        <v>8378563200</v>
      </c>
      <c r="B400" s="1">
        <v>42434</v>
      </c>
      <c r="C400" s="2">
        <v>42434</v>
      </c>
      <c r="D400" s="3">
        <v>0</v>
      </c>
      <c r="E400" s="4">
        <v>1</v>
      </c>
      <c r="F400" s="4">
        <v>405</v>
      </c>
      <c r="G400" s="4">
        <v>429</v>
      </c>
      <c r="H400">
        <f>sleepDay[[#This Row],[TotalTimeInBed]]-sleepDay[[#This Row],[TotalMinutesAsleep]]</f>
        <v>24</v>
      </c>
      <c r="I400">
        <f>sleepDay[[#This Row],[TotalMinutesAsleep]]/sleepDay[[#This Row],[TotalTimeInBed]]*100</f>
        <v>94.4055944055944</v>
      </c>
      <c r="J400" s="11" t="str">
        <f t="shared" si="10"/>
        <v>Excellent</v>
      </c>
      <c r="K400" s="11" t="str">
        <f>TEXT(sleepDay[[#This Row],[Date]],"dddd")</f>
        <v>Saturday</v>
      </c>
    </row>
    <row r="401" spans="1:11" x14ac:dyDescent="0.3">
      <c r="A401">
        <v>8378563200</v>
      </c>
      <c r="B401" s="1">
        <v>42465</v>
      </c>
      <c r="C401" s="2">
        <v>42465</v>
      </c>
      <c r="D401" s="3">
        <v>0</v>
      </c>
      <c r="E401" s="4">
        <v>1</v>
      </c>
      <c r="F401" s="4">
        <v>441</v>
      </c>
      <c r="G401" s="4">
        <v>477</v>
      </c>
      <c r="H401">
        <f>sleepDay[[#This Row],[TotalTimeInBed]]-sleepDay[[#This Row],[TotalMinutesAsleep]]</f>
        <v>36</v>
      </c>
      <c r="I401">
        <f>sleepDay[[#This Row],[TotalMinutesAsleep]]/sleepDay[[#This Row],[TotalTimeInBed]]*100</f>
        <v>92.452830188679243</v>
      </c>
      <c r="J401" s="11" t="str">
        <f t="shared" si="10"/>
        <v>Excellent</v>
      </c>
      <c r="K401" s="11" t="str">
        <f>TEXT(sleepDay[[#This Row],[Date]],"dddd")</f>
        <v>Tuesday</v>
      </c>
    </row>
    <row r="402" spans="1:11" x14ac:dyDescent="0.3">
      <c r="A402">
        <v>8378563200</v>
      </c>
      <c r="B402" s="1">
        <v>42495</v>
      </c>
      <c r="C402" s="2">
        <v>42495</v>
      </c>
      <c r="D402" s="3">
        <v>0</v>
      </c>
      <c r="E402" s="4">
        <v>1</v>
      </c>
      <c r="F402" s="4">
        <v>381</v>
      </c>
      <c r="G402" s="4">
        <v>417</v>
      </c>
      <c r="H402">
        <f>sleepDay[[#This Row],[TotalTimeInBed]]-sleepDay[[#This Row],[TotalMinutesAsleep]]</f>
        <v>36</v>
      </c>
      <c r="I402">
        <f>sleepDay[[#This Row],[TotalMinutesAsleep]]/sleepDay[[#This Row],[TotalTimeInBed]]*100</f>
        <v>91.366906474820141</v>
      </c>
      <c r="J402" s="11" t="str">
        <f t="shared" si="10"/>
        <v>Excellent</v>
      </c>
      <c r="K402" s="11" t="str">
        <f>TEXT(sleepDay[[#This Row],[Date]],"dddd")</f>
        <v>Thursday</v>
      </c>
    </row>
    <row r="403" spans="1:11" x14ac:dyDescent="0.3">
      <c r="A403">
        <v>8378563200</v>
      </c>
      <c r="B403" s="1">
        <v>42526</v>
      </c>
      <c r="C403" s="2">
        <v>42526</v>
      </c>
      <c r="D403" s="3">
        <v>0</v>
      </c>
      <c r="E403" s="4">
        <v>1</v>
      </c>
      <c r="F403" s="4">
        <v>323</v>
      </c>
      <c r="G403" s="4">
        <v>355</v>
      </c>
      <c r="H403">
        <f>sleepDay[[#This Row],[TotalTimeInBed]]-sleepDay[[#This Row],[TotalMinutesAsleep]]</f>
        <v>32</v>
      </c>
      <c r="I403">
        <f>sleepDay[[#This Row],[TotalMinutesAsleep]]/sleepDay[[#This Row],[TotalTimeInBed]]*100</f>
        <v>90.985915492957744</v>
      </c>
      <c r="J403" s="11" t="str">
        <f t="shared" si="10"/>
        <v>Excellent</v>
      </c>
      <c r="K403" s="11" t="str">
        <f>TEXT(sleepDay[[#This Row],[Date]],"dddd")</f>
        <v>Sunday</v>
      </c>
    </row>
    <row r="404" spans="1:11" x14ac:dyDescent="0.3">
      <c r="A404">
        <v>8378563200</v>
      </c>
      <c r="B404" s="1">
        <v>42556</v>
      </c>
      <c r="C404" s="2">
        <v>42556</v>
      </c>
      <c r="D404" s="3">
        <v>0</v>
      </c>
      <c r="E404" s="4">
        <v>2</v>
      </c>
      <c r="F404" s="4">
        <v>459</v>
      </c>
      <c r="G404" s="4">
        <v>513</v>
      </c>
      <c r="H404">
        <f>sleepDay[[#This Row],[TotalTimeInBed]]-sleepDay[[#This Row],[TotalMinutesAsleep]]</f>
        <v>54</v>
      </c>
      <c r="I404">
        <f>sleepDay[[#This Row],[TotalMinutesAsleep]]/sleepDay[[#This Row],[TotalTimeInBed]]*100</f>
        <v>89.473684210526315</v>
      </c>
      <c r="J404" s="11" t="str">
        <f t="shared" si="10"/>
        <v>Good Sleep</v>
      </c>
      <c r="K404" s="11" t="str">
        <f>TEXT(sleepDay[[#This Row],[Date]],"dddd")</f>
        <v>Tuesday</v>
      </c>
    </row>
    <row r="405" spans="1:11" x14ac:dyDescent="0.3">
      <c r="A405">
        <v>8378563200</v>
      </c>
      <c r="B405" s="1">
        <v>42587</v>
      </c>
      <c r="C405" s="2">
        <v>42587</v>
      </c>
      <c r="D405" s="3">
        <v>0</v>
      </c>
      <c r="E405" s="4">
        <v>1</v>
      </c>
      <c r="F405" s="4">
        <v>545</v>
      </c>
      <c r="G405" s="4">
        <v>606</v>
      </c>
      <c r="H405">
        <f>sleepDay[[#This Row],[TotalTimeInBed]]-sleepDay[[#This Row],[TotalMinutesAsleep]]</f>
        <v>61</v>
      </c>
      <c r="I405">
        <f>sleepDay[[#This Row],[TotalMinutesAsleep]]/sleepDay[[#This Row],[TotalTimeInBed]]*100</f>
        <v>89.933993399339926</v>
      </c>
      <c r="J405" s="11" t="str">
        <f t="shared" si="10"/>
        <v>Good Sleep</v>
      </c>
      <c r="K405" s="11" t="str">
        <f>TEXT(sleepDay[[#This Row],[Date]],"dddd")</f>
        <v>Friday</v>
      </c>
    </row>
    <row r="406" spans="1:11" x14ac:dyDescent="0.3">
      <c r="A406">
        <v>8378563200</v>
      </c>
      <c r="B406" s="1">
        <v>42618</v>
      </c>
      <c r="C406" s="2">
        <v>42618</v>
      </c>
      <c r="D406" s="3">
        <v>0</v>
      </c>
      <c r="E406" s="4">
        <v>1</v>
      </c>
      <c r="F406" s="4">
        <v>359</v>
      </c>
      <c r="G406" s="4">
        <v>399</v>
      </c>
      <c r="H406">
        <f>sleepDay[[#This Row],[TotalTimeInBed]]-sleepDay[[#This Row],[TotalMinutesAsleep]]</f>
        <v>40</v>
      </c>
      <c r="I406">
        <f>sleepDay[[#This Row],[TotalMinutesAsleep]]/sleepDay[[#This Row],[TotalTimeInBed]]*100</f>
        <v>89.974937343358391</v>
      </c>
      <c r="J406" s="11" t="str">
        <f t="shared" si="10"/>
        <v>Good Sleep</v>
      </c>
      <c r="K406" s="11" t="str">
        <f>TEXT(sleepDay[[#This Row],[Date]],"dddd")</f>
        <v>Monday</v>
      </c>
    </row>
    <row r="407" spans="1:11" x14ac:dyDescent="0.3">
      <c r="A407">
        <v>8378563200</v>
      </c>
      <c r="B407" s="1">
        <v>42648</v>
      </c>
      <c r="C407" s="2">
        <v>42648</v>
      </c>
      <c r="D407" s="3">
        <v>0</v>
      </c>
      <c r="E407" s="4">
        <v>1</v>
      </c>
      <c r="F407" s="4">
        <v>342</v>
      </c>
      <c r="G407" s="4">
        <v>391</v>
      </c>
      <c r="H407">
        <f>sleepDay[[#This Row],[TotalTimeInBed]]-sleepDay[[#This Row],[TotalMinutesAsleep]]</f>
        <v>49</v>
      </c>
      <c r="I407">
        <f>sleepDay[[#This Row],[TotalMinutesAsleep]]/sleepDay[[#This Row],[TotalTimeInBed]]*100</f>
        <v>87.468030690537077</v>
      </c>
      <c r="J407" s="11" t="str">
        <f t="shared" si="10"/>
        <v>Good Sleep</v>
      </c>
      <c r="K407" s="11" t="str">
        <f>TEXT(sleepDay[[#This Row],[Date]],"dddd")</f>
        <v>Wednesday</v>
      </c>
    </row>
    <row r="408" spans="1:11" x14ac:dyDescent="0.3">
      <c r="A408">
        <v>8378563200</v>
      </c>
      <c r="B408" s="1">
        <v>42679</v>
      </c>
      <c r="C408" s="2">
        <v>42679</v>
      </c>
      <c r="D408" s="3">
        <v>0</v>
      </c>
      <c r="E408" s="4">
        <v>1</v>
      </c>
      <c r="F408" s="4">
        <v>368</v>
      </c>
      <c r="G408" s="4">
        <v>387</v>
      </c>
      <c r="H408">
        <f>sleepDay[[#This Row],[TotalTimeInBed]]-sleepDay[[#This Row],[TotalMinutesAsleep]]</f>
        <v>19</v>
      </c>
      <c r="I408">
        <f>sleepDay[[#This Row],[TotalMinutesAsleep]]/sleepDay[[#This Row],[TotalTimeInBed]]*100</f>
        <v>95.090439276485782</v>
      </c>
      <c r="J408" s="11" t="str">
        <f t="shared" si="10"/>
        <v>Excellent</v>
      </c>
      <c r="K408" s="11" t="str">
        <f>TEXT(sleepDay[[#This Row],[Date]],"dddd")</f>
        <v>Saturday</v>
      </c>
    </row>
    <row r="409" spans="1:11" x14ac:dyDescent="0.3">
      <c r="A409">
        <v>8378563200</v>
      </c>
      <c r="B409" s="1">
        <v>42709</v>
      </c>
      <c r="C409" s="2">
        <v>42709</v>
      </c>
      <c r="D409" s="3">
        <v>0</v>
      </c>
      <c r="E409" s="4">
        <v>1</v>
      </c>
      <c r="F409" s="4">
        <v>496</v>
      </c>
      <c r="G409" s="4">
        <v>546</v>
      </c>
      <c r="H409">
        <f>sleepDay[[#This Row],[TotalTimeInBed]]-sleepDay[[#This Row],[TotalMinutesAsleep]]</f>
        <v>50</v>
      </c>
      <c r="I409">
        <f>sleepDay[[#This Row],[TotalMinutesAsleep]]/sleepDay[[#This Row],[TotalTimeInBed]]*100</f>
        <v>90.842490842490847</v>
      </c>
      <c r="J409" s="11" t="str">
        <f t="shared" si="10"/>
        <v>Excellent</v>
      </c>
      <c r="K409" s="11" t="str">
        <f>TEXT(sleepDay[[#This Row],[Date]],"dddd")</f>
        <v>Monday</v>
      </c>
    </row>
    <row r="410" spans="1:11" x14ac:dyDescent="0.3">
      <c r="A410">
        <v>8792009665</v>
      </c>
      <c r="B410" s="1">
        <v>42708</v>
      </c>
      <c r="C410" s="2">
        <v>42708</v>
      </c>
      <c r="D410" s="3">
        <v>0</v>
      </c>
      <c r="E410" s="4">
        <v>1</v>
      </c>
      <c r="F410" s="4">
        <v>458</v>
      </c>
      <c r="G410" s="4">
        <v>493</v>
      </c>
      <c r="H410">
        <f>sleepDay[[#This Row],[TotalTimeInBed]]-sleepDay[[#This Row],[TotalMinutesAsleep]]</f>
        <v>35</v>
      </c>
      <c r="I410">
        <f>sleepDay[[#This Row],[TotalMinutesAsleep]]/sleepDay[[#This Row],[TotalTimeInBed]]*100</f>
        <v>92.900608519269781</v>
      </c>
      <c r="J410" s="11" t="str">
        <f t="shared" si="10"/>
        <v>Excellent</v>
      </c>
      <c r="K410" s="11" t="str">
        <f>TEXT(sleepDay[[#This Row],[Date]],"dddd")</f>
        <v>Sunday</v>
      </c>
    </row>
    <row r="411" spans="1:11" x14ac:dyDescent="0.3">
      <c r="A411">
        <v>8792009665</v>
      </c>
      <c r="B411" s="1">
        <v>42374</v>
      </c>
      <c r="C411" s="2">
        <v>42374</v>
      </c>
      <c r="D411" s="3">
        <v>0</v>
      </c>
      <c r="E411" s="4">
        <v>1</v>
      </c>
      <c r="F411" s="4">
        <v>503</v>
      </c>
      <c r="G411" s="4">
        <v>527</v>
      </c>
      <c r="H411">
        <f>sleepDay[[#This Row],[TotalTimeInBed]]-sleepDay[[#This Row],[TotalMinutesAsleep]]</f>
        <v>24</v>
      </c>
      <c r="I411">
        <f>sleepDay[[#This Row],[TotalMinutesAsleep]]/sleepDay[[#This Row],[TotalTimeInBed]]*100</f>
        <v>95.44592030360532</v>
      </c>
      <c r="J411" s="11" t="str">
        <f t="shared" si="10"/>
        <v>Excellent</v>
      </c>
      <c r="K411" s="11" t="str">
        <f>TEXT(sleepDay[[#This Row],[Date]],"dddd")</f>
        <v>Tuesday</v>
      </c>
    </row>
    <row r="412" spans="1:11" x14ac:dyDescent="0.3">
      <c r="A412">
        <v>8792009665</v>
      </c>
      <c r="B412" s="1">
        <v>42405</v>
      </c>
      <c r="C412" s="2">
        <v>42405</v>
      </c>
      <c r="D412" s="3">
        <v>0</v>
      </c>
      <c r="E412" s="4">
        <v>1</v>
      </c>
      <c r="F412" s="4">
        <v>415</v>
      </c>
      <c r="G412" s="4">
        <v>423</v>
      </c>
      <c r="H412">
        <f>sleepDay[[#This Row],[TotalTimeInBed]]-sleepDay[[#This Row],[TotalMinutesAsleep]]</f>
        <v>8</v>
      </c>
      <c r="I412">
        <f>sleepDay[[#This Row],[TotalMinutesAsleep]]/sleepDay[[#This Row],[TotalTimeInBed]]*100</f>
        <v>98.108747044917251</v>
      </c>
      <c r="J412" s="11" t="str">
        <f t="shared" si="10"/>
        <v>Excellent</v>
      </c>
      <c r="K412" s="11" t="str">
        <f>TEXT(sleepDay[[#This Row],[Date]],"dddd")</f>
        <v>Friday</v>
      </c>
    </row>
    <row r="413" spans="1:11" x14ac:dyDescent="0.3">
      <c r="A413">
        <v>8792009665</v>
      </c>
      <c r="B413" s="1">
        <v>42434</v>
      </c>
      <c r="C413" s="2">
        <v>42434</v>
      </c>
      <c r="D413" s="3">
        <v>0</v>
      </c>
      <c r="E413" s="4">
        <v>1</v>
      </c>
      <c r="F413" s="4">
        <v>516</v>
      </c>
      <c r="G413" s="4">
        <v>545</v>
      </c>
      <c r="H413">
        <f>sleepDay[[#This Row],[TotalTimeInBed]]-sleepDay[[#This Row],[TotalMinutesAsleep]]</f>
        <v>29</v>
      </c>
      <c r="I413">
        <f>sleepDay[[#This Row],[TotalMinutesAsleep]]/sleepDay[[#This Row],[TotalTimeInBed]]*100</f>
        <v>94.678899082568819</v>
      </c>
      <c r="J413" s="11" t="str">
        <f t="shared" si="10"/>
        <v>Excellent</v>
      </c>
      <c r="K413" s="11" t="str">
        <f>TEXT(sleepDay[[#This Row],[Date]],"dddd")</f>
        <v>Saturday</v>
      </c>
    </row>
    <row r="414" spans="1:11" x14ac:dyDescent="0.3">
      <c r="A414">
        <v>8792009665</v>
      </c>
      <c r="B414" s="1">
        <v>42465</v>
      </c>
      <c r="C414" s="2">
        <v>42465</v>
      </c>
      <c r="D414" s="3">
        <v>0</v>
      </c>
      <c r="E414" s="4">
        <v>1</v>
      </c>
      <c r="F414" s="4">
        <v>439</v>
      </c>
      <c r="G414" s="4">
        <v>463</v>
      </c>
      <c r="H414">
        <f>sleepDay[[#This Row],[TotalTimeInBed]]-sleepDay[[#This Row],[TotalMinutesAsleep]]</f>
        <v>24</v>
      </c>
      <c r="I414">
        <f>sleepDay[[#This Row],[TotalMinutesAsleep]]/sleepDay[[#This Row],[TotalTimeInBed]]*100</f>
        <v>94.816414686825055</v>
      </c>
      <c r="J414" s="11" t="str">
        <f t="shared" si="10"/>
        <v>Excellent</v>
      </c>
      <c r="K414" s="11" t="str">
        <f>TEXT(sleepDay[[#This Row],[Date]],"dddd")</f>
        <v>Tuesday</v>
      </c>
    </row>
  </sheetData>
  <pageMargins left="0.7" right="0.7" top="0.75" bottom="0.75" header="0.3" footer="0.3"/>
  <pageSetup orientation="portrait" r:id="rId1"/>
  <ignoredErrors>
    <ignoredError sqref="D254:D41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4"/>
  <sheetViews>
    <sheetView workbookViewId="0">
      <selection sqref="A1:A1048349"/>
    </sheetView>
  </sheetViews>
  <sheetFormatPr defaultRowHeight="14.4" x14ac:dyDescent="0.3"/>
  <cols>
    <col min="1" max="1" width="11" bestFit="1" customWidth="1"/>
  </cols>
  <sheetData>
    <row r="1" spans="1:1" x14ac:dyDescent="0.3">
      <c r="A1" s="17" t="s">
        <v>0</v>
      </c>
    </row>
    <row r="2" spans="1:1" x14ac:dyDescent="0.3">
      <c r="A2">
        <v>1503960366</v>
      </c>
    </row>
    <row r="3" spans="1:1" x14ac:dyDescent="0.3">
      <c r="A3">
        <v>1503960366</v>
      </c>
    </row>
    <row r="4" spans="1:1" x14ac:dyDescent="0.3">
      <c r="A4">
        <v>1503960366</v>
      </c>
    </row>
    <row r="5" spans="1:1" x14ac:dyDescent="0.3">
      <c r="A5">
        <v>1503960366</v>
      </c>
    </row>
    <row r="6" spans="1:1" x14ac:dyDescent="0.3">
      <c r="A6">
        <v>1503960366</v>
      </c>
    </row>
    <row r="7" spans="1:1" x14ac:dyDescent="0.3">
      <c r="A7">
        <v>1503960366</v>
      </c>
    </row>
    <row r="8" spans="1:1" x14ac:dyDescent="0.3">
      <c r="A8">
        <v>1503960366</v>
      </c>
    </row>
    <row r="9" spans="1:1" x14ac:dyDescent="0.3">
      <c r="A9">
        <v>1503960366</v>
      </c>
    </row>
    <row r="10" spans="1:1" x14ac:dyDescent="0.3">
      <c r="A10">
        <v>1503960366</v>
      </c>
    </row>
    <row r="11" spans="1:1" x14ac:dyDescent="0.3">
      <c r="A11">
        <v>1503960366</v>
      </c>
    </row>
    <row r="12" spans="1:1" x14ac:dyDescent="0.3">
      <c r="A12">
        <v>1503960366</v>
      </c>
    </row>
    <row r="13" spans="1:1" x14ac:dyDescent="0.3">
      <c r="A13">
        <v>1503960366</v>
      </c>
    </row>
    <row r="14" spans="1:1" x14ac:dyDescent="0.3">
      <c r="A14">
        <v>1503960366</v>
      </c>
    </row>
    <row r="15" spans="1:1" x14ac:dyDescent="0.3">
      <c r="A15">
        <v>1503960366</v>
      </c>
    </row>
    <row r="16" spans="1:1" x14ac:dyDescent="0.3">
      <c r="A16">
        <v>1503960366</v>
      </c>
    </row>
    <row r="17" spans="1:1" x14ac:dyDescent="0.3">
      <c r="A17">
        <v>1503960366</v>
      </c>
    </row>
    <row r="18" spans="1:1" x14ac:dyDescent="0.3">
      <c r="A18">
        <v>1503960366</v>
      </c>
    </row>
    <row r="19" spans="1:1" x14ac:dyDescent="0.3">
      <c r="A19">
        <v>1503960366</v>
      </c>
    </row>
    <row r="20" spans="1:1" x14ac:dyDescent="0.3">
      <c r="A20">
        <v>1644430081</v>
      </c>
    </row>
    <row r="21" spans="1:1" x14ac:dyDescent="0.3">
      <c r="A21">
        <v>1644430081</v>
      </c>
    </row>
    <row r="22" spans="1:1" x14ac:dyDescent="0.3">
      <c r="A22">
        <v>1644430081</v>
      </c>
    </row>
    <row r="23" spans="1:1" x14ac:dyDescent="0.3">
      <c r="A23">
        <v>1644430081</v>
      </c>
    </row>
    <row r="24" spans="1:1" x14ac:dyDescent="0.3">
      <c r="A24">
        <v>1644430081</v>
      </c>
    </row>
    <row r="25" spans="1:1" x14ac:dyDescent="0.3">
      <c r="A25">
        <v>1644430081</v>
      </c>
    </row>
    <row r="26" spans="1:1" x14ac:dyDescent="0.3">
      <c r="A26">
        <v>1644430081</v>
      </c>
    </row>
    <row r="27" spans="1:1" x14ac:dyDescent="0.3">
      <c r="A27">
        <v>1644430081</v>
      </c>
    </row>
    <row r="28" spans="1:1" x14ac:dyDescent="0.3">
      <c r="A28">
        <v>1644430081</v>
      </c>
    </row>
    <row r="29" spans="1:1" x14ac:dyDescent="0.3">
      <c r="A29">
        <v>1644430081</v>
      </c>
    </row>
    <row r="30" spans="1:1" x14ac:dyDescent="0.3">
      <c r="A30">
        <v>1644430081</v>
      </c>
    </row>
    <row r="31" spans="1:1" x14ac:dyDescent="0.3">
      <c r="A31">
        <v>1644430081</v>
      </c>
    </row>
    <row r="32" spans="1:1" x14ac:dyDescent="0.3">
      <c r="A32">
        <v>1644430081</v>
      </c>
    </row>
    <row r="33" spans="1:1" x14ac:dyDescent="0.3">
      <c r="A33">
        <v>1644430081</v>
      </c>
    </row>
    <row r="34" spans="1:1" x14ac:dyDescent="0.3">
      <c r="A34">
        <v>1644430081</v>
      </c>
    </row>
    <row r="35" spans="1:1" x14ac:dyDescent="0.3">
      <c r="A35">
        <v>1644430081</v>
      </c>
    </row>
    <row r="36" spans="1:1" x14ac:dyDescent="0.3">
      <c r="A36">
        <v>1644430081</v>
      </c>
    </row>
    <row r="37" spans="1:1" x14ac:dyDescent="0.3">
      <c r="A37">
        <v>1644430081</v>
      </c>
    </row>
    <row r="38" spans="1:1" x14ac:dyDescent="0.3">
      <c r="A38">
        <v>1844505072</v>
      </c>
    </row>
    <row r="39" spans="1:1" x14ac:dyDescent="0.3">
      <c r="A39">
        <v>1844505072</v>
      </c>
    </row>
    <row r="40" spans="1:1" x14ac:dyDescent="0.3">
      <c r="A40">
        <v>1844505072</v>
      </c>
    </row>
    <row r="41" spans="1:1" x14ac:dyDescent="0.3">
      <c r="A41">
        <v>1844505072</v>
      </c>
    </row>
    <row r="42" spans="1:1" x14ac:dyDescent="0.3">
      <c r="A42">
        <v>1844505072</v>
      </c>
    </row>
    <row r="43" spans="1:1" x14ac:dyDescent="0.3">
      <c r="A43">
        <v>1844505072</v>
      </c>
    </row>
    <row r="44" spans="1:1" x14ac:dyDescent="0.3">
      <c r="A44">
        <v>1844505072</v>
      </c>
    </row>
    <row r="45" spans="1:1" x14ac:dyDescent="0.3">
      <c r="A45">
        <v>1844505072</v>
      </c>
    </row>
    <row r="46" spans="1:1" x14ac:dyDescent="0.3">
      <c r="A46">
        <v>1844505072</v>
      </c>
    </row>
    <row r="47" spans="1:1" x14ac:dyDescent="0.3">
      <c r="A47">
        <v>1844505072</v>
      </c>
    </row>
    <row r="48" spans="1:1" x14ac:dyDescent="0.3">
      <c r="A48">
        <v>1844505072</v>
      </c>
    </row>
    <row r="49" spans="1:1" x14ac:dyDescent="0.3">
      <c r="A49">
        <v>1844505072</v>
      </c>
    </row>
    <row r="50" spans="1:1" x14ac:dyDescent="0.3">
      <c r="A50">
        <v>1844505072</v>
      </c>
    </row>
    <row r="51" spans="1:1" x14ac:dyDescent="0.3">
      <c r="A51">
        <v>1844505072</v>
      </c>
    </row>
    <row r="52" spans="1:1" x14ac:dyDescent="0.3">
      <c r="A52">
        <v>1844505072</v>
      </c>
    </row>
    <row r="53" spans="1:1" x14ac:dyDescent="0.3">
      <c r="A53">
        <v>1844505072</v>
      </c>
    </row>
    <row r="54" spans="1:1" x14ac:dyDescent="0.3">
      <c r="A54">
        <v>1844505072</v>
      </c>
    </row>
    <row r="55" spans="1:1" x14ac:dyDescent="0.3">
      <c r="A55">
        <v>1844505072</v>
      </c>
    </row>
    <row r="56" spans="1:1" x14ac:dyDescent="0.3">
      <c r="A56">
        <v>1927972279</v>
      </c>
    </row>
    <row r="57" spans="1:1" x14ac:dyDescent="0.3">
      <c r="A57">
        <v>1927972279</v>
      </c>
    </row>
    <row r="58" spans="1:1" x14ac:dyDescent="0.3">
      <c r="A58">
        <v>1927972279</v>
      </c>
    </row>
    <row r="59" spans="1:1" x14ac:dyDescent="0.3">
      <c r="A59">
        <v>1927972279</v>
      </c>
    </row>
    <row r="60" spans="1:1" x14ac:dyDescent="0.3">
      <c r="A60">
        <v>1927972279</v>
      </c>
    </row>
    <row r="61" spans="1:1" x14ac:dyDescent="0.3">
      <c r="A61">
        <v>1927972279</v>
      </c>
    </row>
    <row r="62" spans="1:1" x14ac:dyDescent="0.3">
      <c r="A62">
        <v>1927972279</v>
      </c>
    </row>
    <row r="63" spans="1:1" x14ac:dyDescent="0.3">
      <c r="A63">
        <v>1927972279</v>
      </c>
    </row>
    <row r="64" spans="1:1" x14ac:dyDescent="0.3">
      <c r="A64">
        <v>1927972279</v>
      </c>
    </row>
    <row r="65" spans="1:1" x14ac:dyDescent="0.3">
      <c r="A65">
        <v>1927972279</v>
      </c>
    </row>
    <row r="66" spans="1:1" x14ac:dyDescent="0.3">
      <c r="A66">
        <v>1927972279</v>
      </c>
    </row>
    <row r="67" spans="1:1" x14ac:dyDescent="0.3">
      <c r="A67">
        <v>1927972279</v>
      </c>
    </row>
    <row r="68" spans="1:1" x14ac:dyDescent="0.3">
      <c r="A68">
        <v>1927972279</v>
      </c>
    </row>
    <row r="69" spans="1:1" x14ac:dyDescent="0.3">
      <c r="A69">
        <v>1927972279</v>
      </c>
    </row>
    <row r="70" spans="1:1" x14ac:dyDescent="0.3">
      <c r="A70">
        <v>1927972279</v>
      </c>
    </row>
    <row r="71" spans="1:1" x14ac:dyDescent="0.3">
      <c r="A71">
        <v>1927972279</v>
      </c>
    </row>
    <row r="72" spans="1:1" x14ac:dyDescent="0.3">
      <c r="A72">
        <v>1927972279</v>
      </c>
    </row>
    <row r="73" spans="1:1" x14ac:dyDescent="0.3">
      <c r="A73">
        <v>1927972279</v>
      </c>
    </row>
    <row r="74" spans="1:1" x14ac:dyDescent="0.3">
      <c r="A74">
        <v>2026352035</v>
      </c>
    </row>
    <row r="75" spans="1:1" x14ac:dyDescent="0.3">
      <c r="A75">
        <v>2026352035</v>
      </c>
    </row>
    <row r="76" spans="1:1" x14ac:dyDescent="0.3">
      <c r="A76">
        <v>2026352035</v>
      </c>
    </row>
    <row r="77" spans="1:1" x14ac:dyDescent="0.3">
      <c r="A77">
        <v>2026352035</v>
      </c>
    </row>
    <row r="78" spans="1:1" x14ac:dyDescent="0.3">
      <c r="A78">
        <v>2026352035</v>
      </c>
    </row>
    <row r="79" spans="1:1" x14ac:dyDescent="0.3">
      <c r="A79">
        <v>2026352035</v>
      </c>
    </row>
    <row r="80" spans="1:1" x14ac:dyDescent="0.3">
      <c r="A80">
        <v>2026352035</v>
      </c>
    </row>
    <row r="81" spans="1:1" x14ac:dyDescent="0.3">
      <c r="A81">
        <v>2026352035</v>
      </c>
    </row>
    <row r="82" spans="1:1" x14ac:dyDescent="0.3">
      <c r="A82">
        <v>2026352035</v>
      </c>
    </row>
    <row r="83" spans="1:1" x14ac:dyDescent="0.3">
      <c r="A83">
        <v>2026352035</v>
      </c>
    </row>
    <row r="84" spans="1:1" x14ac:dyDescent="0.3">
      <c r="A84">
        <v>2026352035</v>
      </c>
    </row>
    <row r="85" spans="1:1" x14ac:dyDescent="0.3">
      <c r="A85">
        <v>2026352035</v>
      </c>
    </row>
    <row r="86" spans="1:1" x14ac:dyDescent="0.3">
      <c r="A86">
        <v>2026352035</v>
      </c>
    </row>
    <row r="87" spans="1:1" x14ac:dyDescent="0.3">
      <c r="A87">
        <v>2026352035</v>
      </c>
    </row>
    <row r="88" spans="1:1" x14ac:dyDescent="0.3">
      <c r="A88">
        <v>2026352035</v>
      </c>
    </row>
    <row r="89" spans="1:1" x14ac:dyDescent="0.3">
      <c r="A89">
        <v>2026352035</v>
      </c>
    </row>
    <row r="90" spans="1:1" x14ac:dyDescent="0.3">
      <c r="A90">
        <v>2026352035</v>
      </c>
    </row>
    <row r="91" spans="1:1" x14ac:dyDescent="0.3">
      <c r="A91">
        <v>2026352035</v>
      </c>
    </row>
    <row r="92" spans="1:1" x14ac:dyDescent="0.3">
      <c r="A92">
        <v>2320127002</v>
      </c>
    </row>
    <row r="93" spans="1:1" x14ac:dyDescent="0.3">
      <c r="A93">
        <v>2320127002</v>
      </c>
    </row>
    <row r="94" spans="1:1" x14ac:dyDescent="0.3">
      <c r="A94">
        <v>2320127002</v>
      </c>
    </row>
    <row r="95" spans="1:1" x14ac:dyDescent="0.3">
      <c r="A95">
        <v>2320127002</v>
      </c>
    </row>
    <row r="96" spans="1:1" x14ac:dyDescent="0.3">
      <c r="A96">
        <v>2320127002</v>
      </c>
    </row>
    <row r="97" spans="1:1" x14ac:dyDescent="0.3">
      <c r="A97">
        <v>2320127002</v>
      </c>
    </row>
    <row r="98" spans="1:1" x14ac:dyDescent="0.3">
      <c r="A98">
        <v>2320127002</v>
      </c>
    </row>
    <row r="99" spans="1:1" x14ac:dyDescent="0.3">
      <c r="A99">
        <v>2320127002</v>
      </c>
    </row>
    <row r="100" spans="1:1" x14ac:dyDescent="0.3">
      <c r="A100">
        <v>2320127002</v>
      </c>
    </row>
    <row r="101" spans="1:1" x14ac:dyDescent="0.3">
      <c r="A101">
        <v>2320127002</v>
      </c>
    </row>
    <row r="102" spans="1:1" x14ac:dyDescent="0.3">
      <c r="A102">
        <v>2320127002</v>
      </c>
    </row>
    <row r="103" spans="1:1" x14ac:dyDescent="0.3">
      <c r="A103">
        <v>2320127002</v>
      </c>
    </row>
    <row r="104" spans="1:1" x14ac:dyDescent="0.3">
      <c r="A104">
        <v>2320127002</v>
      </c>
    </row>
    <row r="105" spans="1:1" x14ac:dyDescent="0.3">
      <c r="A105">
        <v>2320127002</v>
      </c>
    </row>
    <row r="106" spans="1:1" x14ac:dyDescent="0.3">
      <c r="A106">
        <v>2320127002</v>
      </c>
    </row>
    <row r="107" spans="1:1" x14ac:dyDescent="0.3">
      <c r="A107">
        <v>2320127002</v>
      </c>
    </row>
    <row r="108" spans="1:1" x14ac:dyDescent="0.3">
      <c r="A108">
        <v>2320127002</v>
      </c>
    </row>
    <row r="109" spans="1:1" x14ac:dyDescent="0.3">
      <c r="A109">
        <v>2320127002</v>
      </c>
    </row>
    <row r="110" spans="1:1" x14ac:dyDescent="0.3">
      <c r="A110">
        <v>2347167796</v>
      </c>
    </row>
    <row r="111" spans="1:1" x14ac:dyDescent="0.3">
      <c r="A111">
        <v>2347167796</v>
      </c>
    </row>
    <row r="112" spans="1:1" x14ac:dyDescent="0.3">
      <c r="A112">
        <v>2347167796</v>
      </c>
    </row>
    <row r="113" spans="1:1" x14ac:dyDescent="0.3">
      <c r="A113">
        <v>2347167796</v>
      </c>
    </row>
    <row r="114" spans="1:1" x14ac:dyDescent="0.3">
      <c r="A114">
        <v>2347167796</v>
      </c>
    </row>
    <row r="115" spans="1:1" x14ac:dyDescent="0.3">
      <c r="A115">
        <v>2347167796</v>
      </c>
    </row>
    <row r="116" spans="1:1" x14ac:dyDescent="0.3">
      <c r="A116">
        <v>2347167796</v>
      </c>
    </row>
    <row r="117" spans="1:1" x14ac:dyDescent="0.3">
      <c r="A117">
        <v>2347167796</v>
      </c>
    </row>
    <row r="118" spans="1:1" x14ac:dyDescent="0.3">
      <c r="A118">
        <v>2347167796</v>
      </c>
    </row>
    <row r="119" spans="1:1" x14ac:dyDescent="0.3">
      <c r="A119">
        <v>2347167796</v>
      </c>
    </row>
    <row r="120" spans="1:1" x14ac:dyDescent="0.3">
      <c r="A120">
        <v>2347167796</v>
      </c>
    </row>
    <row r="121" spans="1:1" x14ac:dyDescent="0.3">
      <c r="A121">
        <v>2347167796</v>
      </c>
    </row>
    <row r="122" spans="1:1" x14ac:dyDescent="0.3">
      <c r="A122">
        <v>2347167796</v>
      </c>
    </row>
    <row r="123" spans="1:1" x14ac:dyDescent="0.3">
      <c r="A123">
        <v>2347167796</v>
      </c>
    </row>
    <row r="124" spans="1:1" x14ac:dyDescent="0.3">
      <c r="A124">
        <v>2347167796</v>
      </c>
    </row>
    <row r="125" spans="1:1" x14ac:dyDescent="0.3">
      <c r="A125">
        <v>2347167796</v>
      </c>
    </row>
    <row r="126" spans="1:1" x14ac:dyDescent="0.3">
      <c r="A126">
        <v>2347167796</v>
      </c>
    </row>
    <row r="127" spans="1:1" x14ac:dyDescent="0.3">
      <c r="A127">
        <v>3977333714</v>
      </c>
    </row>
    <row r="128" spans="1:1" x14ac:dyDescent="0.3">
      <c r="A128">
        <v>3977333714</v>
      </c>
    </row>
    <row r="129" spans="1:1" x14ac:dyDescent="0.3">
      <c r="A129">
        <v>3977333714</v>
      </c>
    </row>
    <row r="130" spans="1:1" x14ac:dyDescent="0.3">
      <c r="A130">
        <v>3977333714</v>
      </c>
    </row>
    <row r="131" spans="1:1" x14ac:dyDescent="0.3">
      <c r="A131">
        <v>3977333714</v>
      </c>
    </row>
    <row r="132" spans="1:1" x14ac:dyDescent="0.3">
      <c r="A132">
        <v>3977333714</v>
      </c>
    </row>
    <row r="133" spans="1:1" x14ac:dyDescent="0.3">
      <c r="A133">
        <v>3977333714</v>
      </c>
    </row>
    <row r="134" spans="1:1" x14ac:dyDescent="0.3">
      <c r="A134">
        <v>3977333714</v>
      </c>
    </row>
    <row r="135" spans="1:1" x14ac:dyDescent="0.3">
      <c r="A135">
        <v>3977333714</v>
      </c>
    </row>
    <row r="136" spans="1:1" x14ac:dyDescent="0.3">
      <c r="A136">
        <v>3977333714</v>
      </c>
    </row>
    <row r="137" spans="1:1" x14ac:dyDescent="0.3">
      <c r="A137">
        <v>3977333714</v>
      </c>
    </row>
    <row r="138" spans="1:1" x14ac:dyDescent="0.3">
      <c r="A138">
        <v>3977333714</v>
      </c>
    </row>
    <row r="139" spans="1:1" x14ac:dyDescent="0.3">
      <c r="A139">
        <v>3977333714</v>
      </c>
    </row>
    <row r="140" spans="1:1" x14ac:dyDescent="0.3">
      <c r="A140">
        <v>3977333714</v>
      </c>
    </row>
    <row r="141" spans="1:1" x14ac:dyDescent="0.3">
      <c r="A141">
        <v>3977333714</v>
      </c>
    </row>
    <row r="142" spans="1:1" x14ac:dyDescent="0.3">
      <c r="A142">
        <v>3977333714</v>
      </c>
    </row>
    <row r="143" spans="1:1" x14ac:dyDescent="0.3">
      <c r="A143">
        <v>3977333714</v>
      </c>
    </row>
    <row r="144" spans="1:1" x14ac:dyDescent="0.3">
      <c r="A144">
        <v>3977333714</v>
      </c>
    </row>
    <row r="145" spans="1:1" x14ac:dyDescent="0.3">
      <c r="A145">
        <v>4020332650</v>
      </c>
    </row>
    <row r="146" spans="1:1" x14ac:dyDescent="0.3">
      <c r="A146">
        <v>4020332650</v>
      </c>
    </row>
    <row r="147" spans="1:1" x14ac:dyDescent="0.3">
      <c r="A147">
        <v>4020332650</v>
      </c>
    </row>
    <row r="148" spans="1:1" x14ac:dyDescent="0.3">
      <c r="A148">
        <v>4020332650</v>
      </c>
    </row>
    <row r="149" spans="1:1" x14ac:dyDescent="0.3">
      <c r="A149">
        <v>4020332650</v>
      </c>
    </row>
    <row r="150" spans="1:1" x14ac:dyDescent="0.3">
      <c r="A150">
        <v>4020332650</v>
      </c>
    </row>
    <row r="151" spans="1:1" x14ac:dyDescent="0.3">
      <c r="A151">
        <v>4020332650</v>
      </c>
    </row>
    <row r="152" spans="1:1" x14ac:dyDescent="0.3">
      <c r="A152">
        <v>4020332650</v>
      </c>
    </row>
    <row r="153" spans="1:1" x14ac:dyDescent="0.3">
      <c r="A153">
        <v>4020332650</v>
      </c>
    </row>
    <row r="154" spans="1:1" x14ac:dyDescent="0.3">
      <c r="A154">
        <v>4020332650</v>
      </c>
    </row>
    <row r="155" spans="1:1" x14ac:dyDescent="0.3">
      <c r="A155">
        <v>4020332650</v>
      </c>
    </row>
    <row r="156" spans="1:1" x14ac:dyDescent="0.3">
      <c r="A156">
        <v>4020332650</v>
      </c>
    </row>
    <row r="157" spans="1:1" x14ac:dyDescent="0.3">
      <c r="A157">
        <v>4020332650</v>
      </c>
    </row>
    <row r="158" spans="1:1" x14ac:dyDescent="0.3">
      <c r="A158">
        <v>4020332650</v>
      </c>
    </row>
    <row r="159" spans="1:1" x14ac:dyDescent="0.3">
      <c r="A159">
        <v>4020332650</v>
      </c>
    </row>
    <row r="160" spans="1:1" x14ac:dyDescent="0.3">
      <c r="A160">
        <v>4020332650</v>
      </c>
    </row>
    <row r="161" spans="1:1" x14ac:dyDescent="0.3">
      <c r="A161">
        <v>4020332650</v>
      </c>
    </row>
    <row r="162" spans="1:1" x14ac:dyDescent="0.3">
      <c r="A162">
        <v>4020332650</v>
      </c>
    </row>
    <row r="163" spans="1:1" x14ac:dyDescent="0.3">
      <c r="A163">
        <v>4319703577</v>
      </c>
    </row>
    <row r="164" spans="1:1" x14ac:dyDescent="0.3">
      <c r="A164">
        <v>4319703577</v>
      </c>
    </row>
    <row r="165" spans="1:1" x14ac:dyDescent="0.3">
      <c r="A165">
        <v>4319703577</v>
      </c>
    </row>
    <row r="166" spans="1:1" x14ac:dyDescent="0.3">
      <c r="A166">
        <v>4319703577</v>
      </c>
    </row>
    <row r="167" spans="1:1" x14ac:dyDescent="0.3">
      <c r="A167">
        <v>4319703577</v>
      </c>
    </row>
    <row r="168" spans="1:1" x14ac:dyDescent="0.3">
      <c r="A168">
        <v>4319703577</v>
      </c>
    </row>
    <row r="169" spans="1:1" x14ac:dyDescent="0.3">
      <c r="A169">
        <v>4319703577</v>
      </c>
    </row>
    <row r="170" spans="1:1" x14ac:dyDescent="0.3">
      <c r="A170">
        <v>4319703577</v>
      </c>
    </row>
    <row r="171" spans="1:1" x14ac:dyDescent="0.3">
      <c r="A171">
        <v>4319703577</v>
      </c>
    </row>
    <row r="172" spans="1:1" x14ac:dyDescent="0.3">
      <c r="A172">
        <v>4319703577</v>
      </c>
    </row>
    <row r="173" spans="1:1" x14ac:dyDescent="0.3">
      <c r="A173">
        <v>4319703577</v>
      </c>
    </row>
    <row r="174" spans="1:1" x14ac:dyDescent="0.3">
      <c r="A174">
        <v>4319703577</v>
      </c>
    </row>
    <row r="175" spans="1:1" x14ac:dyDescent="0.3">
      <c r="A175">
        <v>4319703577</v>
      </c>
    </row>
    <row r="176" spans="1:1" x14ac:dyDescent="0.3">
      <c r="A176">
        <v>4319703577</v>
      </c>
    </row>
    <row r="177" spans="1:1" x14ac:dyDescent="0.3">
      <c r="A177">
        <v>4319703577</v>
      </c>
    </row>
    <row r="178" spans="1:1" x14ac:dyDescent="0.3">
      <c r="A178">
        <v>4319703577</v>
      </c>
    </row>
    <row r="179" spans="1:1" x14ac:dyDescent="0.3">
      <c r="A179">
        <v>4319703577</v>
      </c>
    </row>
    <row r="180" spans="1:1" x14ac:dyDescent="0.3">
      <c r="A180">
        <v>4319703577</v>
      </c>
    </row>
    <row r="181" spans="1:1" x14ac:dyDescent="0.3">
      <c r="A181">
        <v>4388161847</v>
      </c>
    </row>
    <row r="182" spans="1:1" x14ac:dyDescent="0.3">
      <c r="A182">
        <v>4388161847</v>
      </c>
    </row>
    <row r="183" spans="1:1" x14ac:dyDescent="0.3">
      <c r="A183">
        <v>4388161847</v>
      </c>
    </row>
    <row r="184" spans="1:1" x14ac:dyDescent="0.3">
      <c r="A184">
        <v>4388161847</v>
      </c>
    </row>
    <row r="185" spans="1:1" x14ac:dyDescent="0.3">
      <c r="A185">
        <v>4388161847</v>
      </c>
    </row>
    <row r="186" spans="1:1" x14ac:dyDescent="0.3">
      <c r="A186">
        <v>4388161847</v>
      </c>
    </row>
    <row r="187" spans="1:1" x14ac:dyDescent="0.3">
      <c r="A187">
        <v>4388161847</v>
      </c>
    </row>
    <row r="188" spans="1:1" x14ac:dyDescent="0.3">
      <c r="A188">
        <v>4388161847</v>
      </c>
    </row>
    <row r="189" spans="1:1" x14ac:dyDescent="0.3">
      <c r="A189">
        <v>4388161847</v>
      </c>
    </row>
    <row r="190" spans="1:1" x14ac:dyDescent="0.3">
      <c r="A190">
        <v>4388161847</v>
      </c>
    </row>
    <row r="191" spans="1:1" x14ac:dyDescent="0.3">
      <c r="A191">
        <v>4388161847</v>
      </c>
    </row>
    <row r="192" spans="1:1" x14ac:dyDescent="0.3">
      <c r="A192">
        <v>4388161847</v>
      </c>
    </row>
    <row r="193" spans="1:1" x14ac:dyDescent="0.3">
      <c r="A193">
        <v>4388161847</v>
      </c>
    </row>
    <row r="194" spans="1:1" x14ac:dyDescent="0.3">
      <c r="A194">
        <v>4388161847</v>
      </c>
    </row>
    <row r="195" spans="1:1" x14ac:dyDescent="0.3">
      <c r="A195">
        <v>4388161847</v>
      </c>
    </row>
    <row r="196" spans="1:1" x14ac:dyDescent="0.3">
      <c r="A196">
        <v>4388161847</v>
      </c>
    </row>
    <row r="197" spans="1:1" x14ac:dyDescent="0.3">
      <c r="A197">
        <v>4388161847</v>
      </c>
    </row>
    <row r="198" spans="1:1" x14ac:dyDescent="0.3">
      <c r="A198">
        <v>4388161847</v>
      </c>
    </row>
    <row r="199" spans="1:1" x14ac:dyDescent="0.3">
      <c r="A199">
        <v>4445114986</v>
      </c>
    </row>
    <row r="200" spans="1:1" x14ac:dyDescent="0.3">
      <c r="A200">
        <v>4445114986</v>
      </c>
    </row>
    <row r="201" spans="1:1" x14ac:dyDescent="0.3">
      <c r="A201">
        <v>4445114986</v>
      </c>
    </row>
    <row r="202" spans="1:1" x14ac:dyDescent="0.3">
      <c r="A202">
        <v>4445114986</v>
      </c>
    </row>
    <row r="203" spans="1:1" x14ac:dyDescent="0.3">
      <c r="A203">
        <v>4445114986</v>
      </c>
    </row>
    <row r="204" spans="1:1" x14ac:dyDescent="0.3">
      <c r="A204">
        <v>4445114986</v>
      </c>
    </row>
    <row r="205" spans="1:1" x14ac:dyDescent="0.3">
      <c r="A205">
        <v>4445114986</v>
      </c>
    </row>
    <row r="206" spans="1:1" x14ac:dyDescent="0.3">
      <c r="A206">
        <v>4445114986</v>
      </c>
    </row>
    <row r="207" spans="1:1" x14ac:dyDescent="0.3">
      <c r="A207">
        <v>4445114986</v>
      </c>
    </row>
    <row r="208" spans="1:1" x14ac:dyDescent="0.3">
      <c r="A208">
        <v>4445114986</v>
      </c>
    </row>
    <row r="209" spans="1:1" x14ac:dyDescent="0.3">
      <c r="A209">
        <v>4445114986</v>
      </c>
    </row>
    <row r="210" spans="1:1" x14ac:dyDescent="0.3">
      <c r="A210">
        <v>4445114986</v>
      </c>
    </row>
    <row r="211" spans="1:1" x14ac:dyDescent="0.3">
      <c r="A211">
        <v>4445114986</v>
      </c>
    </row>
    <row r="212" spans="1:1" x14ac:dyDescent="0.3">
      <c r="A212">
        <v>4445114986</v>
      </c>
    </row>
    <row r="213" spans="1:1" x14ac:dyDescent="0.3">
      <c r="A213">
        <v>4445114986</v>
      </c>
    </row>
    <row r="214" spans="1:1" x14ac:dyDescent="0.3">
      <c r="A214">
        <v>4445114986</v>
      </c>
    </row>
    <row r="215" spans="1:1" x14ac:dyDescent="0.3">
      <c r="A215">
        <v>4445114986</v>
      </c>
    </row>
    <row r="216" spans="1:1" x14ac:dyDescent="0.3">
      <c r="A216">
        <v>4445114986</v>
      </c>
    </row>
    <row r="217" spans="1:1" x14ac:dyDescent="0.3">
      <c r="A217">
        <v>4558609924</v>
      </c>
    </row>
    <row r="218" spans="1:1" x14ac:dyDescent="0.3">
      <c r="A218">
        <v>4558609924</v>
      </c>
    </row>
    <row r="219" spans="1:1" x14ac:dyDescent="0.3">
      <c r="A219">
        <v>4558609924</v>
      </c>
    </row>
    <row r="220" spans="1:1" x14ac:dyDescent="0.3">
      <c r="A220">
        <v>4558609924</v>
      </c>
    </row>
    <row r="221" spans="1:1" x14ac:dyDescent="0.3">
      <c r="A221">
        <v>4558609924</v>
      </c>
    </row>
    <row r="222" spans="1:1" x14ac:dyDescent="0.3">
      <c r="A222">
        <v>4558609924</v>
      </c>
    </row>
    <row r="223" spans="1:1" x14ac:dyDescent="0.3">
      <c r="A223">
        <v>4558609924</v>
      </c>
    </row>
    <row r="224" spans="1:1" x14ac:dyDescent="0.3">
      <c r="A224">
        <v>4558609924</v>
      </c>
    </row>
    <row r="225" spans="1:1" x14ac:dyDescent="0.3">
      <c r="A225">
        <v>4558609924</v>
      </c>
    </row>
    <row r="226" spans="1:1" x14ac:dyDescent="0.3">
      <c r="A226">
        <v>4558609924</v>
      </c>
    </row>
    <row r="227" spans="1:1" x14ac:dyDescent="0.3">
      <c r="A227">
        <v>4558609924</v>
      </c>
    </row>
    <row r="228" spans="1:1" x14ac:dyDescent="0.3">
      <c r="A228">
        <v>4558609924</v>
      </c>
    </row>
    <row r="229" spans="1:1" x14ac:dyDescent="0.3">
      <c r="A229">
        <v>4558609924</v>
      </c>
    </row>
    <row r="230" spans="1:1" x14ac:dyDescent="0.3">
      <c r="A230">
        <v>4558609924</v>
      </c>
    </row>
    <row r="231" spans="1:1" x14ac:dyDescent="0.3">
      <c r="A231">
        <v>4558609924</v>
      </c>
    </row>
    <row r="232" spans="1:1" x14ac:dyDescent="0.3">
      <c r="A232">
        <v>4558609924</v>
      </c>
    </row>
    <row r="233" spans="1:1" x14ac:dyDescent="0.3">
      <c r="A233">
        <v>4558609924</v>
      </c>
    </row>
    <row r="234" spans="1:1" x14ac:dyDescent="0.3">
      <c r="A234">
        <v>4558609924</v>
      </c>
    </row>
    <row r="235" spans="1:1" x14ac:dyDescent="0.3">
      <c r="A235">
        <v>4702921684</v>
      </c>
    </row>
    <row r="236" spans="1:1" x14ac:dyDescent="0.3">
      <c r="A236">
        <v>4702921684</v>
      </c>
    </row>
    <row r="237" spans="1:1" x14ac:dyDescent="0.3">
      <c r="A237">
        <v>4702921684</v>
      </c>
    </row>
    <row r="238" spans="1:1" x14ac:dyDescent="0.3">
      <c r="A238">
        <v>4702921684</v>
      </c>
    </row>
    <row r="239" spans="1:1" x14ac:dyDescent="0.3">
      <c r="A239">
        <v>4702921684</v>
      </c>
    </row>
    <row r="240" spans="1:1" x14ac:dyDescent="0.3">
      <c r="A240">
        <v>4702921684</v>
      </c>
    </row>
    <row r="241" spans="1:1" x14ac:dyDescent="0.3">
      <c r="A241">
        <v>4702921684</v>
      </c>
    </row>
    <row r="242" spans="1:1" x14ac:dyDescent="0.3">
      <c r="A242">
        <v>4702921684</v>
      </c>
    </row>
    <row r="243" spans="1:1" x14ac:dyDescent="0.3">
      <c r="A243">
        <v>4702921684</v>
      </c>
    </row>
    <row r="244" spans="1:1" x14ac:dyDescent="0.3">
      <c r="A244">
        <v>4702921684</v>
      </c>
    </row>
    <row r="245" spans="1:1" x14ac:dyDescent="0.3">
      <c r="A245">
        <v>4702921684</v>
      </c>
    </row>
    <row r="246" spans="1:1" x14ac:dyDescent="0.3">
      <c r="A246">
        <v>4702921684</v>
      </c>
    </row>
    <row r="247" spans="1:1" x14ac:dyDescent="0.3">
      <c r="A247">
        <v>4702921684</v>
      </c>
    </row>
    <row r="248" spans="1:1" x14ac:dyDescent="0.3">
      <c r="A248">
        <v>4702921684</v>
      </c>
    </row>
    <row r="249" spans="1:1" x14ac:dyDescent="0.3">
      <c r="A249">
        <v>4702921684</v>
      </c>
    </row>
    <row r="250" spans="1:1" x14ac:dyDescent="0.3">
      <c r="A250">
        <v>4702921684</v>
      </c>
    </row>
    <row r="251" spans="1:1" x14ac:dyDescent="0.3">
      <c r="A251">
        <v>4702921684</v>
      </c>
    </row>
    <row r="252" spans="1:1" x14ac:dyDescent="0.3">
      <c r="A252">
        <v>4702921684</v>
      </c>
    </row>
    <row r="253" spans="1:1" x14ac:dyDescent="0.3">
      <c r="A253">
        <v>5553957443</v>
      </c>
    </row>
    <row r="254" spans="1:1" x14ac:dyDescent="0.3">
      <c r="A254">
        <v>5553957443</v>
      </c>
    </row>
    <row r="255" spans="1:1" x14ac:dyDescent="0.3">
      <c r="A255">
        <v>5553957443</v>
      </c>
    </row>
    <row r="256" spans="1:1" x14ac:dyDescent="0.3">
      <c r="A256">
        <v>5553957443</v>
      </c>
    </row>
    <row r="257" spans="1:1" x14ac:dyDescent="0.3">
      <c r="A257">
        <v>5553957443</v>
      </c>
    </row>
    <row r="258" spans="1:1" x14ac:dyDescent="0.3">
      <c r="A258">
        <v>5553957443</v>
      </c>
    </row>
    <row r="259" spans="1:1" x14ac:dyDescent="0.3">
      <c r="A259">
        <v>5553957443</v>
      </c>
    </row>
    <row r="260" spans="1:1" x14ac:dyDescent="0.3">
      <c r="A260">
        <v>5553957443</v>
      </c>
    </row>
    <row r="261" spans="1:1" x14ac:dyDescent="0.3">
      <c r="A261">
        <v>5553957443</v>
      </c>
    </row>
    <row r="262" spans="1:1" x14ac:dyDescent="0.3">
      <c r="A262">
        <v>5553957443</v>
      </c>
    </row>
    <row r="263" spans="1:1" x14ac:dyDescent="0.3">
      <c r="A263">
        <v>5553957443</v>
      </c>
    </row>
    <row r="264" spans="1:1" x14ac:dyDescent="0.3">
      <c r="A264">
        <v>5553957443</v>
      </c>
    </row>
    <row r="265" spans="1:1" x14ac:dyDescent="0.3">
      <c r="A265">
        <v>5553957443</v>
      </c>
    </row>
    <row r="266" spans="1:1" x14ac:dyDescent="0.3">
      <c r="A266">
        <v>5553957443</v>
      </c>
    </row>
    <row r="267" spans="1:1" x14ac:dyDescent="0.3">
      <c r="A267">
        <v>5553957443</v>
      </c>
    </row>
    <row r="268" spans="1:1" x14ac:dyDescent="0.3">
      <c r="A268">
        <v>5553957443</v>
      </c>
    </row>
    <row r="269" spans="1:1" x14ac:dyDescent="0.3">
      <c r="A269">
        <v>5553957443</v>
      </c>
    </row>
    <row r="270" spans="1:1" x14ac:dyDescent="0.3">
      <c r="A270">
        <v>5553957443</v>
      </c>
    </row>
    <row r="271" spans="1:1" x14ac:dyDescent="0.3">
      <c r="A271">
        <v>5577150313</v>
      </c>
    </row>
    <row r="272" spans="1:1" x14ac:dyDescent="0.3">
      <c r="A272">
        <v>5577150313</v>
      </c>
    </row>
    <row r="273" spans="1:1" x14ac:dyDescent="0.3">
      <c r="A273">
        <v>5577150313</v>
      </c>
    </row>
    <row r="274" spans="1:1" x14ac:dyDescent="0.3">
      <c r="A274">
        <v>5577150313</v>
      </c>
    </row>
    <row r="275" spans="1:1" x14ac:dyDescent="0.3">
      <c r="A275">
        <v>5577150313</v>
      </c>
    </row>
    <row r="276" spans="1:1" x14ac:dyDescent="0.3">
      <c r="A276">
        <v>5577150313</v>
      </c>
    </row>
    <row r="277" spans="1:1" x14ac:dyDescent="0.3">
      <c r="A277">
        <v>5577150313</v>
      </c>
    </row>
    <row r="278" spans="1:1" x14ac:dyDescent="0.3">
      <c r="A278">
        <v>5577150313</v>
      </c>
    </row>
    <row r="279" spans="1:1" x14ac:dyDescent="0.3">
      <c r="A279">
        <v>5577150313</v>
      </c>
    </row>
    <row r="280" spans="1:1" x14ac:dyDescent="0.3">
      <c r="A280">
        <v>5577150313</v>
      </c>
    </row>
    <row r="281" spans="1:1" x14ac:dyDescent="0.3">
      <c r="A281">
        <v>5577150313</v>
      </c>
    </row>
    <row r="282" spans="1:1" x14ac:dyDescent="0.3">
      <c r="A282">
        <v>5577150313</v>
      </c>
    </row>
    <row r="283" spans="1:1" x14ac:dyDescent="0.3">
      <c r="A283">
        <v>5577150313</v>
      </c>
    </row>
    <row r="284" spans="1:1" x14ac:dyDescent="0.3">
      <c r="A284">
        <v>5577150313</v>
      </c>
    </row>
    <row r="285" spans="1:1" x14ac:dyDescent="0.3">
      <c r="A285">
        <v>5577150313</v>
      </c>
    </row>
    <row r="286" spans="1:1" x14ac:dyDescent="0.3">
      <c r="A286">
        <v>5577150313</v>
      </c>
    </row>
    <row r="287" spans="1:1" x14ac:dyDescent="0.3">
      <c r="A287">
        <v>5577150313</v>
      </c>
    </row>
    <row r="288" spans="1:1" x14ac:dyDescent="0.3">
      <c r="A288">
        <v>5577150313</v>
      </c>
    </row>
    <row r="289" spans="1:1" x14ac:dyDescent="0.3">
      <c r="A289">
        <v>6117666160</v>
      </c>
    </row>
    <row r="290" spans="1:1" x14ac:dyDescent="0.3">
      <c r="A290">
        <v>6117666160</v>
      </c>
    </row>
    <row r="291" spans="1:1" x14ac:dyDescent="0.3">
      <c r="A291">
        <v>6117666160</v>
      </c>
    </row>
    <row r="292" spans="1:1" x14ac:dyDescent="0.3">
      <c r="A292">
        <v>6117666160</v>
      </c>
    </row>
    <row r="293" spans="1:1" x14ac:dyDescent="0.3">
      <c r="A293">
        <v>6117666160</v>
      </c>
    </row>
    <row r="294" spans="1:1" x14ac:dyDescent="0.3">
      <c r="A294">
        <v>6117666160</v>
      </c>
    </row>
    <row r="295" spans="1:1" x14ac:dyDescent="0.3">
      <c r="A295">
        <v>6117666160</v>
      </c>
    </row>
    <row r="296" spans="1:1" x14ac:dyDescent="0.3">
      <c r="A296">
        <v>6117666160</v>
      </c>
    </row>
    <row r="297" spans="1:1" x14ac:dyDescent="0.3">
      <c r="A297">
        <v>6117666160</v>
      </c>
    </row>
    <row r="298" spans="1:1" x14ac:dyDescent="0.3">
      <c r="A298">
        <v>6117666160</v>
      </c>
    </row>
    <row r="299" spans="1:1" x14ac:dyDescent="0.3">
      <c r="A299">
        <v>6117666160</v>
      </c>
    </row>
    <row r="300" spans="1:1" x14ac:dyDescent="0.3">
      <c r="A300">
        <v>6117666160</v>
      </c>
    </row>
    <row r="301" spans="1:1" x14ac:dyDescent="0.3">
      <c r="A301">
        <v>6117666160</v>
      </c>
    </row>
    <row r="302" spans="1:1" x14ac:dyDescent="0.3">
      <c r="A302">
        <v>6117666160</v>
      </c>
    </row>
    <row r="303" spans="1:1" x14ac:dyDescent="0.3">
      <c r="A303">
        <v>6117666160</v>
      </c>
    </row>
    <row r="304" spans="1:1" x14ac:dyDescent="0.3">
      <c r="A304">
        <v>6117666160</v>
      </c>
    </row>
    <row r="305" spans="1:1" x14ac:dyDescent="0.3">
      <c r="A305">
        <v>6117666160</v>
      </c>
    </row>
    <row r="306" spans="1:1" x14ac:dyDescent="0.3">
      <c r="A306">
        <v>6117666160</v>
      </c>
    </row>
    <row r="307" spans="1:1" x14ac:dyDescent="0.3">
      <c r="A307">
        <v>6775888955</v>
      </c>
    </row>
    <row r="308" spans="1:1" x14ac:dyDescent="0.3">
      <c r="A308">
        <v>6775888955</v>
      </c>
    </row>
    <row r="309" spans="1:1" x14ac:dyDescent="0.3">
      <c r="A309">
        <v>6775888955</v>
      </c>
    </row>
    <row r="310" spans="1:1" x14ac:dyDescent="0.3">
      <c r="A310">
        <v>6775888955</v>
      </c>
    </row>
    <row r="311" spans="1:1" x14ac:dyDescent="0.3">
      <c r="A311">
        <v>6775888955</v>
      </c>
    </row>
    <row r="312" spans="1:1" x14ac:dyDescent="0.3">
      <c r="A312">
        <v>6775888955</v>
      </c>
    </row>
    <row r="313" spans="1:1" x14ac:dyDescent="0.3">
      <c r="A313">
        <v>6775888955</v>
      </c>
    </row>
    <row r="314" spans="1:1" x14ac:dyDescent="0.3">
      <c r="A314">
        <v>6775888955</v>
      </c>
    </row>
    <row r="315" spans="1:1" x14ac:dyDescent="0.3">
      <c r="A315">
        <v>6775888955</v>
      </c>
    </row>
    <row r="316" spans="1:1" x14ac:dyDescent="0.3">
      <c r="A316">
        <v>6775888955</v>
      </c>
    </row>
    <row r="317" spans="1:1" x14ac:dyDescent="0.3">
      <c r="A317">
        <v>6775888955</v>
      </c>
    </row>
    <row r="318" spans="1:1" x14ac:dyDescent="0.3">
      <c r="A318">
        <v>6775888955</v>
      </c>
    </row>
    <row r="319" spans="1:1" x14ac:dyDescent="0.3">
      <c r="A319">
        <v>6775888955</v>
      </c>
    </row>
    <row r="320" spans="1:1" x14ac:dyDescent="0.3">
      <c r="A320">
        <v>6775888955</v>
      </c>
    </row>
    <row r="321" spans="1:1" x14ac:dyDescent="0.3">
      <c r="A321">
        <v>6775888955</v>
      </c>
    </row>
    <row r="322" spans="1:1" x14ac:dyDescent="0.3">
      <c r="A322">
        <v>6775888955</v>
      </c>
    </row>
    <row r="323" spans="1:1" x14ac:dyDescent="0.3">
      <c r="A323">
        <v>6775888955</v>
      </c>
    </row>
    <row r="324" spans="1:1" x14ac:dyDescent="0.3">
      <c r="A324">
        <v>6775888955</v>
      </c>
    </row>
    <row r="325" spans="1:1" x14ac:dyDescent="0.3">
      <c r="A325">
        <v>6962181067</v>
      </c>
    </row>
    <row r="326" spans="1:1" x14ac:dyDescent="0.3">
      <c r="A326">
        <v>6962181067</v>
      </c>
    </row>
    <row r="327" spans="1:1" x14ac:dyDescent="0.3">
      <c r="A327">
        <v>6962181067</v>
      </c>
    </row>
    <row r="328" spans="1:1" x14ac:dyDescent="0.3">
      <c r="A328">
        <v>6962181067</v>
      </c>
    </row>
    <row r="329" spans="1:1" x14ac:dyDescent="0.3">
      <c r="A329">
        <v>6962181067</v>
      </c>
    </row>
    <row r="330" spans="1:1" x14ac:dyDescent="0.3">
      <c r="A330">
        <v>6962181067</v>
      </c>
    </row>
    <row r="331" spans="1:1" x14ac:dyDescent="0.3">
      <c r="A331">
        <v>6962181067</v>
      </c>
    </row>
    <row r="332" spans="1:1" x14ac:dyDescent="0.3">
      <c r="A332">
        <v>6962181067</v>
      </c>
    </row>
    <row r="333" spans="1:1" x14ac:dyDescent="0.3">
      <c r="A333">
        <v>6962181067</v>
      </c>
    </row>
    <row r="334" spans="1:1" x14ac:dyDescent="0.3">
      <c r="A334">
        <v>6962181067</v>
      </c>
    </row>
    <row r="335" spans="1:1" x14ac:dyDescent="0.3">
      <c r="A335">
        <v>6962181067</v>
      </c>
    </row>
    <row r="336" spans="1:1" x14ac:dyDescent="0.3">
      <c r="A336">
        <v>6962181067</v>
      </c>
    </row>
    <row r="337" spans="1:1" x14ac:dyDescent="0.3">
      <c r="A337">
        <v>6962181067</v>
      </c>
    </row>
    <row r="338" spans="1:1" x14ac:dyDescent="0.3">
      <c r="A338">
        <v>6962181067</v>
      </c>
    </row>
    <row r="339" spans="1:1" x14ac:dyDescent="0.3">
      <c r="A339">
        <v>6962181067</v>
      </c>
    </row>
    <row r="340" spans="1:1" x14ac:dyDescent="0.3">
      <c r="A340">
        <v>6962181067</v>
      </c>
    </row>
    <row r="341" spans="1:1" x14ac:dyDescent="0.3">
      <c r="A341">
        <v>6962181067</v>
      </c>
    </row>
    <row r="342" spans="1:1" x14ac:dyDescent="0.3">
      <c r="A342">
        <v>6962181067</v>
      </c>
    </row>
    <row r="343" spans="1:1" x14ac:dyDescent="0.3">
      <c r="A343">
        <v>7007744171</v>
      </c>
    </row>
    <row r="344" spans="1:1" x14ac:dyDescent="0.3">
      <c r="A344">
        <v>7007744171</v>
      </c>
    </row>
    <row r="345" spans="1:1" x14ac:dyDescent="0.3">
      <c r="A345">
        <v>7007744171</v>
      </c>
    </row>
    <row r="346" spans="1:1" x14ac:dyDescent="0.3">
      <c r="A346">
        <v>7007744171</v>
      </c>
    </row>
    <row r="347" spans="1:1" x14ac:dyDescent="0.3">
      <c r="A347">
        <v>7007744171</v>
      </c>
    </row>
    <row r="348" spans="1:1" x14ac:dyDescent="0.3">
      <c r="A348">
        <v>7007744171</v>
      </c>
    </row>
    <row r="349" spans="1:1" x14ac:dyDescent="0.3">
      <c r="A349">
        <v>7007744171</v>
      </c>
    </row>
    <row r="350" spans="1:1" x14ac:dyDescent="0.3">
      <c r="A350">
        <v>7007744171</v>
      </c>
    </row>
    <row r="351" spans="1:1" x14ac:dyDescent="0.3">
      <c r="A351">
        <v>7007744171</v>
      </c>
    </row>
    <row r="352" spans="1:1" x14ac:dyDescent="0.3">
      <c r="A352">
        <v>7007744171</v>
      </c>
    </row>
    <row r="353" spans="1:1" x14ac:dyDescent="0.3">
      <c r="A353">
        <v>7007744171</v>
      </c>
    </row>
    <row r="354" spans="1:1" x14ac:dyDescent="0.3">
      <c r="A354">
        <v>7007744171</v>
      </c>
    </row>
    <row r="355" spans="1:1" x14ac:dyDescent="0.3">
      <c r="A355">
        <v>7007744171</v>
      </c>
    </row>
    <row r="356" spans="1:1" x14ac:dyDescent="0.3">
      <c r="A356">
        <v>7007744171</v>
      </c>
    </row>
    <row r="357" spans="1:1" x14ac:dyDescent="0.3">
      <c r="A357">
        <v>7007744171</v>
      </c>
    </row>
    <row r="358" spans="1:1" x14ac:dyDescent="0.3">
      <c r="A358">
        <v>7007744171</v>
      </c>
    </row>
    <row r="359" spans="1:1" x14ac:dyDescent="0.3">
      <c r="A359">
        <v>7007744171</v>
      </c>
    </row>
    <row r="360" spans="1:1" x14ac:dyDescent="0.3">
      <c r="A360">
        <v>7007744171</v>
      </c>
    </row>
    <row r="361" spans="1:1" x14ac:dyDescent="0.3">
      <c r="A361">
        <v>7086361926</v>
      </c>
    </row>
    <row r="362" spans="1:1" x14ac:dyDescent="0.3">
      <c r="A362">
        <v>7086361926</v>
      </c>
    </row>
    <row r="363" spans="1:1" x14ac:dyDescent="0.3">
      <c r="A363">
        <v>7086361926</v>
      </c>
    </row>
    <row r="364" spans="1:1" x14ac:dyDescent="0.3">
      <c r="A364">
        <v>7086361926</v>
      </c>
    </row>
    <row r="365" spans="1:1" x14ac:dyDescent="0.3">
      <c r="A365">
        <v>7086361926</v>
      </c>
    </row>
    <row r="366" spans="1:1" x14ac:dyDescent="0.3">
      <c r="A366">
        <v>7086361926</v>
      </c>
    </row>
    <row r="367" spans="1:1" x14ac:dyDescent="0.3">
      <c r="A367">
        <v>7086361926</v>
      </c>
    </row>
    <row r="368" spans="1:1" x14ac:dyDescent="0.3">
      <c r="A368">
        <v>7086361926</v>
      </c>
    </row>
    <row r="369" spans="1:1" x14ac:dyDescent="0.3">
      <c r="A369">
        <v>7086361926</v>
      </c>
    </row>
    <row r="370" spans="1:1" x14ac:dyDescent="0.3">
      <c r="A370">
        <v>7086361926</v>
      </c>
    </row>
    <row r="371" spans="1:1" x14ac:dyDescent="0.3">
      <c r="A371">
        <v>7086361926</v>
      </c>
    </row>
    <row r="372" spans="1:1" x14ac:dyDescent="0.3">
      <c r="A372">
        <v>7086361926</v>
      </c>
    </row>
    <row r="373" spans="1:1" x14ac:dyDescent="0.3">
      <c r="A373">
        <v>7086361926</v>
      </c>
    </row>
    <row r="374" spans="1:1" x14ac:dyDescent="0.3">
      <c r="A374">
        <v>7086361926</v>
      </c>
    </row>
    <row r="375" spans="1:1" x14ac:dyDescent="0.3">
      <c r="A375">
        <v>7086361926</v>
      </c>
    </row>
    <row r="376" spans="1:1" x14ac:dyDescent="0.3">
      <c r="A376">
        <v>7086361926</v>
      </c>
    </row>
    <row r="377" spans="1:1" x14ac:dyDescent="0.3">
      <c r="A377">
        <v>7086361926</v>
      </c>
    </row>
    <row r="378" spans="1:1" x14ac:dyDescent="0.3">
      <c r="A378">
        <v>7086361926</v>
      </c>
    </row>
    <row r="379" spans="1:1" x14ac:dyDescent="0.3">
      <c r="A379">
        <v>8053475328</v>
      </c>
    </row>
    <row r="380" spans="1:1" x14ac:dyDescent="0.3">
      <c r="A380">
        <v>8053475328</v>
      </c>
    </row>
    <row r="381" spans="1:1" x14ac:dyDescent="0.3">
      <c r="A381">
        <v>8053475328</v>
      </c>
    </row>
    <row r="382" spans="1:1" x14ac:dyDescent="0.3">
      <c r="A382">
        <v>8053475328</v>
      </c>
    </row>
    <row r="383" spans="1:1" x14ac:dyDescent="0.3">
      <c r="A383">
        <v>8053475328</v>
      </c>
    </row>
    <row r="384" spans="1:1" x14ac:dyDescent="0.3">
      <c r="A384">
        <v>8053475328</v>
      </c>
    </row>
    <row r="385" spans="1:1" x14ac:dyDescent="0.3">
      <c r="A385">
        <v>8053475328</v>
      </c>
    </row>
    <row r="386" spans="1:1" x14ac:dyDescent="0.3">
      <c r="A386">
        <v>8053475328</v>
      </c>
    </row>
    <row r="387" spans="1:1" x14ac:dyDescent="0.3">
      <c r="A387">
        <v>8053475328</v>
      </c>
    </row>
    <row r="388" spans="1:1" x14ac:dyDescent="0.3">
      <c r="A388">
        <v>8053475328</v>
      </c>
    </row>
    <row r="389" spans="1:1" x14ac:dyDescent="0.3">
      <c r="A389">
        <v>8053475328</v>
      </c>
    </row>
    <row r="390" spans="1:1" x14ac:dyDescent="0.3">
      <c r="A390">
        <v>8053475328</v>
      </c>
    </row>
    <row r="391" spans="1:1" x14ac:dyDescent="0.3">
      <c r="A391">
        <v>8053475328</v>
      </c>
    </row>
    <row r="392" spans="1:1" x14ac:dyDescent="0.3">
      <c r="A392">
        <v>8053475328</v>
      </c>
    </row>
    <row r="393" spans="1:1" x14ac:dyDescent="0.3">
      <c r="A393">
        <v>8053475328</v>
      </c>
    </row>
    <row r="394" spans="1:1" x14ac:dyDescent="0.3">
      <c r="A394">
        <v>8053475328</v>
      </c>
    </row>
    <row r="395" spans="1:1" x14ac:dyDescent="0.3">
      <c r="A395">
        <v>8053475328</v>
      </c>
    </row>
    <row r="396" spans="1:1" x14ac:dyDescent="0.3">
      <c r="A396">
        <v>8053475328</v>
      </c>
    </row>
    <row r="397" spans="1:1" x14ac:dyDescent="0.3">
      <c r="A397">
        <v>8378563200</v>
      </c>
    </row>
    <row r="398" spans="1:1" x14ac:dyDescent="0.3">
      <c r="A398">
        <v>8378563200</v>
      </c>
    </row>
    <row r="399" spans="1:1" x14ac:dyDescent="0.3">
      <c r="A399">
        <v>8378563200</v>
      </c>
    </row>
    <row r="400" spans="1:1" x14ac:dyDescent="0.3">
      <c r="A400">
        <v>8378563200</v>
      </c>
    </row>
    <row r="401" spans="1:1" x14ac:dyDescent="0.3">
      <c r="A401">
        <v>8378563200</v>
      </c>
    </row>
    <row r="402" spans="1:1" x14ac:dyDescent="0.3">
      <c r="A402">
        <v>8378563200</v>
      </c>
    </row>
    <row r="403" spans="1:1" x14ac:dyDescent="0.3">
      <c r="A403">
        <v>8378563200</v>
      </c>
    </row>
    <row r="404" spans="1:1" x14ac:dyDescent="0.3">
      <c r="A404">
        <v>8378563200</v>
      </c>
    </row>
    <row r="405" spans="1:1" x14ac:dyDescent="0.3">
      <c r="A405">
        <v>8378563200</v>
      </c>
    </row>
    <row r="406" spans="1:1" x14ac:dyDescent="0.3">
      <c r="A406">
        <v>8378563200</v>
      </c>
    </row>
    <row r="407" spans="1:1" x14ac:dyDescent="0.3">
      <c r="A407">
        <v>8378563200</v>
      </c>
    </row>
    <row r="408" spans="1:1" x14ac:dyDescent="0.3">
      <c r="A408">
        <v>8378563200</v>
      </c>
    </row>
    <row r="409" spans="1:1" x14ac:dyDescent="0.3">
      <c r="A409">
        <v>8378563200</v>
      </c>
    </row>
    <row r="410" spans="1:1" x14ac:dyDescent="0.3">
      <c r="A410">
        <v>8378563200</v>
      </c>
    </row>
    <row r="411" spans="1:1" x14ac:dyDescent="0.3">
      <c r="A411">
        <v>8378563200</v>
      </c>
    </row>
    <row r="412" spans="1:1" x14ac:dyDescent="0.3">
      <c r="A412">
        <v>8378563200</v>
      </c>
    </row>
    <row r="413" spans="1:1" x14ac:dyDescent="0.3">
      <c r="A413">
        <v>8378563200</v>
      </c>
    </row>
    <row r="414" spans="1:1" x14ac:dyDescent="0.3">
      <c r="A414">
        <v>8378563200</v>
      </c>
    </row>
    <row r="415" spans="1:1" x14ac:dyDescent="0.3">
      <c r="A415">
        <v>8792009665</v>
      </c>
    </row>
    <row r="416" spans="1:1" x14ac:dyDescent="0.3">
      <c r="A416">
        <v>8792009665</v>
      </c>
    </row>
    <row r="417" spans="1:1" x14ac:dyDescent="0.3">
      <c r="A417">
        <v>8792009665</v>
      </c>
    </row>
    <row r="418" spans="1:1" x14ac:dyDescent="0.3">
      <c r="A418">
        <v>8792009665</v>
      </c>
    </row>
    <row r="419" spans="1:1" x14ac:dyDescent="0.3">
      <c r="A419">
        <v>8792009665</v>
      </c>
    </row>
    <row r="420" spans="1:1" x14ac:dyDescent="0.3">
      <c r="A420">
        <v>8792009665</v>
      </c>
    </row>
    <row r="421" spans="1:1" x14ac:dyDescent="0.3">
      <c r="A421">
        <v>8792009665</v>
      </c>
    </row>
    <row r="422" spans="1:1" x14ac:dyDescent="0.3">
      <c r="A422">
        <v>8792009665</v>
      </c>
    </row>
    <row r="423" spans="1:1" x14ac:dyDescent="0.3">
      <c r="A423">
        <v>8792009665</v>
      </c>
    </row>
    <row r="424" spans="1:1" x14ac:dyDescent="0.3">
      <c r="A424">
        <v>8792009665</v>
      </c>
    </row>
    <row r="425" spans="1:1" x14ac:dyDescent="0.3">
      <c r="A425">
        <v>8792009665</v>
      </c>
    </row>
    <row r="426" spans="1:1" x14ac:dyDescent="0.3">
      <c r="A426">
        <v>8792009665</v>
      </c>
    </row>
    <row r="427" spans="1:1" x14ac:dyDescent="0.3">
      <c r="A427">
        <v>8792009665</v>
      </c>
    </row>
    <row r="428" spans="1:1" x14ac:dyDescent="0.3">
      <c r="A428">
        <v>8792009665</v>
      </c>
    </row>
    <row r="429" spans="1:1" x14ac:dyDescent="0.3">
      <c r="A429">
        <v>8792009665</v>
      </c>
    </row>
    <row r="430" spans="1:1" x14ac:dyDescent="0.3">
      <c r="A430">
        <v>8792009665</v>
      </c>
    </row>
    <row r="431" spans="1:1" x14ac:dyDescent="0.3">
      <c r="A431">
        <v>8792009665</v>
      </c>
    </row>
    <row r="432" spans="1:1" x14ac:dyDescent="0.3">
      <c r="A432">
        <v>8792009665</v>
      </c>
    </row>
    <row r="433" spans="1:1" x14ac:dyDescent="0.3">
      <c r="A433">
        <v>1503960366</v>
      </c>
    </row>
    <row r="434" spans="1:1" x14ac:dyDescent="0.3">
      <c r="A434">
        <v>1503960366</v>
      </c>
    </row>
    <row r="435" spans="1:1" x14ac:dyDescent="0.3">
      <c r="A435">
        <v>1503960366</v>
      </c>
    </row>
    <row r="436" spans="1:1" x14ac:dyDescent="0.3">
      <c r="A436">
        <v>1503960366</v>
      </c>
    </row>
    <row r="437" spans="1:1" x14ac:dyDescent="0.3">
      <c r="A437">
        <v>1503960366</v>
      </c>
    </row>
    <row r="438" spans="1:1" x14ac:dyDescent="0.3">
      <c r="A438">
        <v>1503960366</v>
      </c>
    </row>
    <row r="439" spans="1:1" x14ac:dyDescent="0.3">
      <c r="A439">
        <v>1503960366</v>
      </c>
    </row>
    <row r="440" spans="1:1" x14ac:dyDescent="0.3">
      <c r="A440">
        <v>1503960366</v>
      </c>
    </row>
    <row r="441" spans="1:1" x14ac:dyDescent="0.3">
      <c r="A441">
        <v>1503960366</v>
      </c>
    </row>
    <row r="442" spans="1:1" x14ac:dyDescent="0.3">
      <c r="A442">
        <v>1503960366</v>
      </c>
    </row>
    <row r="443" spans="1:1" x14ac:dyDescent="0.3">
      <c r="A443">
        <v>1503960366</v>
      </c>
    </row>
    <row r="444" spans="1:1" x14ac:dyDescent="0.3">
      <c r="A444">
        <v>1503960366</v>
      </c>
    </row>
    <row r="445" spans="1:1" x14ac:dyDescent="0.3">
      <c r="A445">
        <v>1503960366</v>
      </c>
    </row>
    <row r="446" spans="1:1" x14ac:dyDescent="0.3">
      <c r="A446">
        <v>1644430081</v>
      </c>
    </row>
    <row r="447" spans="1:1" x14ac:dyDescent="0.3">
      <c r="A447">
        <v>1644430081</v>
      </c>
    </row>
    <row r="448" spans="1:1" x14ac:dyDescent="0.3">
      <c r="A448">
        <v>1644430081</v>
      </c>
    </row>
    <row r="449" spans="1:1" x14ac:dyDescent="0.3">
      <c r="A449">
        <v>1644430081</v>
      </c>
    </row>
    <row r="450" spans="1:1" x14ac:dyDescent="0.3">
      <c r="A450">
        <v>1644430081</v>
      </c>
    </row>
    <row r="451" spans="1:1" x14ac:dyDescent="0.3">
      <c r="A451">
        <v>1644430081</v>
      </c>
    </row>
    <row r="452" spans="1:1" x14ac:dyDescent="0.3">
      <c r="A452">
        <v>1644430081</v>
      </c>
    </row>
    <row r="453" spans="1:1" x14ac:dyDescent="0.3">
      <c r="A453">
        <v>1644430081</v>
      </c>
    </row>
    <row r="454" spans="1:1" x14ac:dyDescent="0.3">
      <c r="A454">
        <v>1644430081</v>
      </c>
    </row>
    <row r="455" spans="1:1" x14ac:dyDescent="0.3">
      <c r="A455">
        <v>1644430081</v>
      </c>
    </row>
    <row r="456" spans="1:1" x14ac:dyDescent="0.3">
      <c r="A456">
        <v>1644430081</v>
      </c>
    </row>
    <row r="457" spans="1:1" x14ac:dyDescent="0.3">
      <c r="A457">
        <v>1644430081</v>
      </c>
    </row>
    <row r="458" spans="1:1" x14ac:dyDescent="0.3">
      <c r="A458">
        <v>1844505072</v>
      </c>
    </row>
    <row r="459" spans="1:1" x14ac:dyDescent="0.3">
      <c r="A459">
        <v>1844505072</v>
      </c>
    </row>
    <row r="460" spans="1:1" x14ac:dyDescent="0.3">
      <c r="A460">
        <v>1844505072</v>
      </c>
    </row>
    <row r="461" spans="1:1" x14ac:dyDescent="0.3">
      <c r="A461">
        <v>1844505072</v>
      </c>
    </row>
    <row r="462" spans="1:1" x14ac:dyDescent="0.3">
      <c r="A462">
        <v>1844505072</v>
      </c>
    </row>
    <row r="463" spans="1:1" x14ac:dyDescent="0.3">
      <c r="A463">
        <v>1844505072</v>
      </c>
    </row>
    <row r="464" spans="1:1" x14ac:dyDescent="0.3">
      <c r="A464">
        <v>1844505072</v>
      </c>
    </row>
    <row r="465" spans="1:1" x14ac:dyDescent="0.3">
      <c r="A465">
        <v>1844505072</v>
      </c>
    </row>
    <row r="466" spans="1:1" x14ac:dyDescent="0.3">
      <c r="A466">
        <v>1844505072</v>
      </c>
    </row>
    <row r="467" spans="1:1" x14ac:dyDescent="0.3">
      <c r="A467">
        <v>1844505072</v>
      </c>
    </row>
    <row r="468" spans="1:1" x14ac:dyDescent="0.3">
      <c r="A468">
        <v>1844505072</v>
      </c>
    </row>
    <row r="469" spans="1:1" x14ac:dyDescent="0.3">
      <c r="A469">
        <v>1844505072</v>
      </c>
    </row>
    <row r="470" spans="1:1" x14ac:dyDescent="0.3">
      <c r="A470">
        <v>1844505072</v>
      </c>
    </row>
    <row r="471" spans="1:1" x14ac:dyDescent="0.3">
      <c r="A471">
        <v>1927972279</v>
      </c>
    </row>
    <row r="472" spans="1:1" x14ac:dyDescent="0.3">
      <c r="A472">
        <v>1927972279</v>
      </c>
    </row>
    <row r="473" spans="1:1" x14ac:dyDescent="0.3">
      <c r="A473">
        <v>1927972279</v>
      </c>
    </row>
    <row r="474" spans="1:1" x14ac:dyDescent="0.3">
      <c r="A474">
        <v>1927972279</v>
      </c>
    </row>
    <row r="475" spans="1:1" x14ac:dyDescent="0.3">
      <c r="A475">
        <v>1927972279</v>
      </c>
    </row>
    <row r="476" spans="1:1" x14ac:dyDescent="0.3">
      <c r="A476">
        <v>1927972279</v>
      </c>
    </row>
    <row r="477" spans="1:1" x14ac:dyDescent="0.3">
      <c r="A477">
        <v>1927972279</v>
      </c>
    </row>
    <row r="478" spans="1:1" x14ac:dyDescent="0.3">
      <c r="A478">
        <v>1927972279</v>
      </c>
    </row>
    <row r="479" spans="1:1" x14ac:dyDescent="0.3">
      <c r="A479">
        <v>1927972279</v>
      </c>
    </row>
    <row r="480" spans="1:1" x14ac:dyDescent="0.3">
      <c r="A480">
        <v>1927972279</v>
      </c>
    </row>
    <row r="481" spans="1:1" x14ac:dyDescent="0.3">
      <c r="A481">
        <v>1927972279</v>
      </c>
    </row>
    <row r="482" spans="1:1" x14ac:dyDescent="0.3">
      <c r="A482">
        <v>1927972279</v>
      </c>
    </row>
    <row r="483" spans="1:1" x14ac:dyDescent="0.3">
      <c r="A483">
        <v>1927972279</v>
      </c>
    </row>
    <row r="484" spans="1:1" x14ac:dyDescent="0.3">
      <c r="A484">
        <v>2026352035</v>
      </c>
    </row>
    <row r="485" spans="1:1" x14ac:dyDescent="0.3">
      <c r="A485">
        <v>2026352035</v>
      </c>
    </row>
    <row r="486" spans="1:1" x14ac:dyDescent="0.3">
      <c r="A486">
        <v>2026352035</v>
      </c>
    </row>
    <row r="487" spans="1:1" x14ac:dyDescent="0.3">
      <c r="A487">
        <v>2026352035</v>
      </c>
    </row>
    <row r="488" spans="1:1" x14ac:dyDescent="0.3">
      <c r="A488">
        <v>2026352035</v>
      </c>
    </row>
    <row r="489" spans="1:1" x14ac:dyDescent="0.3">
      <c r="A489">
        <v>2026352035</v>
      </c>
    </row>
    <row r="490" spans="1:1" x14ac:dyDescent="0.3">
      <c r="A490">
        <v>2026352035</v>
      </c>
    </row>
    <row r="491" spans="1:1" x14ac:dyDescent="0.3">
      <c r="A491">
        <v>2026352035</v>
      </c>
    </row>
    <row r="492" spans="1:1" x14ac:dyDescent="0.3">
      <c r="A492">
        <v>2026352035</v>
      </c>
    </row>
    <row r="493" spans="1:1" x14ac:dyDescent="0.3">
      <c r="A493">
        <v>2026352035</v>
      </c>
    </row>
    <row r="494" spans="1:1" x14ac:dyDescent="0.3">
      <c r="A494">
        <v>2026352035</v>
      </c>
    </row>
    <row r="495" spans="1:1" x14ac:dyDescent="0.3">
      <c r="A495">
        <v>2026352035</v>
      </c>
    </row>
    <row r="496" spans="1:1" x14ac:dyDescent="0.3">
      <c r="A496">
        <v>2026352035</v>
      </c>
    </row>
    <row r="497" spans="1:1" x14ac:dyDescent="0.3">
      <c r="A497">
        <v>2320127002</v>
      </c>
    </row>
    <row r="498" spans="1:1" x14ac:dyDescent="0.3">
      <c r="A498">
        <v>2320127002</v>
      </c>
    </row>
    <row r="499" spans="1:1" x14ac:dyDescent="0.3">
      <c r="A499">
        <v>2320127002</v>
      </c>
    </row>
    <row r="500" spans="1:1" x14ac:dyDescent="0.3">
      <c r="A500">
        <v>2320127002</v>
      </c>
    </row>
    <row r="501" spans="1:1" x14ac:dyDescent="0.3">
      <c r="A501">
        <v>2320127002</v>
      </c>
    </row>
    <row r="502" spans="1:1" x14ac:dyDescent="0.3">
      <c r="A502">
        <v>2320127002</v>
      </c>
    </row>
    <row r="503" spans="1:1" x14ac:dyDescent="0.3">
      <c r="A503">
        <v>2320127002</v>
      </c>
    </row>
    <row r="504" spans="1:1" x14ac:dyDescent="0.3">
      <c r="A504">
        <v>2320127002</v>
      </c>
    </row>
    <row r="505" spans="1:1" x14ac:dyDescent="0.3">
      <c r="A505">
        <v>2320127002</v>
      </c>
    </row>
    <row r="506" spans="1:1" x14ac:dyDescent="0.3">
      <c r="A506">
        <v>2320127002</v>
      </c>
    </row>
    <row r="507" spans="1:1" x14ac:dyDescent="0.3">
      <c r="A507">
        <v>2320127002</v>
      </c>
    </row>
    <row r="508" spans="1:1" x14ac:dyDescent="0.3">
      <c r="A508">
        <v>2320127002</v>
      </c>
    </row>
    <row r="509" spans="1:1" x14ac:dyDescent="0.3">
      <c r="A509">
        <v>2320127002</v>
      </c>
    </row>
    <row r="510" spans="1:1" x14ac:dyDescent="0.3">
      <c r="A510">
        <v>2347167796</v>
      </c>
    </row>
    <row r="511" spans="1:1" x14ac:dyDescent="0.3">
      <c r="A511">
        <v>3977333714</v>
      </c>
    </row>
    <row r="512" spans="1:1" x14ac:dyDescent="0.3">
      <c r="A512">
        <v>3977333714</v>
      </c>
    </row>
    <row r="513" spans="1:1" x14ac:dyDescent="0.3">
      <c r="A513">
        <v>3977333714</v>
      </c>
    </row>
    <row r="514" spans="1:1" x14ac:dyDescent="0.3">
      <c r="A514">
        <v>3977333714</v>
      </c>
    </row>
    <row r="515" spans="1:1" x14ac:dyDescent="0.3">
      <c r="A515">
        <v>3977333714</v>
      </c>
    </row>
    <row r="516" spans="1:1" x14ac:dyDescent="0.3">
      <c r="A516">
        <v>3977333714</v>
      </c>
    </row>
    <row r="517" spans="1:1" x14ac:dyDescent="0.3">
      <c r="A517">
        <v>3977333714</v>
      </c>
    </row>
    <row r="518" spans="1:1" x14ac:dyDescent="0.3">
      <c r="A518">
        <v>3977333714</v>
      </c>
    </row>
    <row r="519" spans="1:1" x14ac:dyDescent="0.3">
      <c r="A519">
        <v>3977333714</v>
      </c>
    </row>
    <row r="520" spans="1:1" x14ac:dyDescent="0.3">
      <c r="A520">
        <v>3977333714</v>
      </c>
    </row>
    <row r="521" spans="1:1" x14ac:dyDescent="0.3">
      <c r="A521">
        <v>3977333714</v>
      </c>
    </row>
    <row r="522" spans="1:1" x14ac:dyDescent="0.3">
      <c r="A522">
        <v>3977333714</v>
      </c>
    </row>
    <row r="523" spans="1:1" x14ac:dyDescent="0.3">
      <c r="A523">
        <v>4020332650</v>
      </c>
    </row>
    <row r="524" spans="1:1" x14ac:dyDescent="0.3">
      <c r="A524">
        <v>4020332650</v>
      </c>
    </row>
    <row r="525" spans="1:1" x14ac:dyDescent="0.3">
      <c r="A525">
        <v>4020332650</v>
      </c>
    </row>
    <row r="526" spans="1:1" x14ac:dyDescent="0.3">
      <c r="A526">
        <v>4020332650</v>
      </c>
    </row>
    <row r="527" spans="1:1" x14ac:dyDescent="0.3">
      <c r="A527">
        <v>4020332650</v>
      </c>
    </row>
    <row r="528" spans="1:1" x14ac:dyDescent="0.3">
      <c r="A528">
        <v>4020332650</v>
      </c>
    </row>
    <row r="529" spans="1:1" x14ac:dyDescent="0.3">
      <c r="A529">
        <v>4020332650</v>
      </c>
    </row>
    <row r="530" spans="1:1" x14ac:dyDescent="0.3">
      <c r="A530">
        <v>4020332650</v>
      </c>
    </row>
    <row r="531" spans="1:1" x14ac:dyDescent="0.3">
      <c r="A531">
        <v>4020332650</v>
      </c>
    </row>
    <row r="532" spans="1:1" x14ac:dyDescent="0.3">
      <c r="A532">
        <v>4020332650</v>
      </c>
    </row>
    <row r="533" spans="1:1" x14ac:dyDescent="0.3">
      <c r="A533">
        <v>4020332650</v>
      </c>
    </row>
    <row r="534" spans="1:1" x14ac:dyDescent="0.3">
      <c r="A534">
        <v>4020332650</v>
      </c>
    </row>
    <row r="535" spans="1:1" x14ac:dyDescent="0.3">
      <c r="A535">
        <v>4020332650</v>
      </c>
    </row>
    <row r="536" spans="1:1" x14ac:dyDescent="0.3">
      <c r="A536">
        <v>4319703577</v>
      </c>
    </row>
    <row r="537" spans="1:1" x14ac:dyDescent="0.3">
      <c r="A537">
        <v>4319703577</v>
      </c>
    </row>
    <row r="538" spans="1:1" x14ac:dyDescent="0.3">
      <c r="A538">
        <v>4319703577</v>
      </c>
    </row>
    <row r="539" spans="1:1" x14ac:dyDescent="0.3">
      <c r="A539">
        <v>4319703577</v>
      </c>
    </row>
    <row r="540" spans="1:1" x14ac:dyDescent="0.3">
      <c r="A540">
        <v>4319703577</v>
      </c>
    </row>
    <row r="541" spans="1:1" x14ac:dyDescent="0.3">
      <c r="A541">
        <v>4319703577</v>
      </c>
    </row>
    <row r="542" spans="1:1" x14ac:dyDescent="0.3">
      <c r="A542">
        <v>4319703577</v>
      </c>
    </row>
    <row r="543" spans="1:1" x14ac:dyDescent="0.3">
      <c r="A543">
        <v>4319703577</v>
      </c>
    </row>
    <row r="544" spans="1:1" x14ac:dyDescent="0.3">
      <c r="A544">
        <v>4319703577</v>
      </c>
    </row>
    <row r="545" spans="1:1" x14ac:dyDescent="0.3">
      <c r="A545">
        <v>4319703577</v>
      </c>
    </row>
    <row r="546" spans="1:1" x14ac:dyDescent="0.3">
      <c r="A546">
        <v>4319703577</v>
      </c>
    </row>
    <row r="547" spans="1:1" x14ac:dyDescent="0.3">
      <c r="A547">
        <v>4319703577</v>
      </c>
    </row>
    <row r="548" spans="1:1" x14ac:dyDescent="0.3">
      <c r="A548">
        <v>4319703577</v>
      </c>
    </row>
    <row r="549" spans="1:1" x14ac:dyDescent="0.3">
      <c r="A549">
        <v>4388161847</v>
      </c>
    </row>
    <row r="550" spans="1:1" x14ac:dyDescent="0.3">
      <c r="A550">
        <v>4388161847</v>
      </c>
    </row>
    <row r="551" spans="1:1" x14ac:dyDescent="0.3">
      <c r="A551">
        <v>4388161847</v>
      </c>
    </row>
    <row r="552" spans="1:1" x14ac:dyDescent="0.3">
      <c r="A552">
        <v>4388161847</v>
      </c>
    </row>
    <row r="553" spans="1:1" x14ac:dyDescent="0.3">
      <c r="A553">
        <v>4388161847</v>
      </c>
    </row>
    <row r="554" spans="1:1" x14ac:dyDescent="0.3">
      <c r="A554">
        <v>4388161847</v>
      </c>
    </row>
    <row r="555" spans="1:1" x14ac:dyDescent="0.3">
      <c r="A555">
        <v>4388161847</v>
      </c>
    </row>
    <row r="556" spans="1:1" x14ac:dyDescent="0.3">
      <c r="A556">
        <v>4388161847</v>
      </c>
    </row>
    <row r="557" spans="1:1" x14ac:dyDescent="0.3">
      <c r="A557">
        <v>4388161847</v>
      </c>
    </row>
    <row r="558" spans="1:1" x14ac:dyDescent="0.3">
      <c r="A558">
        <v>4388161847</v>
      </c>
    </row>
    <row r="559" spans="1:1" x14ac:dyDescent="0.3">
      <c r="A559">
        <v>4388161847</v>
      </c>
    </row>
    <row r="560" spans="1:1" x14ac:dyDescent="0.3">
      <c r="A560">
        <v>4388161847</v>
      </c>
    </row>
    <row r="561" spans="1:1" x14ac:dyDescent="0.3">
      <c r="A561">
        <v>4388161847</v>
      </c>
    </row>
    <row r="562" spans="1:1" x14ac:dyDescent="0.3">
      <c r="A562">
        <v>4445114986</v>
      </c>
    </row>
    <row r="563" spans="1:1" x14ac:dyDescent="0.3">
      <c r="A563">
        <v>4445114986</v>
      </c>
    </row>
    <row r="564" spans="1:1" x14ac:dyDescent="0.3">
      <c r="A564">
        <v>4445114986</v>
      </c>
    </row>
    <row r="565" spans="1:1" x14ac:dyDescent="0.3">
      <c r="A565">
        <v>4445114986</v>
      </c>
    </row>
    <row r="566" spans="1:1" x14ac:dyDescent="0.3">
      <c r="A566">
        <v>4445114986</v>
      </c>
    </row>
    <row r="567" spans="1:1" x14ac:dyDescent="0.3">
      <c r="A567">
        <v>4445114986</v>
      </c>
    </row>
    <row r="568" spans="1:1" x14ac:dyDescent="0.3">
      <c r="A568">
        <v>4445114986</v>
      </c>
    </row>
    <row r="569" spans="1:1" x14ac:dyDescent="0.3">
      <c r="A569">
        <v>4445114986</v>
      </c>
    </row>
    <row r="570" spans="1:1" x14ac:dyDescent="0.3">
      <c r="A570">
        <v>4445114986</v>
      </c>
    </row>
    <row r="571" spans="1:1" x14ac:dyDescent="0.3">
      <c r="A571">
        <v>4445114986</v>
      </c>
    </row>
    <row r="572" spans="1:1" x14ac:dyDescent="0.3">
      <c r="A572">
        <v>4445114986</v>
      </c>
    </row>
    <row r="573" spans="1:1" x14ac:dyDescent="0.3">
      <c r="A573">
        <v>4445114986</v>
      </c>
    </row>
    <row r="574" spans="1:1" x14ac:dyDescent="0.3">
      <c r="A574">
        <v>4445114986</v>
      </c>
    </row>
    <row r="575" spans="1:1" x14ac:dyDescent="0.3">
      <c r="A575">
        <v>4558609924</v>
      </c>
    </row>
    <row r="576" spans="1:1" x14ac:dyDescent="0.3">
      <c r="A576">
        <v>4558609924</v>
      </c>
    </row>
    <row r="577" spans="1:1" x14ac:dyDescent="0.3">
      <c r="A577">
        <v>4558609924</v>
      </c>
    </row>
    <row r="578" spans="1:1" x14ac:dyDescent="0.3">
      <c r="A578">
        <v>4558609924</v>
      </c>
    </row>
    <row r="579" spans="1:1" x14ac:dyDescent="0.3">
      <c r="A579">
        <v>4558609924</v>
      </c>
    </row>
    <row r="580" spans="1:1" x14ac:dyDescent="0.3">
      <c r="A580">
        <v>4558609924</v>
      </c>
    </row>
    <row r="581" spans="1:1" x14ac:dyDescent="0.3">
      <c r="A581">
        <v>4558609924</v>
      </c>
    </row>
    <row r="582" spans="1:1" x14ac:dyDescent="0.3">
      <c r="A582">
        <v>4558609924</v>
      </c>
    </row>
    <row r="583" spans="1:1" x14ac:dyDescent="0.3">
      <c r="A583">
        <v>4558609924</v>
      </c>
    </row>
    <row r="584" spans="1:1" x14ac:dyDescent="0.3">
      <c r="A584">
        <v>4558609924</v>
      </c>
    </row>
    <row r="585" spans="1:1" x14ac:dyDescent="0.3">
      <c r="A585">
        <v>4558609924</v>
      </c>
    </row>
    <row r="586" spans="1:1" x14ac:dyDescent="0.3">
      <c r="A586">
        <v>4558609924</v>
      </c>
    </row>
    <row r="587" spans="1:1" x14ac:dyDescent="0.3">
      <c r="A587">
        <v>4558609924</v>
      </c>
    </row>
    <row r="588" spans="1:1" x14ac:dyDescent="0.3">
      <c r="A588">
        <v>4702921684</v>
      </c>
    </row>
    <row r="589" spans="1:1" x14ac:dyDescent="0.3">
      <c r="A589">
        <v>4702921684</v>
      </c>
    </row>
    <row r="590" spans="1:1" x14ac:dyDescent="0.3">
      <c r="A590">
        <v>4702921684</v>
      </c>
    </row>
    <row r="591" spans="1:1" x14ac:dyDescent="0.3">
      <c r="A591">
        <v>4702921684</v>
      </c>
    </row>
    <row r="592" spans="1:1" x14ac:dyDescent="0.3">
      <c r="A592">
        <v>4702921684</v>
      </c>
    </row>
    <row r="593" spans="1:1" x14ac:dyDescent="0.3">
      <c r="A593">
        <v>4702921684</v>
      </c>
    </row>
    <row r="594" spans="1:1" x14ac:dyDescent="0.3">
      <c r="A594">
        <v>4702921684</v>
      </c>
    </row>
    <row r="595" spans="1:1" x14ac:dyDescent="0.3">
      <c r="A595">
        <v>4702921684</v>
      </c>
    </row>
    <row r="596" spans="1:1" x14ac:dyDescent="0.3">
      <c r="A596">
        <v>4702921684</v>
      </c>
    </row>
    <row r="597" spans="1:1" x14ac:dyDescent="0.3">
      <c r="A597">
        <v>4702921684</v>
      </c>
    </row>
    <row r="598" spans="1:1" x14ac:dyDescent="0.3">
      <c r="A598">
        <v>4702921684</v>
      </c>
    </row>
    <row r="599" spans="1:1" x14ac:dyDescent="0.3">
      <c r="A599">
        <v>4702921684</v>
      </c>
    </row>
    <row r="600" spans="1:1" x14ac:dyDescent="0.3">
      <c r="A600">
        <v>4702921684</v>
      </c>
    </row>
    <row r="601" spans="1:1" x14ac:dyDescent="0.3">
      <c r="A601">
        <v>5553957443</v>
      </c>
    </row>
    <row r="602" spans="1:1" x14ac:dyDescent="0.3">
      <c r="A602">
        <v>5553957443</v>
      </c>
    </row>
    <row r="603" spans="1:1" x14ac:dyDescent="0.3">
      <c r="A603">
        <v>5553957443</v>
      </c>
    </row>
    <row r="604" spans="1:1" x14ac:dyDescent="0.3">
      <c r="A604">
        <v>5553957443</v>
      </c>
    </row>
    <row r="605" spans="1:1" x14ac:dyDescent="0.3">
      <c r="A605">
        <v>5553957443</v>
      </c>
    </row>
    <row r="606" spans="1:1" x14ac:dyDescent="0.3">
      <c r="A606">
        <v>5553957443</v>
      </c>
    </row>
    <row r="607" spans="1:1" x14ac:dyDescent="0.3">
      <c r="A607">
        <v>5553957443</v>
      </c>
    </row>
    <row r="608" spans="1:1" x14ac:dyDescent="0.3">
      <c r="A608">
        <v>5553957443</v>
      </c>
    </row>
    <row r="609" spans="1:1" x14ac:dyDescent="0.3">
      <c r="A609">
        <v>5553957443</v>
      </c>
    </row>
    <row r="610" spans="1:1" x14ac:dyDescent="0.3">
      <c r="A610">
        <v>5553957443</v>
      </c>
    </row>
    <row r="611" spans="1:1" x14ac:dyDescent="0.3">
      <c r="A611">
        <v>5553957443</v>
      </c>
    </row>
    <row r="612" spans="1:1" x14ac:dyDescent="0.3">
      <c r="A612">
        <v>5553957443</v>
      </c>
    </row>
    <row r="613" spans="1:1" x14ac:dyDescent="0.3">
      <c r="A613">
        <v>5553957443</v>
      </c>
    </row>
    <row r="614" spans="1:1" x14ac:dyDescent="0.3">
      <c r="A614">
        <v>5577150313</v>
      </c>
    </row>
    <row r="615" spans="1:1" x14ac:dyDescent="0.3">
      <c r="A615">
        <v>5577150313</v>
      </c>
    </row>
    <row r="616" spans="1:1" x14ac:dyDescent="0.3">
      <c r="A616">
        <v>5577150313</v>
      </c>
    </row>
    <row r="617" spans="1:1" x14ac:dyDescent="0.3">
      <c r="A617">
        <v>5577150313</v>
      </c>
    </row>
    <row r="618" spans="1:1" x14ac:dyDescent="0.3">
      <c r="A618">
        <v>5577150313</v>
      </c>
    </row>
    <row r="619" spans="1:1" x14ac:dyDescent="0.3">
      <c r="A619">
        <v>5577150313</v>
      </c>
    </row>
    <row r="620" spans="1:1" x14ac:dyDescent="0.3">
      <c r="A620">
        <v>5577150313</v>
      </c>
    </row>
    <row r="621" spans="1:1" x14ac:dyDescent="0.3">
      <c r="A621">
        <v>5577150313</v>
      </c>
    </row>
    <row r="622" spans="1:1" x14ac:dyDescent="0.3">
      <c r="A622">
        <v>5577150313</v>
      </c>
    </row>
    <row r="623" spans="1:1" x14ac:dyDescent="0.3">
      <c r="A623">
        <v>5577150313</v>
      </c>
    </row>
    <row r="624" spans="1:1" x14ac:dyDescent="0.3">
      <c r="A624">
        <v>5577150313</v>
      </c>
    </row>
    <row r="625" spans="1:1" x14ac:dyDescent="0.3">
      <c r="A625">
        <v>5577150313</v>
      </c>
    </row>
    <row r="626" spans="1:1" x14ac:dyDescent="0.3">
      <c r="A626">
        <v>6117666160</v>
      </c>
    </row>
    <row r="627" spans="1:1" x14ac:dyDescent="0.3">
      <c r="A627">
        <v>6117666160</v>
      </c>
    </row>
    <row r="628" spans="1:1" x14ac:dyDescent="0.3">
      <c r="A628">
        <v>6117666160</v>
      </c>
    </row>
    <row r="629" spans="1:1" x14ac:dyDescent="0.3">
      <c r="A629">
        <v>6117666160</v>
      </c>
    </row>
    <row r="630" spans="1:1" x14ac:dyDescent="0.3">
      <c r="A630">
        <v>6117666160</v>
      </c>
    </row>
    <row r="631" spans="1:1" x14ac:dyDescent="0.3">
      <c r="A631">
        <v>6117666160</v>
      </c>
    </row>
    <row r="632" spans="1:1" x14ac:dyDescent="0.3">
      <c r="A632">
        <v>6117666160</v>
      </c>
    </row>
    <row r="633" spans="1:1" x14ac:dyDescent="0.3">
      <c r="A633">
        <v>6117666160</v>
      </c>
    </row>
    <row r="634" spans="1:1" x14ac:dyDescent="0.3">
      <c r="A634">
        <v>6117666160</v>
      </c>
    </row>
    <row r="635" spans="1:1" x14ac:dyDescent="0.3">
      <c r="A635">
        <v>6117666160</v>
      </c>
    </row>
    <row r="636" spans="1:1" x14ac:dyDescent="0.3">
      <c r="A636">
        <v>6775888955</v>
      </c>
    </row>
    <row r="637" spans="1:1" x14ac:dyDescent="0.3">
      <c r="A637">
        <v>6775888955</v>
      </c>
    </row>
    <row r="638" spans="1:1" x14ac:dyDescent="0.3">
      <c r="A638">
        <v>6775888955</v>
      </c>
    </row>
    <row r="639" spans="1:1" x14ac:dyDescent="0.3">
      <c r="A639">
        <v>6775888955</v>
      </c>
    </row>
    <row r="640" spans="1:1" x14ac:dyDescent="0.3">
      <c r="A640">
        <v>6775888955</v>
      </c>
    </row>
    <row r="641" spans="1:1" x14ac:dyDescent="0.3">
      <c r="A641">
        <v>6775888955</v>
      </c>
    </row>
    <row r="642" spans="1:1" x14ac:dyDescent="0.3">
      <c r="A642">
        <v>6775888955</v>
      </c>
    </row>
    <row r="643" spans="1:1" x14ac:dyDescent="0.3">
      <c r="A643">
        <v>6775888955</v>
      </c>
    </row>
    <row r="644" spans="1:1" x14ac:dyDescent="0.3">
      <c r="A644">
        <v>6962181067</v>
      </c>
    </row>
    <row r="645" spans="1:1" x14ac:dyDescent="0.3">
      <c r="A645">
        <v>6962181067</v>
      </c>
    </row>
    <row r="646" spans="1:1" x14ac:dyDescent="0.3">
      <c r="A646">
        <v>6962181067</v>
      </c>
    </row>
    <row r="647" spans="1:1" x14ac:dyDescent="0.3">
      <c r="A647">
        <v>6962181067</v>
      </c>
    </row>
    <row r="648" spans="1:1" x14ac:dyDescent="0.3">
      <c r="A648">
        <v>6962181067</v>
      </c>
    </row>
    <row r="649" spans="1:1" x14ac:dyDescent="0.3">
      <c r="A649">
        <v>6962181067</v>
      </c>
    </row>
    <row r="650" spans="1:1" x14ac:dyDescent="0.3">
      <c r="A650">
        <v>6962181067</v>
      </c>
    </row>
    <row r="651" spans="1:1" x14ac:dyDescent="0.3">
      <c r="A651">
        <v>6962181067</v>
      </c>
    </row>
    <row r="652" spans="1:1" x14ac:dyDescent="0.3">
      <c r="A652">
        <v>6962181067</v>
      </c>
    </row>
    <row r="653" spans="1:1" x14ac:dyDescent="0.3">
      <c r="A653">
        <v>6962181067</v>
      </c>
    </row>
    <row r="654" spans="1:1" x14ac:dyDescent="0.3">
      <c r="A654">
        <v>6962181067</v>
      </c>
    </row>
    <row r="655" spans="1:1" x14ac:dyDescent="0.3">
      <c r="A655">
        <v>6962181067</v>
      </c>
    </row>
    <row r="656" spans="1:1" x14ac:dyDescent="0.3">
      <c r="A656">
        <v>6962181067</v>
      </c>
    </row>
    <row r="657" spans="1:1" x14ac:dyDescent="0.3">
      <c r="A657">
        <v>7007744171</v>
      </c>
    </row>
    <row r="658" spans="1:1" x14ac:dyDescent="0.3">
      <c r="A658">
        <v>7007744171</v>
      </c>
    </row>
    <row r="659" spans="1:1" x14ac:dyDescent="0.3">
      <c r="A659">
        <v>7007744171</v>
      </c>
    </row>
    <row r="660" spans="1:1" x14ac:dyDescent="0.3">
      <c r="A660">
        <v>7007744171</v>
      </c>
    </row>
    <row r="661" spans="1:1" x14ac:dyDescent="0.3">
      <c r="A661">
        <v>7007744171</v>
      </c>
    </row>
    <row r="662" spans="1:1" x14ac:dyDescent="0.3">
      <c r="A662">
        <v>7007744171</v>
      </c>
    </row>
    <row r="663" spans="1:1" x14ac:dyDescent="0.3">
      <c r="A663">
        <v>7007744171</v>
      </c>
    </row>
    <row r="664" spans="1:1" x14ac:dyDescent="0.3">
      <c r="A664">
        <v>7007744171</v>
      </c>
    </row>
    <row r="665" spans="1:1" x14ac:dyDescent="0.3">
      <c r="A665">
        <v>7086361926</v>
      </c>
    </row>
    <row r="666" spans="1:1" x14ac:dyDescent="0.3">
      <c r="A666">
        <v>7086361926</v>
      </c>
    </row>
    <row r="667" spans="1:1" x14ac:dyDescent="0.3">
      <c r="A667">
        <v>7086361926</v>
      </c>
    </row>
    <row r="668" spans="1:1" x14ac:dyDescent="0.3">
      <c r="A668">
        <v>7086361926</v>
      </c>
    </row>
    <row r="669" spans="1:1" x14ac:dyDescent="0.3">
      <c r="A669">
        <v>7086361926</v>
      </c>
    </row>
    <row r="670" spans="1:1" x14ac:dyDescent="0.3">
      <c r="A670">
        <v>7086361926</v>
      </c>
    </row>
    <row r="671" spans="1:1" x14ac:dyDescent="0.3">
      <c r="A671">
        <v>7086361926</v>
      </c>
    </row>
    <row r="672" spans="1:1" x14ac:dyDescent="0.3">
      <c r="A672">
        <v>7086361926</v>
      </c>
    </row>
    <row r="673" spans="1:1" x14ac:dyDescent="0.3">
      <c r="A673">
        <v>7086361926</v>
      </c>
    </row>
    <row r="674" spans="1:1" x14ac:dyDescent="0.3">
      <c r="A674">
        <v>7086361926</v>
      </c>
    </row>
    <row r="675" spans="1:1" x14ac:dyDescent="0.3">
      <c r="A675">
        <v>7086361926</v>
      </c>
    </row>
    <row r="676" spans="1:1" x14ac:dyDescent="0.3">
      <c r="A676">
        <v>7086361926</v>
      </c>
    </row>
    <row r="677" spans="1:1" x14ac:dyDescent="0.3">
      <c r="A677">
        <v>7086361926</v>
      </c>
    </row>
    <row r="678" spans="1:1" x14ac:dyDescent="0.3">
      <c r="A678">
        <v>8053475328</v>
      </c>
    </row>
    <row r="679" spans="1:1" x14ac:dyDescent="0.3">
      <c r="A679">
        <v>8053475328</v>
      </c>
    </row>
    <row r="680" spans="1:1" x14ac:dyDescent="0.3">
      <c r="A680">
        <v>8053475328</v>
      </c>
    </row>
    <row r="681" spans="1:1" x14ac:dyDescent="0.3">
      <c r="A681">
        <v>8053475328</v>
      </c>
    </row>
    <row r="682" spans="1:1" x14ac:dyDescent="0.3">
      <c r="A682">
        <v>8053475328</v>
      </c>
    </row>
    <row r="683" spans="1:1" x14ac:dyDescent="0.3">
      <c r="A683">
        <v>8053475328</v>
      </c>
    </row>
    <row r="684" spans="1:1" x14ac:dyDescent="0.3">
      <c r="A684">
        <v>8053475328</v>
      </c>
    </row>
    <row r="685" spans="1:1" x14ac:dyDescent="0.3">
      <c r="A685">
        <v>8053475328</v>
      </c>
    </row>
    <row r="686" spans="1:1" x14ac:dyDescent="0.3">
      <c r="A686">
        <v>8053475328</v>
      </c>
    </row>
    <row r="687" spans="1:1" x14ac:dyDescent="0.3">
      <c r="A687">
        <v>8053475328</v>
      </c>
    </row>
    <row r="688" spans="1:1" x14ac:dyDescent="0.3">
      <c r="A688">
        <v>8053475328</v>
      </c>
    </row>
    <row r="689" spans="1:1" x14ac:dyDescent="0.3">
      <c r="A689">
        <v>8053475328</v>
      </c>
    </row>
    <row r="690" spans="1:1" x14ac:dyDescent="0.3">
      <c r="A690">
        <v>8053475328</v>
      </c>
    </row>
    <row r="691" spans="1:1" x14ac:dyDescent="0.3">
      <c r="A691">
        <v>8378563200</v>
      </c>
    </row>
    <row r="692" spans="1:1" x14ac:dyDescent="0.3">
      <c r="A692">
        <v>8378563200</v>
      </c>
    </row>
    <row r="693" spans="1:1" x14ac:dyDescent="0.3">
      <c r="A693">
        <v>8378563200</v>
      </c>
    </row>
    <row r="694" spans="1:1" x14ac:dyDescent="0.3">
      <c r="A694">
        <v>8378563200</v>
      </c>
    </row>
    <row r="695" spans="1:1" x14ac:dyDescent="0.3">
      <c r="A695">
        <v>8378563200</v>
      </c>
    </row>
    <row r="696" spans="1:1" x14ac:dyDescent="0.3">
      <c r="A696">
        <v>8378563200</v>
      </c>
    </row>
    <row r="697" spans="1:1" x14ac:dyDescent="0.3">
      <c r="A697">
        <v>8378563200</v>
      </c>
    </row>
    <row r="698" spans="1:1" x14ac:dyDescent="0.3">
      <c r="A698">
        <v>8378563200</v>
      </c>
    </row>
    <row r="699" spans="1:1" x14ac:dyDescent="0.3">
      <c r="A699">
        <v>8378563200</v>
      </c>
    </row>
    <row r="700" spans="1:1" x14ac:dyDescent="0.3">
      <c r="A700">
        <v>8378563200</v>
      </c>
    </row>
    <row r="701" spans="1:1" x14ac:dyDescent="0.3">
      <c r="A701">
        <v>8378563200</v>
      </c>
    </row>
    <row r="702" spans="1:1" x14ac:dyDescent="0.3">
      <c r="A702">
        <v>8378563200</v>
      </c>
    </row>
    <row r="703" spans="1:1" x14ac:dyDescent="0.3">
      <c r="A703">
        <v>8378563200</v>
      </c>
    </row>
    <row r="704" spans="1:1" x14ac:dyDescent="0.3">
      <c r="A704">
        <v>8792009665</v>
      </c>
    </row>
    <row r="705" spans="1:1" x14ac:dyDescent="0.3">
      <c r="A705">
        <v>8792009665</v>
      </c>
    </row>
    <row r="706" spans="1:1" x14ac:dyDescent="0.3">
      <c r="A706">
        <v>8792009665</v>
      </c>
    </row>
    <row r="707" spans="1:1" x14ac:dyDescent="0.3">
      <c r="A707">
        <v>8792009665</v>
      </c>
    </row>
    <row r="708" spans="1:1" x14ac:dyDescent="0.3">
      <c r="A708">
        <v>8792009665</v>
      </c>
    </row>
    <row r="709" spans="1:1" x14ac:dyDescent="0.3">
      <c r="A709">
        <v>8792009665</v>
      </c>
    </row>
    <row r="710" spans="1:1" x14ac:dyDescent="0.3">
      <c r="A710">
        <v>8792009665</v>
      </c>
    </row>
    <row r="711" spans="1:1" x14ac:dyDescent="0.3">
      <c r="A711">
        <v>8792009665</v>
      </c>
    </row>
    <row r="712" spans="1:1" x14ac:dyDescent="0.3">
      <c r="A712">
        <v>8792009665</v>
      </c>
    </row>
    <row r="713" spans="1:1" x14ac:dyDescent="0.3">
      <c r="A713">
        <v>8792009665</v>
      </c>
    </row>
    <row r="714" spans="1:1" x14ac:dyDescent="0.3">
      <c r="A714">
        <v>8792009665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sleepDay_merged</vt:lpstr>
      <vt:lpstr>Sheet1</vt:lpstr>
      <vt:lpstr>sleepDay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2023-02-20T07:30:54Z</dcterms:created>
  <dcterms:modified xsi:type="dcterms:W3CDTF">2023-02-27T19:36:35Z</dcterms:modified>
</cp:coreProperties>
</file>