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o299874\Downloads\EXCEL_PL_english\"/>
    </mc:Choice>
  </mc:AlternateContent>
  <bookViews>
    <workbookView xWindow="-105" yWindow="-105" windowWidth="19425" windowHeight="10305" activeTab="2"/>
  </bookViews>
  <sheets>
    <sheet name="listado_nombres_dni_FIXED" sheetId="5" r:id="rId1"/>
    <sheet name="Sheet2" sheetId="6" r:id="rId2"/>
    <sheet name="Sheet1" sheetId="1" r:id="rId3"/>
  </sheets>
  <definedNames>
    <definedName name="ExternalData_2" localSheetId="0" hidden="1">listado_nombres_dni_FIXED!$A$1:$C$44</definedName>
    <definedName name="ExternalData_2" localSheetId="2" hidden="1">Sheet1!$A$5:$C$48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Q6" i="1" l="1"/>
  <c r="P44" i="1"/>
  <c r="P36" i="1"/>
  <c r="P28" i="1"/>
  <c r="P20" i="1"/>
  <c r="P12" i="1"/>
  <c r="P11" i="1"/>
  <c r="P45" i="1"/>
  <c r="P37" i="1"/>
  <c r="P29" i="1"/>
  <c r="P21" i="1"/>
  <c r="P13" i="1"/>
  <c r="P43" i="1"/>
  <c r="P35" i="1"/>
  <c r="P27" i="1"/>
  <c r="P19" i="1"/>
  <c r="P42" i="1"/>
  <c r="P34" i="1"/>
  <c r="P26" i="1"/>
  <c r="P18" i="1"/>
  <c r="P10" i="1"/>
  <c r="P41" i="1"/>
  <c r="P33" i="1"/>
  <c r="P25" i="1"/>
  <c r="P17" i="1"/>
  <c r="P9" i="1"/>
  <c r="P48" i="1"/>
  <c r="P40" i="1"/>
  <c r="P32" i="1"/>
  <c r="P24" i="1"/>
  <c r="P16" i="1"/>
  <c r="P8" i="1"/>
  <c r="P47" i="1"/>
  <c r="P39" i="1"/>
  <c r="P31" i="1"/>
  <c r="P23" i="1"/>
  <c r="P15" i="1"/>
  <c r="P7" i="1"/>
  <c r="P46" i="1"/>
  <c r="P38" i="1"/>
  <c r="P30" i="1"/>
  <c r="P22" i="1"/>
  <c r="P14" i="1"/>
  <c r="M6" i="1"/>
  <c r="G48" i="1"/>
  <c r="G40" i="1"/>
  <c r="G42" i="1"/>
  <c r="G26" i="1"/>
  <c r="G34" i="1"/>
  <c r="G18" i="1"/>
  <c r="G10" i="1"/>
  <c r="G32" i="1"/>
  <c r="G24" i="1"/>
  <c r="G16" i="1"/>
  <c r="G8" i="1"/>
  <c r="G43" i="1"/>
  <c r="G35" i="1"/>
  <c r="G27" i="1"/>
  <c r="G19" i="1"/>
  <c r="G11" i="1"/>
  <c r="G47" i="1"/>
  <c r="G39" i="1"/>
  <c r="G23" i="1"/>
  <c r="G15" i="1"/>
  <c r="G45" i="1"/>
  <c r="G37" i="1"/>
  <c r="G29" i="1"/>
  <c r="G21" i="1"/>
  <c r="G13" i="1"/>
  <c r="G44" i="1"/>
  <c r="G36" i="1"/>
  <c r="G28" i="1"/>
  <c r="G20" i="1"/>
  <c r="G12" i="1"/>
  <c r="G41" i="1"/>
  <c r="G33" i="1"/>
  <c r="G25" i="1"/>
  <c r="G17" i="1"/>
  <c r="G9" i="1"/>
  <c r="G31" i="1"/>
  <c r="G7" i="1"/>
  <c r="G46" i="1"/>
  <c r="G38" i="1"/>
  <c r="G30" i="1"/>
  <c r="G22" i="1"/>
  <c r="G14" i="1"/>
  <c r="G6" i="1"/>
  <c r="M43" i="1"/>
  <c r="N43" i="1" s="1"/>
  <c r="M35" i="1"/>
  <c r="N35" i="1" s="1"/>
  <c r="M27" i="1"/>
  <c r="N27" i="1" s="1"/>
  <c r="M19" i="1"/>
  <c r="N19" i="1" s="1"/>
  <c r="M11" i="1"/>
  <c r="N11" i="1" s="1"/>
  <c r="M34" i="1"/>
  <c r="N34" i="1" s="1"/>
  <c r="M26" i="1"/>
  <c r="N26" i="1" s="1"/>
  <c r="M42" i="1"/>
  <c r="N42" i="1" s="1"/>
  <c r="M47" i="1"/>
  <c r="N47" i="1" s="1"/>
  <c r="M39" i="1"/>
  <c r="N39" i="1" s="1"/>
  <c r="M31" i="1"/>
  <c r="N31" i="1" s="1"/>
  <c r="M18" i="1"/>
  <c r="N18" i="1" s="1"/>
  <c r="M10" i="1"/>
  <c r="N10" i="1" s="1"/>
  <c r="M23" i="1"/>
  <c r="N23" i="1" s="1"/>
  <c r="M15" i="1"/>
  <c r="N15" i="1" s="1"/>
  <c r="M7" i="1"/>
  <c r="M48" i="1"/>
  <c r="N48" i="1" s="1"/>
  <c r="M40" i="1"/>
  <c r="N40" i="1" s="1"/>
  <c r="M32" i="1"/>
  <c r="N32" i="1" s="1"/>
  <c r="M24" i="1"/>
  <c r="N24" i="1" s="1"/>
  <c r="M16" i="1"/>
  <c r="N16" i="1" s="1"/>
  <c r="M8" i="1"/>
  <c r="N8" i="1" s="1"/>
  <c r="M30" i="1"/>
  <c r="N30" i="1" s="1"/>
  <c r="M22" i="1"/>
  <c r="N22" i="1" s="1"/>
  <c r="M14" i="1"/>
  <c r="N14" i="1" s="1"/>
  <c r="M41" i="1"/>
  <c r="N41" i="1" s="1"/>
  <c r="M33" i="1"/>
  <c r="N33" i="1" s="1"/>
  <c r="M25" i="1"/>
  <c r="N25" i="1" s="1"/>
  <c r="M17" i="1"/>
  <c r="N17" i="1" s="1"/>
  <c r="M9" i="1"/>
  <c r="N9" i="1" s="1"/>
  <c r="M44" i="1"/>
  <c r="N44" i="1" s="1"/>
  <c r="M36" i="1"/>
  <c r="N36" i="1" s="1"/>
  <c r="M28" i="1"/>
  <c r="N28" i="1" s="1"/>
  <c r="M20" i="1"/>
  <c r="N20" i="1" s="1"/>
  <c r="M12" i="1"/>
  <c r="N12" i="1" s="1"/>
  <c r="M38" i="1"/>
  <c r="N38" i="1" s="1"/>
  <c r="M45" i="1"/>
  <c r="N45" i="1" s="1"/>
  <c r="M37" i="1"/>
  <c r="N37" i="1" s="1"/>
  <c r="M29" i="1"/>
  <c r="N29" i="1" s="1"/>
  <c r="M21" i="1"/>
  <c r="N21" i="1" s="1"/>
  <c r="M13" i="1"/>
  <c r="N13" i="1" s="1"/>
  <c r="M46" i="1"/>
  <c r="N46" i="1" s="1"/>
  <c r="K3" i="1" l="1"/>
  <c r="J3" i="1"/>
  <c r="N7" i="1"/>
  <c r="I3" i="1"/>
  <c r="I2" i="1"/>
  <c r="K2" i="1"/>
  <c r="N6" i="1"/>
  <c r="J2" i="1"/>
  <c r="H15" i="1"/>
  <c r="R15" i="1"/>
  <c r="H6" i="1"/>
  <c r="R6" i="1"/>
  <c r="H9" i="1"/>
  <c r="R9" i="1"/>
  <c r="H36" i="1"/>
  <c r="R36" i="1"/>
  <c r="H23" i="1"/>
  <c r="R23" i="1"/>
  <c r="H8" i="1"/>
  <c r="R8" i="1"/>
  <c r="H42" i="1"/>
  <c r="R42" i="1"/>
  <c r="H28" i="1"/>
  <c r="R28" i="1"/>
  <c r="H14" i="1"/>
  <c r="R14" i="1"/>
  <c r="H17" i="1"/>
  <c r="R17" i="1"/>
  <c r="H44" i="1"/>
  <c r="R44" i="1"/>
  <c r="H39" i="1"/>
  <c r="R39" i="1"/>
  <c r="H16" i="1"/>
  <c r="R16" i="1"/>
  <c r="H40" i="1"/>
  <c r="R40" i="1"/>
  <c r="H26" i="1"/>
  <c r="R26" i="1"/>
  <c r="H22" i="1"/>
  <c r="R22" i="1"/>
  <c r="H25" i="1"/>
  <c r="R25" i="1"/>
  <c r="H13" i="1"/>
  <c r="R13" i="1"/>
  <c r="H47" i="1"/>
  <c r="R47" i="1"/>
  <c r="H24" i="1"/>
  <c r="R24" i="1"/>
  <c r="H48" i="1"/>
  <c r="R48" i="1"/>
  <c r="H31" i="1"/>
  <c r="R31" i="1"/>
  <c r="H30" i="1"/>
  <c r="R30" i="1"/>
  <c r="H33" i="1"/>
  <c r="R33" i="1"/>
  <c r="H21" i="1"/>
  <c r="R21" i="1"/>
  <c r="H11" i="1"/>
  <c r="R11" i="1"/>
  <c r="H32" i="1"/>
  <c r="R32" i="1"/>
  <c r="H38" i="1"/>
  <c r="R38" i="1"/>
  <c r="H41" i="1"/>
  <c r="R41" i="1"/>
  <c r="H29" i="1"/>
  <c r="R29" i="1"/>
  <c r="H19" i="1"/>
  <c r="R19" i="1"/>
  <c r="H10" i="1"/>
  <c r="R10" i="1"/>
  <c r="H46" i="1"/>
  <c r="R46" i="1"/>
  <c r="H12" i="1"/>
  <c r="R12" i="1"/>
  <c r="H37" i="1"/>
  <c r="R37" i="1"/>
  <c r="H27" i="1"/>
  <c r="R27" i="1"/>
  <c r="H18" i="1"/>
  <c r="R18" i="1"/>
  <c r="H43" i="1"/>
  <c r="R43" i="1"/>
  <c r="H7" i="1"/>
  <c r="R7" i="1"/>
  <c r="H20" i="1"/>
  <c r="R20" i="1"/>
  <c r="H45" i="1"/>
  <c r="R45" i="1"/>
  <c r="H35" i="1"/>
  <c r="R35" i="1"/>
  <c r="H34" i="1"/>
  <c r="R34" i="1"/>
  <c r="L3" i="1" l="1"/>
  <c r="S20" i="1"/>
  <c r="S27" i="1"/>
  <c r="S10" i="1"/>
  <c r="S38" i="1"/>
  <c r="S33" i="1"/>
  <c r="S22" i="1"/>
  <c r="S39" i="1"/>
  <c r="S28" i="1"/>
  <c r="S36" i="1"/>
  <c r="S24" i="1"/>
  <c r="S45" i="1"/>
  <c r="S18" i="1"/>
  <c r="S46" i="1"/>
  <c r="S41" i="1"/>
  <c r="S21" i="1"/>
  <c r="S48" i="1"/>
  <c r="S25" i="1"/>
  <c r="S16" i="1"/>
  <c r="S14" i="1"/>
  <c r="S23" i="1"/>
  <c r="S15" i="1"/>
  <c r="S34" i="1"/>
  <c r="S7" i="1"/>
  <c r="S37" i="1"/>
  <c r="S19" i="1"/>
  <c r="S32" i="1"/>
  <c r="S30" i="1"/>
  <c r="S47" i="1"/>
  <c r="S26" i="1"/>
  <c r="S35" i="1"/>
  <c r="S43" i="1"/>
  <c r="S12" i="1"/>
  <c r="S29" i="1"/>
  <c r="S11" i="1"/>
  <c r="S31" i="1"/>
  <c r="S13" i="1"/>
  <c r="S40" i="1"/>
  <c r="S17" i="1"/>
  <c r="S8" i="1"/>
  <c r="S44" i="1"/>
  <c r="S42" i="1"/>
  <c r="S9" i="1"/>
  <c r="L2" i="1"/>
  <c r="S6" i="1"/>
</calcChain>
</file>

<file path=xl/connections.xml><?xml version="1.0" encoding="utf-8"?>
<connections xmlns="http://schemas.openxmlformats.org/spreadsheetml/2006/main">
  <connection id="1" keepAlive="1" name="Query - listado_nombres_dni_" description="Connection to the 'listado_nombres_dni_' query in the workbook." type="5" refreshedVersion="0" background="1">
    <dbPr connection="Provider=Microsoft.Mashup.OleDb.1;Data Source=$Workbook$;Location=listado_nombres_dni_;Extended Properties=&quot;&quot;" command="SELECT * FROM [listado_nombres_dni_]"/>
  </connection>
  <connection id="2" keepAlive="1" name="Query - listado_nombres_dni_FIXED" description="Connection to the 'listado_nombres_dni_FIXED' query in the workbook." type="5" refreshedVersion="0" background="1">
    <dbPr connection="Provider=Microsoft.Mashup.OleDb.1;Data Source=$Workbook$;Location=listado_nombres_dni_FIXED;Extended Properties=&quot;&quot;" command="SELECT * FROM [listado_nombres_dni_FIXED]"/>
  </connection>
  <connection id="3" keepAlive="1" name="Query - listado_nombres_dni_FIXED (2)" description="Connection to the 'listado_nombres_dni_FIXED (2)' query in the workbook." type="5" refreshedVersion="0" background="1">
    <dbPr connection="Provider=Microsoft.Mashup.OleDb.1;Data Source=$Workbook$;Location=&quot;listado_nombres_dni_FIXED (2)&quot;;Extended Properties=&quot;&quot;" command="SELECT * FROM [listado_nombres_dni_FIXED (2)]"/>
  </connection>
  <connection id="4" keepAlive="1" name="Query - listado_nombres_dni_FIXED (3)" description="Connection to the 'listado_nombres_dni_FIXED (3)' query in the workbook." type="5" refreshedVersion="8" background="1" saveData="1">
    <dbPr connection="Provider=Microsoft.Mashup.OleDb.1;Data Source=$Workbook$;Location=&quot;listado_nombres_dni_FIXED (3)&quot;;Extended Properties=&quot;&quot;" command="SELECT * FROM [listado_nombres_dni_FIXED (3)]"/>
  </connection>
  <connection id="5" keepAlive="1" name="Query - listado_nombres_dni_FIXED (4)" description="Connection to the 'listado_nombres_dni_FIXED (4)' query in the workbook." type="5" refreshedVersion="8" background="1" saveData="1">
    <dbPr connection="Provider=Microsoft.Mashup.OleDb.1;Data Source=$Workbook$;Location=&quot;listado_nombres_dni_FIXED (4)&quot;;Extended Properties=&quot;&quot;" command="SELECT * FROM [listado_nombres_dni_FIXED (4)]"/>
  </connection>
</connections>
</file>

<file path=xl/sharedStrings.xml><?xml version="1.0" encoding="utf-8"?>
<sst xmlns="http://schemas.openxmlformats.org/spreadsheetml/2006/main" count="296" uniqueCount="162">
  <si>
    <t>Column2</t>
  </si>
  <si>
    <t>002665951K</t>
  </si>
  <si>
    <t>076420269D</t>
  </si>
  <si>
    <t>071670629F</t>
  </si>
  <si>
    <t>076440272W</t>
  </si>
  <si>
    <t>001833896Z</t>
  </si>
  <si>
    <t>044524294C</t>
  </si>
  <si>
    <t>009294821S</t>
  </si>
  <si>
    <t>047289155M</t>
  </si>
  <si>
    <t>045424111P</t>
  </si>
  <si>
    <t>005298986Q</t>
  </si>
  <si>
    <t>009383544G</t>
  </si>
  <si>
    <t>016626740V</t>
  </si>
  <si>
    <t>011847149X</t>
  </si>
  <si>
    <t>052154724Q</t>
  </si>
  <si>
    <t>044201342B</t>
  </si>
  <si>
    <t>050716937M</t>
  </si>
  <si>
    <t>078933911G</t>
  </si>
  <si>
    <t>003450828T</t>
  </si>
  <si>
    <t>715581110G</t>
  </si>
  <si>
    <t>010569554L</t>
  </si>
  <si>
    <t>071432778E</t>
  </si>
  <si>
    <t>076722946Y</t>
  </si>
  <si>
    <t>048383970C</t>
  </si>
  <si>
    <t>013171015L</t>
  </si>
  <si>
    <t>011960476Q</t>
  </si>
  <si>
    <t>071126298V</t>
  </si>
  <si>
    <t>048671105T</t>
  </si>
  <si>
    <t>044514319G</t>
  </si>
  <si>
    <t>053273376V</t>
  </si>
  <si>
    <t>012416115W</t>
  </si>
  <si>
    <t>004214280J</t>
  </si>
  <si>
    <t>070254404F</t>
  </si>
  <si>
    <t>070249312K</t>
  </si>
  <si>
    <t>050461412X</t>
  </si>
  <si>
    <t>025166456V</t>
  </si>
  <si>
    <t>071453159W</t>
  </si>
  <si>
    <t>012425382T</t>
  </si>
  <si>
    <t>048590581E</t>
  </si>
  <si>
    <t>053261129Y</t>
  </si>
  <si>
    <t>020048039C</t>
  </si>
  <si>
    <t>071943217E</t>
  </si>
  <si>
    <t>022594992E</t>
  </si>
  <si>
    <t>008113030X</t>
  </si>
  <si>
    <t>Column1.1</t>
  </si>
  <si>
    <t>ABAD CASADO</t>
  </si>
  <si>
    <t>ACOSTA DEL PINO</t>
  </si>
  <si>
    <t xml:space="preserve"> JULIA </t>
  </si>
  <si>
    <t>ACUÑA GALLEGO</t>
  </si>
  <si>
    <t xml:space="preserve"> MARÍA </t>
  </si>
  <si>
    <t>ALBA ALCALÁ ZAMORA</t>
  </si>
  <si>
    <t xml:space="preserve"> MARÍA ROSARIO </t>
  </si>
  <si>
    <t>ALBERTOS NEILA</t>
  </si>
  <si>
    <t xml:space="preserve"> MARÍA DEL PILAR </t>
  </si>
  <si>
    <t>ALBIACH GENOVÉS</t>
  </si>
  <si>
    <t xml:space="preserve"> CRISTINA </t>
  </si>
  <si>
    <t>ALCALDE SÁIZ</t>
  </si>
  <si>
    <t xml:space="preserve"> MARÍA INMACULADA </t>
  </si>
  <si>
    <t>ALDERETE QUIQUIA</t>
  </si>
  <si>
    <t xml:space="preserve"> ELENA IRENE </t>
  </si>
  <si>
    <t>ALONSO MARTÍN</t>
  </si>
  <si>
    <t xml:space="preserve"> EONOR </t>
  </si>
  <si>
    <t>ALVÁREZ CRISTOBAL</t>
  </si>
  <si>
    <t xml:space="preserve"> TANIA </t>
  </si>
  <si>
    <t>ÁLVAREZ SUAREZ</t>
  </si>
  <si>
    <t>ÁLVARO FERNÁNDEZ</t>
  </si>
  <si>
    <t xml:space="preserve"> ÁLVARO </t>
  </si>
  <si>
    <t>AMPUERO EÓN</t>
  </si>
  <si>
    <t xml:space="preserve"> JORGE </t>
  </si>
  <si>
    <t>ANGUITA MORALES</t>
  </si>
  <si>
    <t xml:space="preserve"> AURORA </t>
  </si>
  <si>
    <t>ANGULO RUIZ</t>
  </si>
  <si>
    <t xml:space="preserve"> MARÍA DOLORES </t>
  </si>
  <si>
    <t>APARICIO SANZ</t>
  </si>
  <si>
    <t xml:space="preserve"> MARÍA PILAR </t>
  </si>
  <si>
    <t>ARANDA PAVÍA</t>
  </si>
  <si>
    <t xml:space="preserve"> CELIA </t>
  </si>
  <si>
    <t>ARENAL GARCÍA</t>
  </si>
  <si>
    <t xml:space="preserve"> JUAN MARTÍN </t>
  </si>
  <si>
    <t>ARIAS FERNÁNDEZ</t>
  </si>
  <si>
    <t xml:space="preserve"> JEZABEL FRANCISCA </t>
  </si>
  <si>
    <t>ARNIELLA ÁLVAREZ</t>
  </si>
  <si>
    <t xml:space="preserve"> ÓSCAR ANTONIO </t>
  </si>
  <si>
    <t>BAJO RODRÍGUEZ</t>
  </si>
  <si>
    <t xml:space="preserve"> MARÍA MILAGROS </t>
  </si>
  <si>
    <t>BAÑOS GARCÍA</t>
  </si>
  <si>
    <t xml:space="preserve"> PATRICIA </t>
  </si>
  <si>
    <t>BAREA RUIZ</t>
  </si>
  <si>
    <t xml:space="preserve"> ARIADNA </t>
  </si>
  <si>
    <t>BARRASUD ABAD</t>
  </si>
  <si>
    <t xml:space="preserve"> INES </t>
  </si>
  <si>
    <t>BARRIGÓN PÉREZ</t>
  </si>
  <si>
    <t xml:space="preserve"> AURA </t>
  </si>
  <si>
    <t>BECARES GONZÁLEZ</t>
  </si>
  <si>
    <t xml:space="preserve"> NOEMI </t>
  </si>
  <si>
    <t>BENDITO EÓN</t>
  </si>
  <si>
    <t xml:space="preserve"> SOFÍA </t>
  </si>
  <si>
    <t>BERBEGALL BELTRÁN</t>
  </si>
  <si>
    <t xml:space="preserve"> FRANCISCO </t>
  </si>
  <si>
    <t>BIZCOCHO TOCÓN</t>
  </si>
  <si>
    <t xml:space="preserve"> NURIA </t>
  </si>
  <si>
    <t>BLANCO GARCÍA</t>
  </si>
  <si>
    <t xml:space="preserve"> NATALIA </t>
  </si>
  <si>
    <t>BLÁZQUEL RETAMAL</t>
  </si>
  <si>
    <t xml:space="preserve"> MARÍA TERESA </t>
  </si>
  <si>
    <t>BLÁZQUEZ SANZ</t>
  </si>
  <si>
    <t xml:space="preserve"> MARTA </t>
  </si>
  <si>
    <t>BORREGÓN GONZÁLEZ</t>
  </si>
  <si>
    <t xml:space="preserve"> BLANCA </t>
  </si>
  <si>
    <t>BURGUEÑO AG</t>
  </si>
  <si>
    <t xml:space="preserve"> CARLOS MANUEL </t>
  </si>
  <si>
    <t>BURILLO JULIAN</t>
  </si>
  <si>
    <t>CABEZAS CHAMORRO</t>
  </si>
  <si>
    <t xml:space="preserve"> SANDRA </t>
  </si>
  <si>
    <t>CABEZÓN VILLALBA</t>
  </si>
  <si>
    <t xml:space="preserve"> RODRIGO </t>
  </si>
  <si>
    <t xml:space="preserve"> ROSA MARÍA </t>
  </si>
  <si>
    <t>CALLE GÓMEZ</t>
  </si>
  <si>
    <t xml:space="preserve"> ANA MARÍA </t>
  </si>
  <si>
    <t>CALVILLO FERRANDO</t>
  </si>
  <si>
    <t xml:space="preserve"> ANDREA </t>
  </si>
  <si>
    <t>CALVO GONZÁLEZ</t>
  </si>
  <si>
    <t xml:space="preserve"> ROCIO </t>
  </si>
  <si>
    <t>CAMILO CIFRE</t>
  </si>
  <si>
    <t xml:space="preserve"> REBECA </t>
  </si>
  <si>
    <t>CAMPOS PÉREZ</t>
  </si>
  <si>
    <t xml:space="preserve"> EANDRO DAVID</t>
  </si>
  <si>
    <t>Column1.2</t>
  </si>
  <si>
    <t xml:space="preserve"> ELENA</t>
  </si>
  <si>
    <t xml:space="preserve"> JOSÉ ALBERTO</t>
  </si>
  <si>
    <t>CABEZUELOMARRO</t>
  </si>
  <si>
    <t>DNI</t>
  </si>
  <si>
    <t>Apellidos</t>
  </si>
  <si>
    <t>Nombre</t>
  </si>
  <si>
    <t>T1 pass</t>
  </si>
  <si>
    <t>Count of T1 pass</t>
  </si>
  <si>
    <t>FALSE</t>
  </si>
  <si>
    <t>TRUE</t>
  </si>
  <si>
    <t>T1.1</t>
  </si>
  <si>
    <t>T1.2</t>
  </si>
  <si>
    <t>T1.3</t>
  </si>
  <si>
    <t>T2.1</t>
  </si>
  <si>
    <t>T2.2</t>
  </si>
  <si>
    <t>T2.3</t>
  </si>
  <si>
    <t>T2.4</t>
  </si>
  <si>
    <t>T3.1</t>
  </si>
  <si>
    <t>FINAL NOTE</t>
  </si>
  <si>
    <t>T1</t>
  </si>
  <si>
    <t>T2</t>
  </si>
  <si>
    <t>T3</t>
  </si>
  <si>
    <t>T1_Pass</t>
  </si>
  <si>
    <t>T1_Mark</t>
  </si>
  <si>
    <t>Min_num of tasks</t>
  </si>
  <si>
    <t>Min_task_mark</t>
  </si>
  <si>
    <t>Number_working_hours</t>
  </si>
  <si>
    <t>T2_Mark</t>
  </si>
  <si>
    <t>T2_Pass</t>
  </si>
  <si>
    <t>Subjet_Pass</t>
  </si>
  <si>
    <t>T3_Pass</t>
  </si>
  <si>
    <t>Subject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</si>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</sst>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2" fillId="3" borderId="2" xfId="2"/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</cellXfs>
  <cellStyles count="3">
    <cellStyle name="Celda de comprobación" xfId="2" builtinId="23"/>
    <cellStyle name="Normal" xfId="0" builtinId="0"/>
    <cellStyle name="Salida" xfId="1" builtinId="2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[03_listado_nombres_dni_FIXED.xlsx]Sheet2!PivotTable5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 of T1 pass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D-45F8-BDB5-0C41EB22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46208"/>
        <c:axId val="1076801680"/>
      </c:barChart>
      <c:catAx>
        <c:axId val="17696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6801680"/>
        <c:crosses val="autoZero"/>
        <c:auto val="1"/>
        <c:lblAlgn val="ctr"/>
        <c:lblOffset val="100"/>
        <c:noMultiLvlLbl val="0"/>
      </c:catAx>
      <c:valAx>
        <c:axId val="10768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6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CLASE</a:t>
            </a:r>
            <a:r>
              <a:rPr lang="es-ES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Sheet1!$I$1:$L$1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Subject</c:v>
                </c:pt>
              </c:strCache>
            </c:strRef>
          </c:cat>
          <c:val>
            <c:numRef>
              <c:f>Sheet1!$I$2:$L$2</c:f>
              <c:numCache>
                <c:formatCode>General</c:formatCode>
                <c:ptCount val="4"/>
                <c:pt idx="0">
                  <c:v>16</c:v>
                </c:pt>
                <c:pt idx="1">
                  <c:v>3</c:v>
                </c:pt>
                <c:pt idx="2">
                  <c:v>20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B-4187-84DC-2195B8984FB1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Sheet1!$I$1:$L$1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Subject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27</c:v>
                </c:pt>
                <c:pt idx="1">
                  <c:v>40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B-4187-84DC-2195B898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476383"/>
        <c:axId val="1870978639"/>
      </c:barChart>
      <c:catAx>
        <c:axId val="8594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0978639"/>
        <c:crosses val="autoZero"/>
        <c:auto val="1"/>
        <c:lblAlgn val="ctr"/>
        <c:lblOffset val="100"/>
        <c:noMultiLvlLbl val="0"/>
      </c:catAx>
      <c:valAx>
        <c:axId val="18709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94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11</xdr:row>
      <xdr:rowOff>42862</xdr:rowOff>
    </xdr:from>
    <xdr:to>
      <xdr:col>17</xdr:col>
      <xdr:colOff>371475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68328-A20A-55E6-1BB8-39747E57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28574</xdr:colOff>
      <xdr:row>4</xdr:row>
      <xdr:rowOff>9524</xdr:rowOff>
    </xdr:from>
    <xdr:to>
      <xdr:col>29</xdr:col>
      <xdr:colOff>76199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R. Villar" refreshedDate="45175.439731481485" createdVersion="8" refreshedVersion="8" minRefreshableVersion="3" recordCount="43">
  <cacheSource type="worksheet">
    <worksheetSource name="listado_nombres_dni_FIXED__36"/>
  </cacheSource>
  <cacheFields count="18">
    <cacheField name="DNI" numFmtId="0">
      <sharedItems/>
    </cacheField>
    <cacheField name="Apellidos" numFmtId="0">
      <sharedItems/>
    </cacheField>
    <cacheField name="Nombre" numFmtId="0">
      <sharedItems/>
    </cacheField>
    <cacheField name="T1.1" numFmtId="0">
      <sharedItems containsSemiMixedTypes="0" containsString="0" containsNumber="1" minValue="0" maxValue="9.9"/>
    </cacheField>
    <cacheField name="T1.2" numFmtId="0">
      <sharedItems containsSemiMixedTypes="0" containsString="0" containsNumber="1" minValue="0.2" maxValue="9.9"/>
    </cacheField>
    <cacheField name="T1.3" numFmtId="0">
      <sharedItems containsSemiMixedTypes="0" containsString="0" containsNumber="1" minValue="0.1" maxValue="9.6999999999999993"/>
    </cacheField>
    <cacheField name="T2.1" numFmtId="0">
      <sharedItems containsSemiMixedTypes="0" containsString="0" containsNumber="1" minValue="0.8" maxValue="9.9"/>
    </cacheField>
    <cacheField name="T2.2" numFmtId="0">
      <sharedItems containsSemiMixedTypes="0" containsString="0" containsNumber="1" minValue="0.1" maxValue="10"/>
    </cacheField>
    <cacheField name="T2.3" numFmtId="0">
      <sharedItems containsSemiMixedTypes="0" containsString="0" containsNumber="1" minValue="0.1" maxValue="9.8000000000000007"/>
    </cacheField>
    <cacheField name="T2.4" numFmtId="0">
      <sharedItems containsSemiMixedTypes="0" containsString="0" containsNumber="1" minValue="0.4" maxValue="9.5"/>
    </cacheField>
    <cacheField name="T3" numFmtId="0">
      <sharedItems containsSemiMixedTypes="0" containsString="0" containsNumber="1" minValue="0.6" maxValue="10"/>
    </cacheField>
    <cacheField name="T1 pass" numFmtId="0">
      <sharedItems count="2">
        <b v="0"/>
        <b v="1"/>
      </sharedItems>
    </cacheField>
    <cacheField name="T1 mark" numFmtId="0">
      <sharedItems containsSemiMixedTypes="0" containsString="0" containsNumber="1" minValue="0" maxValue="9.9"/>
    </cacheField>
    <cacheField name="T2 pass" numFmtId="0">
      <sharedItems/>
    </cacheField>
    <cacheField name="T2 mark" numFmtId="0">
      <sharedItems containsSemiMixedTypes="0" containsString="0" containsNumber="1" minValue="0.1" maxValue="7.5750000000000002"/>
    </cacheField>
    <cacheField name="T3 pass" numFmtId="0">
      <sharedItems/>
    </cacheField>
    <cacheField name="T3 mark" numFmtId="0">
      <sharedItems containsSemiMixedTypes="0" containsString="0" containsNumber="1" minValue="0.6" maxValue="10"/>
    </cacheField>
    <cacheField name="Final Mark" numFmtId="0">
      <sharedItems containsSemiMixedTypes="0" containsString="0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002665951K"/>
    <s v="ABAD CASADO"/>
    <s v=" ELENA"/>
    <n v="5.5"/>
    <n v="4.3"/>
    <n v="4.5"/>
    <n v="4.7"/>
    <n v="1.3"/>
    <n v="9.1"/>
    <n v="2.4"/>
    <n v="2.5"/>
    <x v="0"/>
    <n v="4.3"/>
    <b v="0"/>
    <n v="1.3"/>
    <b v="0"/>
    <n v="2.5"/>
    <n v="1.3"/>
  </r>
  <r>
    <s v="076420269D"/>
    <s v="ACOSTA DEL PINO"/>
    <s v=" JULIA "/>
    <n v="8.3000000000000007"/>
    <n v="8.5"/>
    <n v="6.3"/>
    <n v="3.3"/>
    <n v="0.6"/>
    <n v="9.8000000000000007"/>
    <n v="4.2"/>
    <n v="3.6"/>
    <x v="1"/>
    <n v="8.5"/>
    <b v="0"/>
    <n v="0.6"/>
    <b v="0"/>
    <n v="3.6"/>
    <n v="0.6"/>
  </r>
  <r>
    <s v="071670629F"/>
    <s v="ACUÑA GALLEGO"/>
    <s v=" MARÍA "/>
    <n v="1.3"/>
    <n v="2.5"/>
    <n v="1.1000000000000001"/>
    <n v="3"/>
    <n v="6.7"/>
    <n v="5.0999999999999996"/>
    <n v="0.4"/>
    <n v="0.8"/>
    <x v="0"/>
    <n v="1.1000000000000001"/>
    <b v="0"/>
    <n v="0.4"/>
    <b v="0"/>
    <n v="0.8"/>
    <n v="0.4"/>
  </r>
  <r>
    <s v="076440272W"/>
    <s v="ALBA ALCALÁ ZAMORA"/>
    <s v=" MARÍA ROSARIO "/>
    <n v="8.9"/>
    <n v="6.6"/>
    <n v="8.8000000000000007"/>
    <n v="8.6999999999999993"/>
    <n v="6.4"/>
    <n v="6.5"/>
    <n v="1.3"/>
    <n v="0.8"/>
    <x v="1"/>
    <n v="8.9"/>
    <b v="0"/>
    <n v="1.3"/>
    <b v="0"/>
    <n v="0.8"/>
    <n v="0.8"/>
  </r>
  <r>
    <s v="001833896Z"/>
    <s v="ALBERTOS NEILA"/>
    <s v=" MARÍA DEL PILAR "/>
    <n v="4"/>
    <n v="9.4"/>
    <n v="5.5"/>
    <n v="3.6"/>
    <n v="9.3000000000000007"/>
    <n v="0.3"/>
    <n v="4.4000000000000004"/>
    <n v="7.1"/>
    <x v="0"/>
    <n v="4"/>
    <b v="0"/>
    <n v="0.3"/>
    <b v="1"/>
    <n v="7.1"/>
    <n v="0.3"/>
  </r>
  <r>
    <s v="044524294C"/>
    <s v="ALBIACH GENOVÉS"/>
    <s v=" CRISTINA "/>
    <n v="4"/>
    <n v="0.8"/>
    <n v="8.9"/>
    <n v="3.8"/>
    <n v="6.8"/>
    <n v="4.7"/>
    <n v="1.4"/>
    <n v="6.7"/>
    <x v="0"/>
    <n v="0.8"/>
    <b v="0"/>
    <n v="1.4"/>
    <b v="1"/>
    <n v="6.7"/>
    <n v="0.8"/>
  </r>
  <r>
    <s v="009294821S"/>
    <s v="ALCALDE SÁIZ"/>
    <s v=" MARÍA INMACULADA "/>
    <n v="4.0999999999999996"/>
    <n v="3.6"/>
    <n v="8.3000000000000007"/>
    <n v="6.5"/>
    <n v="3"/>
    <n v="1.4"/>
    <n v="4.5999999999999996"/>
    <n v="1.6"/>
    <x v="0"/>
    <n v="3.6"/>
    <b v="0"/>
    <n v="1.4"/>
    <b v="0"/>
    <n v="1.6"/>
    <n v="1.4"/>
  </r>
  <r>
    <s v="047289155M"/>
    <s v="ALDERETE QUIQUIA"/>
    <s v=" ELENA IRENE "/>
    <n v="2.2999999999999998"/>
    <n v="3.1"/>
    <n v="0.1"/>
    <n v="1.9"/>
    <n v="2"/>
    <n v="4.5"/>
    <n v="7.5"/>
    <n v="4.8"/>
    <x v="0"/>
    <n v="0.1"/>
    <b v="0"/>
    <n v="1.9"/>
    <b v="0"/>
    <n v="4.8"/>
    <n v="0.1"/>
  </r>
  <r>
    <s v="045424111P"/>
    <s v="ALONSO MARTÍN"/>
    <s v=" EONOR "/>
    <n v="8.1"/>
    <n v="0.4"/>
    <n v="8.3000000000000007"/>
    <n v="2.7"/>
    <n v="9.6999999999999993"/>
    <n v="3.5"/>
    <n v="5.0999999999999996"/>
    <n v="0.9"/>
    <x v="1"/>
    <n v="8.3000000000000007"/>
    <b v="0"/>
    <n v="2.7"/>
    <b v="0"/>
    <n v="0.9"/>
    <n v="0.9"/>
  </r>
  <r>
    <s v="005298986Q"/>
    <s v="ALVÁREZ CRISTOBAL"/>
    <s v=" TANIA "/>
    <n v="7.5"/>
    <n v="0.8"/>
    <n v="4.2"/>
    <n v="7.2"/>
    <n v="3.6"/>
    <n v="5.4"/>
    <n v="2.6"/>
    <n v="9.6999999999999993"/>
    <x v="0"/>
    <n v="0.8"/>
    <b v="0"/>
    <n v="2.6"/>
    <b v="1"/>
    <n v="9.6999999999999993"/>
    <n v="0.8"/>
  </r>
  <r>
    <s v="009383544G"/>
    <s v="ÁLVAREZ SUAREZ"/>
    <s v=" JOSÉ ALBERTO"/>
    <n v="0.9"/>
    <n v="0.3"/>
    <n v="3.8"/>
    <n v="6.8"/>
    <n v="6.6"/>
    <n v="4.8"/>
    <n v="6.5"/>
    <n v="5.9"/>
    <x v="0"/>
    <n v="0.3"/>
    <b v="0"/>
    <n v="4.8"/>
    <b v="1"/>
    <n v="5.9"/>
    <n v="0.3"/>
  </r>
  <r>
    <s v="016626740V"/>
    <s v="ÁLVARO FERNÁNDEZ"/>
    <s v=" ÁLVARO "/>
    <n v="9.8000000000000007"/>
    <n v="7"/>
    <n v="2.2000000000000002"/>
    <n v="8.3000000000000007"/>
    <n v="2"/>
    <n v="2.9"/>
    <n v="7"/>
    <n v="8.3000000000000007"/>
    <x v="1"/>
    <n v="9.8000000000000007"/>
    <b v="0"/>
    <n v="2"/>
    <b v="1"/>
    <n v="8.3000000000000007"/>
    <n v="2"/>
  </r>
  <r>
    <s v="011847149X"/>
    <s v="AMPUERO EÓN"/>
    <s v=" JORGE "/>
    <n v="4"/>
    <n v="6.7"/>
    <n v="0.2"/>
    <n v="5.0999999999999996"/>
    <n v="0.4"/>
    <n v="4.5"/>
    <n v="0.4"/>
    <n v="2.6"/>
    <x v="0"/>
    <n v="0.2"/>
    <b v="0"/>
    <n v="0.4"/>
    <b v="0"/>
    <n v="2.6"/>
    <n v="0.2"/>
  </r>
  <r>
    <s v="052154724Q"/>
    <s v="ANGUITA MORALES"/>
    <s v=" AURORA "/>
    <n v="2.1"/>
    <n v="9.8000000000000007"/>
    <n v="4.0999999999999996"/>
    <n v="5.4"/>
    <n v="3"/>
    <n v="0.8"/>
    <n v="3.6"/>
    <n v="5.3"/>
    <x v="0"/>
    <n v="2.1"/>
    <b v="0"/>
    <n v="0.8"/>
    <b v="1"/>
    <n v="5.3"/>
    <n v="0.8"/>
  </r>
  <r>
    <s v="044201342B"/>
    <s v="ANGULO RUIZ"/>
    <s v=" MARÍA DOLORES "/>
    <n v="7"/>
    <n v="2.2999999999999998"/>
    <n v="2.4"/>
    <n v="7.8"/>
    <n v="7.9"/>
    <n v="5.3"/>
    <n v="9.3000000000000007"/>
    <n v="5.5"/>
    <x v="0"/>
    <n v="2.2999999999999998"/>
    <b v="1"/>
    <n v="7.5750000000000002"/>
    <b v="1"/>
    <n v="5.5"/>
    <n v="2.2999999999999998"/>
  </r>
  <r>
    <s v="050716937M"/>
    <s v="APARICIO SANZ"/>
    <s v=" MARÍA PILAR "/>
    <n v="5.7"/>
    <n v="3.8"/>
    <n v="4.3"/>
    <n v="5.2"/>
    <n v="2.2000000000000002"/>
    <n v="2.1"/>
    <n v="6.3"/>
    <n v="4.5999999999999996"/>
    <x v="0"/>
    <n v="3.8"/>
    <b v="0"/>
    <n v="2.1"/>
    <b v="0"/>
    <n v="4.5999999999999996"/>
    <n v="2.1"/>
  </r>
  <r>
    <s v="078933911G"/>
    <s v="ARANDA PAVÍA"/>
    <s v=" CELIA "/>
    <n v="3.8"/>
    <n v="4.5999999999999996"/>
    <n v="7.6"/>
    <n v="0.8"/>
    <n v="8.6"/>
    <n v="5.3"/>
    <n v="4"/>
    <n v="6.1"/>
    <x v="0"/>
    <n v="3.8"/>
    <b v="0"/>
    <n v="0.8"/>
    <b v="1"/>
    <n v="6.1"/>
    <n v="0.8"/>
  </r>
  <r>
    <s v="003450828T"/>
    <s v="ARENAL GARCÍA"/>
    <s v=" JUAN MARTÍN "/>
    <n v="2.6"/>
    <n v="1.4"/>
    <n v="8.8000000000000007"/>
    <n v="2"/>
    <n v="2.4"/>
    <n v="2.7"/>
    <n v="8.6999999999999993"/>
    <n v="2"/>
    <x v="0"/>
    <n v="1.4"/>
    <b v="0"/>
    <n v="2"/>
    <b v="0"/>
    <n v="2"/>
    <n v="1.4"/>
  </r>
  <r>
    <s v="715581110G"/>
    <s v="ARIAS FERNÁNDEZ"/>
    <s v=" JEZABEL FRANCISCA "/>
    <n v="3.6"/>
    <n v="3.2"/>
    <n v="2.5"/>
    <n v="0.9"/>
    <n v="4.7"/>
    <n v="4"/>
    <n v="5.5"/>
    <n v="4.3"/>
    <x v="0"/>
    <n v="2.5"/>
    <b v="0"/>
    <n v="0.9"/>
    <b v="0"/>
    <n v="4.3"/>
    <n v="0.9"/>
  </r>
  <r>
    <s v="010569554L"/>
    <s v="ARNIELLA ÁLVAREZ"/>
    <s v=" ÓSCAR ANTONIO "/>
    <n v="7"/>
    <n v="4"/>
    <n v="3.2"/>
    <n v="5.5"/>
    <n v="2.8"/>
    <n v="1.3"/>
    <n v="1.7"/>
    <n v="4.4000000000000004"/>
    <x v="0"/>
    <n v="3.2"/>
    <b v="0"/>
    <n v="1.3"/>
    <b v="0"/>
    <n v="4.4000000000000004"/>
    <n v="1.3"/>
  </r>
  <r>
    <s v="071432778E"/>
    <s v="BAJO RODRÍGUEZ"/>
    <s v=" MARÍA MILAGROS "/>
    <n v="5"/>
    <n v="1.3"/>
    <n v="1.8"/>
    <n v="2.9"/>
    <n v="0.5"/>
    <n v="2.9"/>
    <n v="6.8"/>
    <n v="9.9"/>
    <x v="0"/>
    <n v="1.3"/>
    <b v="0"/>
    <n v="0.5"/>
    <b v="1"/>
    <n v="9.9"/>
    <n v="0.5"/>
  </r>
  <r>
    <s v="076722946Y"/>
    <s v="BAÑOS GARCÍA"/>
    <s v=" PATRICIA "/>
    <n v="9.6"/>
    <n v="6.2"/>
    <n v="6"/>
    <n v="2.5"/>
    <n v="2.2999999999999998"/>
    <n v="2.7"/>
    <n v="2.4"/>
    <n v="2.7"/>
    <x v="1"/>
    <n v="9.6"/>
    <b v="0"/>
    <n v="2.2999999999999998"/>
    <b v="0"/>
    <n v="2.7"/>
    <n v="2.2999999999999998"/>
  </r>
  <r>
    <s v="048383970C"/>
    <s v="BAREA RUIZ"/>
    <s v=" ARIADNA "/>
    <n v="1.2"/>
    <n v="2.2000000000000002"/>
    <n v="7.1"/>
    <n v="7.4"/>
    <n v="3.8"/>
    <n v="6.2"/>
    <n v="8.9"/>
    <n v="0.6"/>
    <x v="0"/>
    <n v="1.2"/>
    <b v="0"/>
    <n v="3.8"/>
    <b v="0"/>
    <n v="0.6"/>
    <n v="0.6"/>
  </r>
  <r>
    <s v="013171015L"/>
    <s v="BARRASUD ABAD"/>
    <s v=" INES "/>
    <n v="9.8000000000000007"/>
    <n v="0.9"/>
    <n v="9.3000000000000007"/>
    <n v="9.9"/>
    <n v="0.2"/>
    <n v="5.5"/>
    <n v="9.4"/>
    <n v="5.2"/>
    <x v="1"/>
    <n v="9.8000000000000007"/>
    <b v="0"/>
    <n v="0.2"/>
    <b v="1"/>
    <n v="5.2"/>
    <n v="0.2"/>
  </r>
  <r>
    <s v="011960476Q"/>
    <s v="BARRIGÓN PÉREZ"/>
    <s v=" AURA "/>
    <n v="3.1"/>
    <n v="6.9"/>
    <n v="7.9"/>
    <n v="1"/>
    <n v="0.1"/>
    <n v="2.7"/>
    <n v="9.4"/>
    <n v="7"/>
    <x v="1"/>
    <n v="7.9"/>
    <b v="0"/>
    <n v="0.1"/>
    <b v="1"/>
    <n v="7"/>
    <n v="0.1"/>
  </r>
  <r>
    <s v="071126298V"/>
    <s v="BECARES GONZÁLEZ"/>
    <s v=" NOEMI "/>
    <n v="0"/>
    <n v="5.6"/>
    <n v="9.1999999999999993"/>
    <n v="8.4"/>
    <n v="3.3"/>
    <n v="5.2"/>
    <n v="2.7"/>
    <n v="9.4"/>
    <x v="0"/>
    <n v="0"/>
    <b v="0"/>
    <n v="2.7"/>
    <b v="1"/>
    <n v="9.4"/>
    <n v="0"/>
  </r>
  <r>
    <s v="048671105T"/>
    <s v="BENDITO EÓN"/>
    <s v=" SOFÍA "/>
    <n v="9.9"/>
    <n v="5.8"/>
    <n v="4.4000000000000004"/>
    <n v="0.8"/>
    <n v="8"/>
    <n v="6"/>
    <n v="6.5"/>
    <n v="9.1"/>
    <x v="0"/>
    <n v="4.4000000000000004"/>
    <b v="0"/>
    <n v="0.8"/>
    <b v="1"/>
    <n v="9.1"/>
    <n v="0.8"/>
  </r>
  <r>
    <s v="044514319G"/>
    <s v="BERBEGALL BELTRÁN"/>
    <s v=" FRANCISCO "/>
    <n v="6.9"/>
    <n v="2.2999999999999998"/>
    <n v="5"/>
    <n v="8.3000000000000007"/>
    <n v="5.3"/>
    <n v="7.2"/>
    <n v="5.2"/>
    <n v="9.5"/>
    <x v="0"/>
    <n v="2.2999999999999998"/>
    <b v="0"/>
    <n v="5.2"/>
    <b v="1"/>
    <n v="9.5"/>
    <n v="2.2999999999999998"/>
  </r>
  <r>
    <s v="053273376V"/>
    <s v="BIZCOCHO TOCÓN"/>
    <s v=" NURIA "/>
    <n v="6"/>
    <n v="2.7"/>
    <n v="1.4"/>
    <n v="9.1"/>
    <n v="6.9"/>
    <n v="3.5"/>
    <n v="3.9"/>
    <n v="0.7"/>
    <x v="0"/>
    <n v="1.4"/>
    <b v="0"/>
    <n v="3.5"/>
    <b v="0"/>
    <n v="0.7"/>
    <n v="0.7"/>
  </r>
  <r>
    <s v="012416115W"/>
    <s v="BLANCO GARCÍA"/>
    <s v=" NATALIA "/>
    <n v="1"/>
    <n v="1.6"/>
    <n v="7.3"/>
    <n v="2.2000000000000002"/>
    <n v="6.4"/>
    <n v="5.2"/>
    <n v="5.6"/>
    <n v="0.8"/>
    <x v="0"/>
    <n v="1"/>
    <b v="0"/>
    <n v="2.2000000000000002"/>
    <b v="0"/>
    <n v="0.8"/>
    <n v="0.8"/>
  </r>
  <r>
    <s v="004214280J"/>
    <s v="BLÁZQUEL RETAMAL"/>
    <s v=" MARÍA TERESA "/>
    <n v="8.8000000000000007"/>
    <n v="1.5"/>
    <n v="2.2999999999999998"/>
    <n v="1.6"/>
    <n v="2.9"/>
    <n v="4.5"/>
    <n v="4.3"/>
    <n v="7.1"/>
    <x v="0"/>
    <n v="1.5"/>
    <b v="0"/>
    <n v="1.6"/>
    <b v="1"/>
    <n v="7.1"/>
    <n v="1.5"/>
  </r>
  <r>
    <s v="070254404F"/>
    <s v="BLÁZQUEZ SANZ"/>
    <s v=" MARTA "/>
    <n v="5.3"/>
    <n v="2.5"/>
    <n v="2.7"/>
    <n v="5.3"/>
    <n v="5.5"/>
    <n v="3.8"/>
    <n v="3.1"/>
    <n v="8.4"/>
    <x v="0"/>
    <n v="2.5"/>
    <b v="0"/>
    <n v="3.1"/>
    <b v="1"/>
    <n v="8.4"/>
    <n v="2.5"/>
  </r>
  <r>
    <s v="070249312K"/>
    <s v="BORREGÓN GONZÁLEZ"/>
    <s v=" BLANCA "/>
    <n v="4.5"/>
    <n v="7.1"/>
    <n v="8.5"/>
    <n v="3.3"/>
    <n v="3.8"/>
    <n v="0.1"/>
    <n v="9.1"/>
    <n v="1.5"/>
    <x v="1"/>
    <n v="8.5"/>
    <b v="0"/>
    <n v="0.1"/>
    <b v="0"/>
    <n v="1.5"/>
    <n v="0.1"/>
  </r>
  <r>
    <s v="050461412X"/>
    <s v="BURGUEÑO AG"/>
    <s v=" CARLOS MANUEL "/>
    <n v="8.1"/>
    <n v="2.1"/>
    <n v="8.8000000000000007"/>
    <n v="8.1999999999999993"/>
    <n v="9.6"/>
    <n v="6.5"/>
    <n v="5"/>
    <n v="5.4"/>
    <x v="1"/>
    <n v="8.8000000000000007"/>
    <b v="0"/>
    <n v="5"/>
    <b v="1"/>
    <n v="5.4"/>
    <n v="5"/>
  </r>
  <r>
    <s v="025166456V"/>
    <s v="BURILLO JULIAN"/>
    <s v=" FRANCISCO "/>
    <n v="6.3"/>
    <n v="6.5"/>
    <n v="3.6"/>
    <n v="4.8"/>
    <n v="0.8"/>
    <n v="1.2"/>
    <n v="5.7"/>
    <n v="1.7"/>
    <x v="1"/>
    <n v="6.5"/>
    <b v="0"/>
    <n v="0.8"/>
    <b v="0"/>
    <n v="1.7"/>
    <n v="0.8"/>
  </r>
  <r>
    <s v="071453159W"/>
    <s v="CABEZAS CHAMORRO"/>
    <s v=" SANDRA "/>
    <n v="2.9"/>
    <n v="2"/>
    <n v="2.7"/>
    <n v="2.6"/>
    <n v="7.1"/>
    <n v="2.2000000000000002"/>
    <n v="6.6"/>
    <n v="5.0999999999999996"/>
    <x v="0"/>
    <n v="2"/>
    <b v="0"/>
    <n v="2.2000000000000002"/>
    <b v="1"/>
    <n v="5.0999999999999996"/>
    <n v="2"/>
  </r>
  <r>
    <s v="012425382T"/>
    <s v="CABEZÓN VILLALBA"/>
    <s v=" RODRIGO "/>
    <n v="8.6999999999999993"/>
    <n v="0.2"/>
    <n v="8.6"/>
    <n v="9.4"/>
    <n v="10"/>
    <n v="0.2"/>
    <n v="5"/>
    <n v="8.4"/>
    <x v="1"/>
    <n v="8.6999999999999993"/>
    <b v="0"/>
    <n v="0.2"/>
    <b v="1"/>
    <n v="8.4"/>
    <n v="0.2"/>
  </r>
  <r>
    <s v="048590581E"/>
    <s v="CABEZUELOMARRO"/>
    <s v=" ROSA MARÍA "/>
    <n v="5.7"/>
    <n v="2.4"/>
    <n v="4.5"/>
    <n v="1.9"/>
    <n v="5.4"/>
    <n v="8.3000000000000007"/>
    <n v="3.4"/>
    <n v="4.8"/>
    <x v="0"/>
    <n v="2.4"/>
    <b v="0"/>
    <n v="1.9"/>
    <b v="0"/>
    <n v="4.8"/>
    <n v="1.9"/>
  </r>
  <r>
    <s v="053261129Y"/>
    <s v="CALLE GÓMEZ"/>
    <s v=" ANA MARÍA "/>
    <n v="2.2000000000000002"/>
    <n v="9.9"/>
    <n v="7.2"/>
    <n v="8.9"/>
    <n v="5.6"/>
    <n v="1.1000000000000001"/>
    <n v="9.1"/>
    <n v="4.5999999999999996"/>
    <x v="1"/>
    <n v="9.9"/>
    <b v="0"/>
    <n v="1.1000000000000001"/>
    <b v="0"/>
    <n v="4.5999999999999996"/>
    <n v="1.1000000000000001"/>
  </r>
  <r>
    <s v="020048039C"/>
    <s v="CALVILLO FERRANDO"/>
    <s v=" ANDREA "/>
    <n v="5.0999999999999996"/>
    <n v="9.6999999999999993"/>
    <n v="9.5"/>
    <n v="8.6999999999999993"/>
    <n v="6"/>
    <n v="1.1000000000000001"/>
    <n v="4.5999999999999996"/>
    <n v="1.6"/>
    <x v="1"/>
    <n v="9.6999999999999993"/>
    <b v="0"/>
    <n v="1.1000000000000001"/>
    <b v="0"/>
    <n v="1.6"/>
    <n v="1.1000000000000001"/>
  </r>
  <r>
    <s v="071943217E"/>
    <s v="CALVO GONZÁLEZ"/>
    <s v=" ROCIO "/>
    <n v="6.8"/>
    <n v="0.7"/>
    <n v="1"/>
    <n v="4.7"/>
    <n v="7.1"/>
    <n v="7.6"/>
    <n v="9.5"/>
    <n v="8.1"/>
    <x v="0"/>
    <n v="0.7"/>
    <b v="1"/>
    <n v="7.2249999999999996"/>
    <b v="1"/>
    <n v="8.1"/>
    <n v="0.7"/>
  </r>
  <r>
    <s v="022594992E"/>
    <s v="CAMILO CIFRE"/>
    <s v=" REBECA "/>
    <n v="1.2"/>
    <n v="0.3"/>
    <n v="9.6999999999999993"/>
    <n v="8.6"/>
    <n v="4.8"/>
    <n v="5.5"/>
    <n v="6.1"/>
    <n v="10"/>
    <x v="0"/>
    <n v="0.3"/>
    <b v="0"/>
    <n v="4.8"/>
    <b v="1"/>
    <n v="10"/>
    <n v="0.3"/>
  </r>
  <r>
    <s v="008113030X"/>
    <s v="CAMPOS PÉREZ"/>
    <s v=" EANDRO DAVID"/>
    <n v="2.9"/>
    <n v="7.1"/>
    <n v="1.2"/>
    <n v="1.3"/>
    <n v="4.3"/>
    <n v="6.2"/>
    <n v="7.4"/>
    <n v="7.6"/>
    <x v="0"/>
    <n v="1.2"/>
    <b v="0"/>
    <n v="1.3"/>
    <b v="1"/>
    <n v="7.6"/>
    <n v="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2">
    <i>
      <x/>
    </i>
    <i>
      <x v="1"/>
    </i>
  </rowItems>
  <colItems count="1">
    <i/>
  </colItems>
  <dataFields count="1">
    <dataField name="Count of T1 pass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2" tableColumnId="3"/>
    </queryTableFields>
  </queryTableRefresh>
</queryTable>
</file>

<file path=xl/queryTables/queryTable2.xml><?xml version="1.0" encoding="utf-8"?>
<queryTable xmlns="http://schemas.openxmlformats.org/spreadsheetml/2006/main" name="ExternalData_2" connectionId="5" autoFormatId="16" applyNumberFormats="0" applyBorderFormats="0" applyFontFormats="0" applyPatternFormats="0" applyAlignmentFormats="0" applyWidthHeightFormats="0">
  <queryTableRefresh nextId="36" unboundColumnsRight="16">
    <queryTableFields count="19">
      <queryTableField id="1" name="Column1.1" tableColumnId="1"/>
      <queryTableField id="2" name="Column1.2" tableColumnId="2"/>
      <queryTableField id="3" name="Column2" tableColumnId="3"/>
      <queryTableField id="20" dataBound="0" tableColumnId="4"/>
      <queryTableField id="21" dataBound="0" tableColumnId="5"/>
      <queryTableField id="29" dataBound="0" tableColumnId="13"/>
      <queryTableField id="32" dataBound="0" tableColumnId="16"/>
      <queryTableField id="22" dataBound="0" tableColumnId="6"/>
      <queryTableField id="23" dataBound="0" tableColumnId="7"/>
      <queryTableField id="24" dataBound="0" tableColumnId="8"/>
      <queryTableField id="25" dataBound="0" tableColumnId="9"/>
      <queryTableField id="30" dataBound="0" tableColumnId="14"/>
      <queryTableField id="26" dataBound="0" tableColumnId="10"/>
      <queryTableField id="33" dataBound="0" tableColumnId="17"/>
      <queryTableField id="31" dataBound="0" tableColumnId="15"/>
      <queryTableField id="34" dataBound="0" tableColumnId="18"/>
      <queryTableField id="27" dataBound="0" tableColumnId="11"/>
      <queryTableField id="35" dataBound="0" tableColumnId="19"/>
      <queryTableField id="28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listado_nombres_dni_FIXED__3" displayName="listado_nombres_dni_FIXED__3" ref="A1:C44" tableType="queryTable" totalsRowShown="0">
  <autoFilter ref="A1:C44"/>
  <tableColumns count="3">
    <tableColumn id="1" uniqueName="1" name="Column1.1" queryTableFieldId="1" dataDxfId="21"/>
    <tableColumn id="2" uniqueName="2" name="Column1.2" queryTableFieldId="2" dataDxfId="20"/>
    <tableColumn id="3" uniqueName="3" name="Column2" queryTableFieldId="3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listado_nombres_dni_FIXED__36" displayName="listado_nombres_dni_FIXED__36" ref="A5:S48" tableType="queryTable" totalsRowShown="0">
  <autoFilter ref="A5:S48"/>
  <tableColumns count="19">
    <tableColumn id="1" uniqueName="1" name="DNI" queryTableFieldId="1" dataDxfId="18"/>
    <tableColumn id="2" uniqueName="2" name="Apellidos" queryTableFieldId="2" dataDxfId="17"/>
    <tableColumn id="3" uniqueName="3" name="Nombre" queryTableFieldId="3" dataDxfId="16"/>
    <tableColumn id="4" uniqueName="4" name="T1.1" queryTableFieldId="20" dataDxfId="15">
      <calculatedColumnFormula>RANDBETWEEN(0,100)/10</calculatedColumnFormula>
    </tableColumn>
    <tableColumn id="5" uniqueName="5" name="T1.2" queryTableFieldId="21" dataDxfId="14"/>
    <tableColumn id="13" uniqueName="13" name="T1.3" queryTableFieldId="29" dataDxfId="13"/>
    <tableColumn id="16" uniqueName="16" name="T1_Pass" queryTableFieldId="32" dataDxfId="6">
      <calculatedColumnFormula>SUM(D6&gt;=$D$3,E6&gt;=$D$3,F6&gt;=$D$3)&gt;=$D$2</calculatedColumnFormula>
    </tableColumn>
    <tableColumn id="6" uniqueName="6" name="T1_Mark" queryTableFieldId="22" dataDxfId="5">
      <calculatedColumnFormula>ROUND(IF(G6 = FALSE, MIN(D6:F6),AVERAGE(D6:F6)),1)</calculatedColumnFormula>
    </tableColumn>
    <tableColumn id="7" uniqueName="7" name="T2.1" queryTableFieldId="23" dataDxfId="12">
      <calculatedColumnFormula>RANDBETWEEN(0,100)/10</calculatedColumnFormula>
    </tableColumn>
    <tableColumn id="8" uniqueName="8" name="T2.2" queryTableFieldId="24" dataDxfId="11">
      <calculatedColumnFormula>RANDBETWEEN(0,100)/10</calculatedColumnFormula>
    </tableColumn>
    <tableColumn id="9" uniqueName="9" name="T2.3" queryTableFieldId="25" dataDxfId="10">
      <calculatedColumnFormula>RANDBETWEEN(0,100)/10</calculatedColumnFormula>
    </tableColumn>
    <tableColumn id="14" uniqueName="14" name="T2.4" queryTableFieldId="30" dataDxfId="9">
      <calculatedColumnFormula>RANDBETWEEN(0,100)/10</calculatedColumnFormula>
    </tableColumn>
    <tableColumn id="10" uniqueName="10" name="T2_Pass" queryTableFieldId="26" dataDxfId="7">
      <calculatedColumnFormula>SUM(I6&gt;=$E$3,J6&gt;=$E$3,K6&gt;=$E$3,L6&gt;=$E$3)&gt;=$E$2</calculatedColumnFormula>
    </tableColumn>
    <tableColumn id="17" uniqueName="17" name="T2_Mark" queryTableFieldId="33" dataDxfId="4">
      <calculatedColumnFormula>ROUND(IF(M6 = FALSE,MIN(I6:L6),AVERAGE(I6:L6)),1)</calculatedColumnFormula>
    </tableColumn>
    <tableColumn id="15" uniqueName="15" name="T3.1" queryTableFieldId="31" dataDxfId="8">
      <calculatedColumnFormula>RANDBETWEEN(0,100)/10</calculatedColumnFormula>
    </tableColumn>
    <tableColumn id="18" uniqueName="18" name="T3_Pass" queryTableFieldId="34" dataDxfId="3">
      <calculatedColumnFormula>IF(O6&gt;=$F$3,TRUE,FALSE)</calculatedColumnFormula>
    </tableColumn>
    <tableColumn id="11" uniqueName="11" name="T3" queryTableFieldId="27" dataDxfId="2">
      <calculatedColumnFormula>ROUND(O6,1)</calculatedColumnFormula>
    </tableColumn>
    <tableColumn id="19" uniqueName="19" name="Subjet_Pass" queryTableFieldId="35" dataDxfId="1">
      <calculatedColumnFormula>AND(G6,M6,P6)</calculatedColumnFormula>
    </tableColumn>
    <tableColumn id="12" uniqueName="12" name="FINAL NOTE" queryTableFieldId="28" dataDxfId="0">
      <calculatedColumnFormula>ROUND(IF(R6=FALSE,MIN(H6,N6,Q6),(H6*D4 + N6*E4 + Q6*F4)/(D4+E4+F4)),1)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G25" sqref="G25"/>
    </sheetView>
  </sheetViews>
  <sheetFormatPr baseColWidth="10" defaultColWidth="8.7109375" defaultRowHeight="15" x14ac:dyDescent="0.25"/>
  <cols>
    <col min="1" max="1" width="12.28515625" bestFit="1" customWidth="1"/>
    <col min="2" max="2" width="20.42578125" bestFit="1" customWidth="1"/>
    <col min="3" max="3" width="19.7109375" bestFit="1" customWidth="1"/>
  </cols>
  <sheetData>
    <row r="1" spans="1:3" x14ac:dyDescent="0.25">
      <c r="A1" t="s">
        <v>44</v>
      </c>
      <c r="B1" t="s">
        <v>127</v>
      </c>
      <c r="C1" t="s">
        <v>0</v>
      </c>
    </row>
    <row r="2" spans="1:3" x14ac:dyDescent="0.25">
      <c r="A2" s="1" t="s">
        <v>1</v>
      </c>
      <c r="B2" s="1" t="s">
        <v>45</v>
      </c>
      <c r="C2" s="1" t="s">
        <v>128</v>
      </c>
    </row>
    <row r="3" spans="1:3" x14ac:dyDescent="0.25">
      <c r="A3" s="1" t="s">
        <v>2</v>
      </c>
      <c r="B3" s="1" t="s">
        <v>46</v>
      </c>
      <c r="C3" s="1" t="s">
        <v>47</v>
      </c>
    </row>
    <row r="4" spans="1:3" x14ac:dyDescent="0.25">
      <c r="A4" s="1" t="s">
        <v>3</v>
      </c>
      <c r="B4" s="1" t="s">
        <v>48</v>
      </c>
      <c r="C4" s="1" t="s">
        <v>49</v>
      </c>
    </row>
    <row r="5" spans="1:3" x14ac:dyDescent="0.25">
      <c r="A5" s="1" t="s">
        <v>4</v>
      </c>
      <c r="B5" s="1" t="s">
        <v>50</v>
      </c>
      <c r="C5" s="1" t="s">
        <v>51</v>
      </c>
    </row>
    <row r="6" spans="1:3" x14ac:dyDescent="0.25">
      <c r="A6" s="1" t="s">
        <v>5</v>
      </c>
      <c r="B6" s="1" t="s">
        <v>52</v>
      </c>
      <c r="C6" s="1" t="s">
        <v>53</v>
      </c>
    </row>
    <row r="7" spans="1:3" x14ac:dyDescent="0.25">
      <c r="A7" s="1" t="s">
        <v>6</v>
      </c>
      <c r="B7" s="1" t="s">
        <v>54</v>
      </c>
      <c r="C7" s="1" t="s">
        <v>55</v>
      </c>
    </row>
    <row r="8" spans="1:3" x14ac:dyDescent="0.25">
      <c r="A8" s="1" t="s">
        <v>7</v>
      </c>
      <c r="B8" s="1" t="s">
        <v>56</v>
      </c>
      <c r="C8" s="1" t="s">
        <v>57</v>
      </c>
    </row>
    <row r="9" spans="1:3" x14ac:dyDescent="0.25">
      <c r="A9" s="1" t="s">
        <v>8</v>
      </c>
      <c r="B9" s="1" t="s">
        <v>58</v>
      </c>
      <c r="C9" s="1" t="s">
        <v>59</v>
      </c>
    </row>
    <row r="10" spans="1:3" x14ac:dyDescent="0.25">
      <c r="A10" s="1" t="s">
        <v>9</v>
      </c>
      <c r="B10" s="1" t="s">
        <v>60</v>
      </c>
      <c r="C10" s="1" t="s">
        <v>61</v>
      </c>
    </row>
    <row r="11" spans="1:3" x14ac:dyDescent="0.25">
      <c r="A11" s="1" t="s">
        <v>10</v>
      </c>
      <c r="B11" s="1" t="s">
        <v>62</v>
      </c>
      <c r="C11" s="1" t="s">
        <v>63</v>
      </c>
    </row>
    <row r="12" spans="1:3" x14ac:dyDescent="0.25">
      <c r="A12" s="1" t="s">
        <v>11</v>
      </c>
      <c r="B12" s="1" t="s">
        <v>64</v>
      </c>
      <c r="C12" s="1" t="s">
        <v>129</v>
      </c>
    </row>
    <row r="13" spans="1:3" x14ac:dyDescent="0.25">
      <c r="A13" s="1" t="s">
        <v>12</v>
      </c>
      <c r="B13" s="1" t="s">
        <v>65</v>
      </c>
      <c r="C13" s="1" t="s">
        <v>66</v>
      </c>
    </row>
    <row r="14" spans="1:3" x14ac:dyDescent="0.25">
      <c r="A14" s="1" t="s">
        <v>13</v>
      </c>
      <c r="B14" s="1" t="s">
        <v>67</v>
      </c>
      <c r="C14" s="1" t="s">
        <v>68</v>
      </c>
    </row>
    <row r="15" spans="1:3" x14ac:dyDescent="0.25">
      <c r="A15" s="1" t="s">
        <v>14</v>
      </c>
      <c r="B15" s="1" t="s">
        <v>69</v>
      </c>
      <c r="C15" s="1" t="s">
        <v>70</v>
      </c>
    </row>
    <row r="16" spans="1:3" x14ac:dyDescent="0.25">
      <c r="A16" s="1" t="s">
        <v>15</v>
      </c>
      <c r="B16" s="1" t="s">
        <v>71</v>
      </c>
      <c r="C16" s="1" t="s">
        <v>72</v>
      </c>
    </row>
    <row r="17" spans="1:3" x14ac:dyDescent="0.25">
      <c r="A17" s="1" t="s">
        <v>16</v>
      </c>
      <c r="B17" s="1" t="s">
        <v>73</v>
      </c>
      <c r="C17" s="1" t="s">
        <v>74</v>
      </c>
    </row>
    <row r="18" spans="1:3" x14ac:dyDescent="0.25">
      <c r="A18" s="1" t="s">
        <v>17</v>
      </c>
      <c r="B18" s="1" t="s">
        <v>75</v>
      </c>
      <c r="C18" s="1" t="s">
        <v>76</v>
      </c>
    </row>
    <row r="19" spans="1:3" x14ac:dyDescent="0.25">
      <c r="A19" s="1" t="s">
        <v>18</v>
      </c>
      <c r="B19" s="1" t="s">
        <v>77</v>
      </c>
      <c r="C19" s="1" t="s">
        <v>78</v>
      </c>
    </row>
    <row r="20" spans="1:3" x14ac:dyDescent="0.25">
      <c r="A20" s="1" t="s">
        <v>19</v>
      </c>
      <c r="B20" s="1" t="s">
        <v>79</v>
      </c>
      <c r="C20" s="1" t="s">
        <v>80</v>
      </c>
    </row>
    <row r="21" spans="1:3" x14ac:dyDescent="0.25">
      <c r="A21" s="1" t="s">
        <v>20</v>
      </c>
      <c r="B21" s="1" t="s">
        <v>81</v>
      </c>
      <c r="C21" s="1" t="s">
        <v>82</v>
      </c>
    </row>
    <row r="22" spans="1:3" x14ac:dyDescent="0.25">
      <c r="A22" s="1" t="s">
        <v>21</v>
      </c>
      <c r="B22" s="1" t="s">
        <v>83</v>
      </c>
      <c r="C22" s="1" t="s">
        <v>84</v>
      </c>
    </row>
    <row r="23" spans="1:3" x14ac:dyDescent="0.25">
      <c r="A23" s="1" t="s">
        <v>22</v>
      </c>
      <c r="B23" s="1" t="s">
        <v>85</v>
      </c>
      <c r="C23" s="1" t="s">
        <v>86</v>
      </c>
    </row>
    <row r="24" spans="1:3" x14ac:dyDescent="0.25">
      <c r="A24" s="1" t="s">
        <v>23</v>
      </c>
      <c r="B24" s="1" t="s">
        <v>87</v>
      </c>
      <c r="C24" s="1" t="s">
        <v>88</v>
      </c>
    </row>
    <row r="25" spans="1:3" x14ac:dyDescent="0.25">
      <c r="A25" s="1" t="s">
        <v>24</v>
      </c>
      <c r="B25" s="1" t="s">
        <v>89</v>
      </c>
      <c r="C25" s="1" t="s">
        <v>90</v>
      </c>
    </row>
    <row r="26" spans="1:3" x14ac:dyDescent="0.25">
      <c r="A26" s="1" t="s">
        <v>25</v>
      </c>
      <c r="B26" s="1" t="s">
        <v>91</v>
      </c>
      <c r="C26" s="1" t="s">
        <v>92</v>
      </c>
    </row>
    <row r="27" spans="1:3" x14ac:dyDescent="0.25">
      <c r="A27" s="1" t="s">
        <v>26</v>
      </c>
      <c r="B27" s="1" t="s">
        <v>93</v>
      </c>
      <c r="C27" s="1" t="s">
        <v>94</v>
      </c>
    </row>
    <row r="28" spans="1:3" x14ac:dyDescent="0.25">
      <c r="A28" s="1" t="s">
        <v>27</v>
      </c>
      <c r="B28" s="1" t="s">
        <v>95</v>
      </c>
      <c r="C28" s="1" t="s">
        <v>96</v>
      </c>
    </row>
    <row r="29" spans="1:3" x14ac:dyDescent="0.25">
      <c r="A29" s="1" t="s">
        <v>28</v>
      </c>
      <c r="B29" s="1" t="s">
        <v>97</v>
      </c>
      <c r="C29" s="1" t="s">
        <v>98</v>
      </c>
    </row>
    <row r="30" spans="1:3" x14ac:dyDescent="0.25">
      <c r="A30" s="1" t="s">
        <v>29</v>
      </c>
      <c r="B30" s="1" t="s">
        <v>99</v>
      </c>
      <c r="C30" s="1" t="s">
        <v>100</v>
      </c>
    </row>
    <row r="31" spans="1:3" x14ac:dyDescent="0.25">
      <c r="A31" s="1" t="s">
        <v>30</v>
      </c>
      <c r="B31" s="1" t="s">
        <v>101</v>
      </c>
      <c r="C31" s="1" t="s">
        <v>102</v>
      </c>
    </row>
    <row r="32" spans="1:3" x14ac:dyDescent="0.25">
      <c r="A32" s="1" t="s">
        <v>31</v>
      </c>
      <c r="B32" s="1" t="s">
        <v>103</v>
      </c>
      <c r="C32" s="1" t="s">
        <v>104</v>
      </c>
    </row>
    <row r="33" spans="1:3" x14ac:dyDescent="0.25">
      <c r="A33" s="1" t="s">
        <v>32</v>
      </c>
      <c r="B33" s="1" t="s">
        <v>105</v>
      </c>
      <c r="C33" s="1" t="s">
        <v>106</v>
      </c>
    </row>
    <row r="34" spans="1:3" x14ac:dyDescent="0.25">
      <c r="A34" s="1" t="s">
        <v>33</v>
      </c>
      <c r="B34" s="1" t="s">
        <v>107</v>
      </c>
      <c r="C34" s="1" t="s">
        <v>108</v>
      </c>
    </row>
    <row r="35" spans="1:3" x14ac:dyDescent="0.25">
      <c r="A35" s="1" t="s">
        <v>34</v>
      </c>
      <c r="B35" s="1" t="s">
        <v>109</v>
      </c>
      <c r="C35" s="1" t="s">
        <v>110</v>
      </c>
    </row>
    <row r="36" spans="1:3" x14ac:dyDescent="0.25">
      <c r="A36" s="1" t="s">
        <v>35</v>
      </c>
      <c r="B36" s="1" t="s">
        <v>111</v>
      </c>
      <c r="C36" s="1" t="s">
        <v>98</v>
      </c>
    </row>
    <row r="37" spans="1:3" x14ac:dyDescent="0.25">
      <c r="A37" s="1" t="s">
        <v>36</v>
      </c>
      <c r="B37" s="1" t="s">
        <v>112</v>
      </c>
      <c r="C37" s="1" t="s">
        <v>113</v>
      </c>
    </row>
    <row r="38" spans="1:3" x14ac:dyDescent="0.25">
      <c r="A38" s="1" t="s">
        <v>37</v>
      </c>
      <c r="B38" s="1" t="s">
        <v>114</v>
      </c>
      <c r="C38" s="1" t="s">
        <v>115</v>
      </c>
    </row>
    <row r="39" spans="1:3" x14ac:dyDescent="0.25">
      <c r="A39" s="1" t="s">
        <v>38</v>
      </c>
      <c r="B39" s="1" t="s">
        <v>130</v>
      </c>
      <c r="C39" s="1" t="s">
        <v>116</v>
      </c>
    </row>
    <row r="40" spans="1:3" x14ac:dyDescent="0.25">
      <c r="A40" s="1" t="s">
        <v>39</v>
      </c>
      <c r="B40" s="1" t="s">
        <v>117</v>
      </c>
      <c r="C40" s="1" t="s">
        <v>118</v>
      </c>
    </row>
    <row r="41" spans="1:3" x14ac:dyDescent="0.25">
      <c r="A41" s="1" t="s">
        <v>40</v>
      </c>
      <c r="B41" s="1" t="s">
        <v>119</v>
      </c>
      <c r="C41" s="1" t="s">
        <v>120</v>
      </c>
    </row>
    <row r="42" spans="1:3" x14ac:dyDescent="0.25">
      <c r="A42" s="1" t="s">
        <v>41</v>
      </c>
      <c r="B42" s="1" t="s">
        <v>121</v>
      </c>
      <c r="C42" s="1" t="s">
        <v>122</v>
      </c>
    </row>
    <row r="43" spans="1:3" x14ac:dyDescent="0.25">
      <c r="A43" s="1" t="s">
        <v>42</v>
      </c>
      <c r="B43" s="1" t="s">
        <v>123</v>
      </c>
      <c r="C43" s="1" t="s">
        <v>124</v>
      </c>
    </row>
    <row r="44" spans="1:3" x14ac:dyDescent="0.25">
      <c r="A44" s="1" t="s">
        <v>43</v>
      </c>
      <c r="B44" s="1" t="s">
        <v>125</v>
      </c>
      <c r="C44" s="1" t="s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4" sqref="A4:B4"/>
      <pivotSelection pane="bottomRight" showHeader="1" extendable="1" axis="axisRow" max="2" activeRow="3" previousRow="3" click="1" r:id="rId1">
        <pivotArea dataOnly="0" outline="0" fieldPosition="0">
          <references count="1">
            <reference field="11" count="1">
              <x v="0"/>
            </reference>
          </references>
        </pivotArea>
      </pivotSelection>
    </sheetView>
  </sheetViews>
  <sheetFormatPr baseColWidth="10" defaultColWidth="8.7109375" defaultRowHeight="15" x14ac:dyDescent="0.25"/>
  <cols>
    <col min="1" max="1" width="9.28515625" bestFit="1" customWidth="1"/>
    <col min="2" max="2" width="14.85546875" bestFit="1" customWidth="1"/>
  </cols>
  <sheetData>
    <row r="3" spans="1:2" x14ac:dyDescent="0.25">
      <c r="A3" s="2" t="s">
        <v>134</v>
      </c>
      <c r="B3" t="s">
        <v>135</v>
      </c>
    </row>
    <row r="4" spans="1:2" x14ac:dyDescent="0.25">
      <c r="A4" t="s">
        <v>136</v>
      </c>
      <c r="B4" s="1">
        <v>30</v>
      </c>
    </row>
    <row r="5" spans="1:2" x14ac:dyDescent="0.25">
      <c r="A5" t="s">
        <v>137</v>
      </c>
      <c r="B5" s="1">
        <v>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D1" workbookViewId="0">
      <selection activeCell="W1" sqref="W1"/>
    </sheetView>
  </sheetViews>
  <sheetFormatPr baseColWidth="10" defaultColWidth="8.7109375" defaultRowHeight="15" x14ac:dyDescent="0.25"/>
  <cols>
    <col min="1" max="1" width="12.5703125" customWidth="1"/>
    <col min="2" max="2" width="23.85546875" customWidth="1"/>
    <col min="3" max="3" width="22.42578125" customWidth="1"/>
    <col min="4" max="4" width="11.85546875" bestFit="1" customWidth="1"/>
    <col min="6" max="6" width="6.85546875" bestFit="1" customWidth="1"/>
    <col min="7" max="7" width="11.85546875" bestFit="1" customWidth="1"/>
    <col min="8" max="8" width="10.85546875" bestFit="1" customWidth="1"/>
    <col min="13" max="13" width="11.85546875" bestFit="1" customWidth="1"/>
    <col min="14" max="14" width="10.85546875" bestFit="1" customWidth="1"/>
    <col min="15" max="15" width="6.85546875" bestFit="1" customWidth="1"/>
    <col min="16" max="16" width="11.85546875" bestFit="1" customWidth="1"/>
    <col min="17" max="17" width="5.28515625" bestFit="1" customWidth="1"/>
    <col min="18" max="18" width="13.85546875" bestFit="1" customWidth="1"/>
    <col min="19" max="19" width="14.140625" customWidth="1"/>
  </cols>
  <sheetData>
    <row r="1" spans="1:19" ht="16.5" thickTop="1" thickBot="1" x14ac:dyDescent="0.3">
      <c r="C1" s="4"/>
      <c r="D1" s="5" t="s">
        <v>147</v>
      </c>
      <c r="E1" s="5" t="s">
        <v>148</v>
      </c>
      <c r="F1" s="5" t="s">
        <v>149</v>
      </c>
      <c r="I1" s="5" t="s">
        <v>147</v>
      </c>
      <c r="J1" s="5" t="s">
        <v>148</v>
      </c>
      <c r="K1" s="5" t="s">
        <v>149</v>
      </c>
      <c r="L1" s="5" t="s">
        <v>159</v>
      </c>
    </row>
    <row r="2" spans="1:19" ht="16.5" thickTop="1" thickBot="1" x14ac:dyDescent="0.3">
      <c r="C2" s="5" t="s">
        <v>152</v>
      </c>
      <c r="D2" s="6">
        <v>2</v>
      </c>
      <c r="E2" s="6">
        <v>3</v>
      </c>
      <c r="F2" s="6">
        <v>1</v>
      </c>
      <c r="H2" s="3" t="s">
        <v>160</v>
      </c>
      <c r="I2">
        <f ca="1">COUNTIF(G6:G48,TRUE)</f>
        <v>16</v>
      </c>
      <c r="J2">
        <f ca="1">COUNTIF(M6:M48,TRUE)</f>
        <v>3</v>
      </c>
      <c r="K2">
        <f ca="1">COUNTIF(P6:P48,TRUE)</f>
        <v>20</v>
      </c>
      <c r="L2">
        <f ca="1">COUNTIF(R6:R48,TRUE)</f>
        <v>1</v>
      </c>
    </row>
    <row r="3" spans="1:19" ht="16.5" thickTop="1" thickBot="1" x14ac:dyDescent="0.3">
      <c r="C3" s="5" t="s">
        <v>153</v>
      </c>
      <c r="D3" s="6">
        <v>6</v>
      </c>
      <c r="E3" s="6">
        <v>7</v>
      </c>
      <c r="F3" s="6">
        <v>5</v>
      </c>
      <c r="H3" s="3" t="s">
        <v>161</v>
      </c>
      <c r="I3">
        <f ca="1">COUNTIF(G6:G48,FALSE)</f>
        <v>27</v>
      </c>
      <c r="J3">
        <f ca="1">COUNTIF(M6:M48,FALSE)</f>
        <v>40</v>
      </c>
      <c r="K3">
        <f ca="1">COUNTIF(P6:P48,FALSE)</f>
        <v>23</v>
      </c>
      <c r="L3">
        <f ca="1">COUNTIF(R6:R48,FALSE)</f>
        <v>42</v>
      </c>
    </row>
    <row r="4" spans="1:19" ht="16.5" thickTop="1" thickBot="1" x14ac:dyDescent="0.3">
      <c r="C4" s="5" t="s">
        <v>154</v>
      </c>
      <c r="D4" s="6">
        <v>15</v>
      </c>
      <c r="E4" s="6">
        <v>25</v>
      </c>
      <c r="F4" s="6">
        <v>50</v>
      </c>
    </row>
    <row r="5" spans="1:19" ht="15.75" thickTop="1" x14ac:dyDescent="0.25">
      <c r="A5" t="s">
        <v>131</v>
      </c>
      <c r="B5" t="s">
        <v>132</v>
      </c>
      <c r="C5" t="s">
        <v>133</v>
      </c>
      <c r="D5" t="s">
        <v>138</v>
      </c>
      <c r="E5" t="s">
        <v>139</v>
      </c>
      <c r="F5" t="s">
        <v>140</v>
      </c>
      <c r="G5" t="s">
        <v>150</v>
      </c>
      <c r="H5" t="s">
        <v>151</v>
      </c>
      <c r="I5" t="s">
        <v>141</v>
      </c>
      <c r="J5" t="s">
        <v>142</v>
      </c>
      <c r="K5" t="s">
        <v>143</v>
      </c>
      <c r="L5" t="s">
        <v>144</v>
      </c>
      <c r="M5" t="s">
        <v>156</v>
      </c>
      <c r="N5" t="s">
        <v>155</v>
      </c>
      <c r="O5" t="s">
        <v>145</v>
      </c>
      <c r="P5" t="s">
        <v>158</v>
      </c>
      <c r="Q5" t="s">
        <v>149</v>
      </c>
      <c r="R5" t="s">
        <v>157</v>
      </c>
      <c r="S5" t="s">
        <v>146</v>
      </c>
    </row>
    <row r="6" spans="1:19" x14ac:dyDescent="0.25">
      <c r="A6" s="1" t="s">
        <v>1</v>
      </c>
      <c r="B6" s="1" t="s">
        <v>45</v>
      </c>
      <c r="C6" s="1" t="s">
        <v>128</v>
      </c>
      <c r="D6" s="1">
        <f t="shared" ref="D6:F48" ca="1" si="0">RANDBETWEEN(0,100)/10</f>
        <v>5</v>
      </c>
      <c r="E6" s="1">
        <f t="shared" ca="1" si="0"/>
        <v>2.7</v>
      </c>
      <c r="F6" s="1">
        <f ca="1">RANDBETWEEN(0,100)/10</f>
        <v>9.9</v>
      </c>
      <c r="G6" s="1" t="b">
        <f t="shared" ref="G6:G48" ca="1" si="1">SUM(D6&gt;=$D$3,E6&gt;=$D$3,F6&gt;=$D$3)&gt;=$D$2</f>
        <v>0</v>
      </c>
      <c r="H6" s="1">
        <f t="shared" ref="H6:H48" ca="1" si="2">ROUND(IF(G6 = FALSE, MIN(D6:F6),AVERAGE(D6:F6)),1)</f>
        <v>2.7</v>
      </c>
      <c r="I6" s="1">
        <f t="shared" ref="I6:I48" ca="1" si="3">RANDBETWEEN(0,100)/10</f>
        <v>5</v>
      </c>
      <c r="J6" s="1">
        <f t="shared" ref="J6:J48" ca="1" si="4">RANDBETWEEN(0,100)/10</f>
        <v>7.7</v>
      </c>
      <c r="K6" s="1">
        <f t="shared" ref="K6:K48" ca="1" si="5">RANDBETWEEN(0,100)/10</f>
        <v>3.5</v>
      </c>
      <c r="L6" s="1">
        <f t="shared" ref="L6:L48" ca="1" si="6">RANDBETWEEN(0,100)/10</f>
        <v>8.6</v>
      </c>
      <c r="M6" s="1" t="b">
        <f ca="1">SUM(I6&gt;=$E$3,J6&gt;=$E$3,K6&gt;=$E$3,L6&gt;=$E$3)&gt;=$E$2</f>
        <v>0</v>
      </c>
      <c r="N6" s="1">
        <f t="shared" ref="N6:N48" ca="1" si="7">ROUND(IF(M6 = FALSE,MIN(I6:L6),AVERAGE(I6:L6)),1)</f>
        <v>3.5</v>
      </c>
      <c r="O6" s="1">
        <f t="shared" ref="O6:O48" ca="1" si="8">RANDBETWEEN(0,100)/10</f>
        <v>8.8000000000000007</v>
      </c>
      <c r="P6" s="1" t="b">
        <f ca="1">IF(O6&gt;=$F$3,TRUE,FALSE)</f>
        <v>1</v>
      </c>
      <c r="Q6" s="1">
        <f t="shared" ref="Q6:Q48" ca="1" si="9">ROUND(O6,1)</f>
        <v>8.8000000000000007</v>
      </c>
      <c r="R6" s="1" t="b">
        <f t="shared" ref="R6:R48" ca="1" si="10">AND(G6,M6,P6)</f>
        <v>0</v>
      </c>
      <c r="S6" s="1">
        <f t="shared" ref="S6:S48" ca="1" si="11">ROUND(IF(R6=FALSE,MIN(H6,N6,Q6),(H6*D4 + N6*E4 + Q6*F4)/(D4+E4+F4)),1)</f>
        <v>2.7</v>
      </c>
    </row>
    <row r="7" spans="1:19" x14ac:dyDescent="0.25">
      <c r="A7" s="1" t="s">
        <v>2</v>
      </c>
      <c r="B7" s="1" t="s">
        <v>46</v>
      </c>
      <c r="C7" s="1" t="s">
        <v>47</v>
      </c>
      <c r="D7" s="1">
        <f t="shared" ca="1" si="0"/>
        <v>9.8000000000000007</v>
      </c>
      <c r="E7" s="1">
        <f t="shared" ca="1" si="0"/>
        <v>3.9</v>
      </c>
      <c r="F7" s="1">
        <f t="shared" ca="1" si="0"/>
        <v>0.7</v>
      </c>
      <c r="G7" s="1" t="b">
        <f t="shared" ca="1" si="1"/>
        <v>0</v>
      </c>
      <c r="H7" s="1">
        <f t="shared" ca="1" si="2"/>
        <v>0.7</v>
      </c>
      <c r="I7" s="1">
        <f t="shared" ca="1" si="3"/>
        <v>4.2</v>
      </c>
      <c r="J7" s="1">
        <f t="shared" ca="1" si="4"/>
        <v>7.7</v>
      </c>
      <c r="K7" s="1">
        <f t="shared" ca="1" si="5"/>
        <v>8.1</v>
      </c>
      <c r="L7" s="1">
        <f t="shared" ca="1" si="6"/>
        <v>8.8000000000000007</v>
      </c>
      <c r="M7" s="1" t="b">
        <f t="shared" ref="M7:M48" ca="1" si="12">SUM(I7&gt;=$E$3,J7&gt;=$E$3,K7&gt;=$E$3,L7&gt;=$E$3)&gt;=$E$2</f>
        <v>1</v>
      </c>
      <c r="N7" s="1">
        <f t="shared" ca="1" si="7"/>
        <v>7.2</v>
      </c>
      <c r="O7" s="1">
        <f t="shared" ca="1" si="8"/>
        <v>3.5</v>
      </c>
      <c r="P7" s="1" t="b">
        <f t="shared" ref="P7:P48" ca="1" si="13">IF(O7&gt;=$F$3,TRUE,FALSE)</f>
        <v>0</v>
      </c>
      <c r="Q7" s="1">
        <f t="shared" ca="1" si="9"/>
        <v>3.5</v>
      </c>
      <c r="R7" s="1" t="b">
        <f t="shared" ca="1" si="10"/>
        <v>0</v>
      </c>
      <c r="S7" s="1">
        <f t="shared" ca="1" si="11"/>
        <v>0.7</v>
      </c>
    </row>
    <row r="8" spans="1:19" x14ac:dyDescent="0.25">
      <c r="A8" s="1" t="s">
        <v>3</v>
      </c>
      <c r="B8" s="1" t="s">
        <v>48</v>
      </c>
      <c r="C8" s="1" t="s">
        <v>49</v>
      </c>
      <c r="D8" s="1">
        <f t="shared" ca="1" si="0"/>
        <v>2.9</v>
      </c>
      <c r="E8" s="1">
        <f t="shared" ca="1" si="0"/>
        <v>8.5</v>
      </c>
      <c r="F8" s="1">
        <f t="shared" ca="1" si="0"/>
        <v>8.4</v>
      </c>
      <c r="G8" s="1" t="b">
        <f t="shared" ca="1" si="1"/>
        <v>1</v>
      </c>
      <c r="H8" s="1">
        <f t="shared" ca="1" si="2"/>
        <v>6.6</v>
      </c>
      <c r="I8" s="1">
        <f t="shared" ca="1" si="3"/>
        <v>7.8</v>
      </c>
      <c r="J8" s="1">
        <f t="shared" ca="1" si="4"/>
        <v>4.2</v>
      </c>
      <c r="K8" s="1">
        <f t="shared" ca="1" si="5"/>
        <v>4.9000000000000004</v>
      </c>
      <c r="L8" s="1">
        <f t="shared" ca="1" si="6"/>
        <v>2.1</v>
      </c>
      <c r="M8" s="1" t="b">
        <f t="shared" ca="1" si="12"/>
        <v>0</v>
      </c>
      <c r="N8" s="1">
        <f t="shared" ca="1" si="7"/>
        <v>2.1</v>
      </c>
      <c r="O8" s="1">
        <f t="shared" ca="1" si="8"/>
        <v>3.2</v>
      </c>
      <c r="P8" s="1" t="b">
        <f t="shared" ca="1" si="13"/>
        <v>0</v>
      </c>
      <c r="Q8" s="1">
        <f t="shared" ca="1" si="9"/>
        <v>3.2</v>
      </c>
      <c r="R8" s="1" t="b">
        <f t="shared" ca="1" si="10"/>
        <v>0</v>
      </c>
      <c r="S8" s="1">
        <f t="shared" ca="1" si="11"/>
        <v>2.1</v>
      </c>
    </row>
    <row r="9" spans="1:19" x14ac:dyDescent="0.25">
      <c r="A9" s="1" t="s">
        <v>4</v>
      </c>
      <c r="B9" s="1" t="s">
        <v>50</v>
      </c>
      <c r="C9" s="1" t="s">
        <v>51</v>
      </c>
      <c r="D9" s="1">
        <f t="shared" ca="1" si="0"/>
        <v>2.4</v>
      </c>
      <c r="E9" s="1">
        <f t="shared" ca="1" si="0"/>
        <v>0.1</v>
      </c>
      <c r="F9" s="1">
        <f t="shared" ca="1" si="0"/>
        <v>2.9</v>
      </c>
      <c r="G9" s="1" t="b">
        <f t="shared" ca="1" si="1"/>
        <v>0</v>
      </c>
      <c r="H9" s="1">
        <f t="shared" ca="1" si="2"/>
        <v>0.1</v>
      </c>
      <c r="I9" s="1">
        <f t="shared" ca="1" si="3"/>
        <v>7.9</v>
      </c>
      <c r="J9" s="1">
        <f t="shared" ca="1" si="4"/>
        <v>9.1999999999999993</v>
      </c>
      <c r="K9" s="1">
        <f t="shared" ca="1" si="5"/>
        <v>1.5</v>
      </c>
      <c r="L9" s="1">
        <f t="shared" ca="1" si="6"/>
        <v>2.2999999999999998</v>
      </c>
      <c r="M9" s="1" t="b">
        <f t="shared" ca="1" si="12"/>
        <v>0</v>
      </c>
      <c r="N9" s="1">
        <f t="shared" ca="1" si="7"/>
        <v>1.5</v>
      </c>
      <c r="O9" s="1">
        <f t="shared" ca="1" si="8"/>
        <v>4.9000000000000004</v>
      </c>
      <c r="P9" s="1" t="b">
        <f t="shared" ca="1" si="13"/>
        <v>0</v>
      </c>
      <c r="Q9" s="1">
        <f t="shared" ca="1" si="9"/>
        <v>4.9000000000000004</v>
      </c>
      <c r="R9" s="1" t="b">
        <f t="shared" ca="1" si="10"/>
        <v>0</v>
      </c>
      <c r="S9" s="1">
        <f t="shared" ca="1" si="11"/>
        <v>0.1</v>
      </c>
    </row>
    <row r="10" spans="1:19" x14ac:dyDescent="0.25">
      <c r="A10" s="1" t="s">
        <v>5</v>
      </c>
      <c r="B10" s="1" t="s">
        <v>52</v>
      </c>
      <c r="C10" s="1" t="s">
        <v>53</v>
      </c>
      <c r="D10" s="1">
        <f t="shared" ca="1" si="0"/>
        <v>6.3</v>
      </c>
      <c r="E10" s="1">
        <f t="shared" ca="1" si="0"/>
        <v>3.6</v>
      </c>
      <c r="F10" s="1">
        <f t="shared" ca="1" si="0"/>
        <v>5.5</v>
      </c>
      <c r="G10" s="1" t="b">
        <f t="shared" ca="1" si="1"/>
        <v>0</v>
      </c>
      <c r="H10" s="1">
        <f t="shared" ca="1" si="2"/>
        <v>3.6</v>
      </c>
      <c r="I10" s="1">
        <f t="shared" ca="1" si="3"/>
        <v>5.2</v>
      </c>
      <c r="J10" s="1">
        <f t="shared" ca="1" si="4"/>
        <v>2.2000000000000002</v>
      </c>
      <c r="K10" s="1">
        <f t="shared" ca="1" si="5"/>
        <v>1.7</v>
      </c>
      <c r="L10" s="1">
        <f t="shared" ca="1" si="6"/>
        <v>8.4</v>
      </c>
      <c r="M10" s="1" t="b">
        <f t="shared" ca="1" si="12"/>
        <v>0</v>
      </c>
      <c r="N10" s="1">
        <f t="shared" ca="1" si="7"/>
        <v>1.7</v>
      </c>
      <c r="O10" s="1">
        <f t="shared" ca="1" si="8"/>
        <v>2</v>
      </c>
      <c r="P10" s="1" t="b">
        <f t="shared" ca="1" si="13"/>
        <v>0</v>
      </c>
      <c r="Q10" s="1">
        <f t="shared" ca="1" si="9"/>
        <v>2</v>
      </c>
      <c r="R10" s="1" t="b">
        <f t="shared" ca="1" si="10"/>
        <v>0</v>
      </c>
      <c r="S10" s="1">
        <f t="shared" ca="1" si="11"/>
        <v>1.7</v>
      </c>
    </row>
    <row r="11" spans="1:19" x14ac:dyDescent="0.25">
      <c r="A11" s="1" t="s">
        <v>6</v>
      </c>
      <c r="B11" s="1" t="s">
        <v>54</v>
      </c>
      <c r="C11" s="1" t="s">
        <v>55</v>
      </c>
      <c r="D11" s="1">
        <f t="shared" ca="1" si="0"/>
        <v>8.1999999999999993</v>
      </c>
      <c r="E11" s="1">
        <f t="shared" ca="1" si="0"/>
        <v>9.4</v>
      </c>
      <c r="F11" s="1">
        <f t="shared" ca="1" si="0"/>
        <v>3.6</v>
      </c>
      <c r="G11" s="1" t="b">
        <f t="shared" ca="1" si="1"/>
        <v>1</v>
      </c>
      <c r="H11" s="1">
        <f t="shared" ca="1" si="2"/>
        <v>7.1</v>
      </c>
      <c r="I11" s="1">
        <f t="shared" ca="1" si="3"/>
        <v>3.6</v>
      </c>
      <c r="J11" s="1">
        <f t="shared" ca="1" si="4"/>
        <v>9.3000000000000007</v>
      </c>
      <c r="K11" s="1">
        <f t="shared" ca="1" si="5"/>
        <v>3.7</v>
      </c>
      <c r="L11" s="1">
        <f t="shared" ca="1" si="6"/>
        <v>3.9</v>
      </c>
      <c r="M11" s="1" t="b">
        <f t="shared" ca="1" si="12"/>
        <v>0</v>
      </c>
      <c r="N11" s="1">
        <f t="shared" ca="1" si="7"/>
        <v>3.6</v>
      </c>
      <c r="O11" s="1">
        <f t="shared" ca="1" si="8"/>
        <v>6</v>
      </c>
      <c r="P11" s="1" t="b">
        <f t="shared" ca="1" si="13"/>
        <v>1</v>
      </c>
      <c r="Q11" s="1">
        <f t="shared" ca="1" si="9"/>
        <v>6</v>
      </c>
      <c r="R11" s="1" t="b">
        <f t="shared" ca="1" si="10"/>
        <v>0</v>
      </c>
      <c r="S11" s="1">
        <f t="shared" ca="1" si="11"/>
        <v>3.6</v>
      </c>
    </row>
    <row r="12" spans="1:19" x14ac:dyDescent="0.25">
      <c r="A12" s="1" t="s">
        <v>7</v>
      </c>
      <c r="B12" s="1" t="s">
        <v>56</v>
      </c>
      <c r="C12" s="1" t="s">
        <v>57</v>
      </c>
      <c r="D12" s="1">
        <f t="shared" ca="1" si="0"/>
        <v>7.7</v>
      </c>
      <c r="E12" s="1">
        <f t="shared" ca="1" si="0"/>
        <v>7.5</v>
      </c>
      <c r="F12" s="1">
        <f t="shared" ca="1" si="0"/>
        <v>0.4</v>
      </c>
      <c r="G12" s="1" t="b">
        <f t="shared" ca="1" si="1"/>
        <v>1</v>
      </c>
      <c r="H12" s="1">
        <f t="shared" ca="1" si="2"/>
        <v>5.2</v>
      </c>
      <c r="I12" s="1">
        <f t="shared" ca="1" si="3"/>
        <v>0.7</v>
      </c>
      <c r="J12" s="1">
        <f t="shared" ca="1" si="4"/>
        <v>9.6</v>
      </c>
      <c r="K12" s="1">
        <f t="shared" ca="1" si="5"/>
        <v>9.6</v>
      </c>
      <c r="L12" s="1">
        <f t="shared" ca="1" si="6"/>
        <v>4.5</v>
      </c>
      <c r="M12" s="1" t="b">
        <f t="shared" ca="1" si="12"/>
        <v>0</v>
      </c>
      <c r="N12" s="1">
        <f t="shared" ca="1" si="7"/>
        <v>0.7</v>
      </c>
      <c r="O12" s="1">
        <f t="shared" ca="1" si="8"/>
        <v>0.7</v>
      </c>
      <c r="P12" s="1" t="b">
        <f t="shared" ca="1" si="13"/>
        <v>0</v>
      </c>
      <c r="Q12" s="1">
        <f t="shared" ca="1" si="9"/>
        <v>0.7</v>
      </c>
      <c r="R12" s="1" t="b">
        <f t="shared" ca="1" si="10"/>
        <v>0</v>
      </c>
      <c r="S12" s="1">
        <f t="shared" ca="1" si="11"/>
        <v>0.7</v>
      </c>
    </row>
    <row r="13" spans="1:19" x14ac:dyDescent="0.25">
      <c r="A13" s="1" t="s">
        <v>8</v>
      </c>
      <c r="B13" s="1" t="s">
        <v>58</v>
      </c>
      <c r="C13" s="1" t="s">
        <v>59</v>
      </c>
      <c r="D13" s="1">
        <f t="shared" ca="1" si="0"/>
        <v>6.8</v>
      </c>
      <c r="E13" s="1">
        <f t="shared" ca="1" si="0"/>
        <v>4.0999999999999996</v>
      </c>
      <c r="F13" s="1">
        <f t="shared" ca="1" si="0"/>
        <v>6.2</v>
      </c>
      <c r="G13" s="1" t="b">
        <f t="shared" ca="1" si="1"/>
        <v>1</v>
      </c>
      <c r="H13" s="1">
        <f t="shared" ca="1" si="2"/>
        <v>5.7</v>
      </c>
      <c r="I13" s="1">
        <f t="shared" ca="1" si="3"/>
        <v>1.7</v>
      </c>
      <c r="J13" s="1">
        <f t="shared" ca="1" si="4"/>
        <v>7.4</v>
      </c>
      <c r="K13" s="1">
        <f t="shared" ca="1" si="5"/>
        <v>2.8</v>
      </c>
      <c r="L13" s="1">
        <f t="shared" ca="1" si="6"/>
        <v>8.8000000000000007</v>
      </c>
      <c r="M13" s="1" t="b">
        <f t="shared" ca="1" si="12"/>
        <v>0</v>
      </c>
      <c r="N13" s="1">
        <f t="shared" ca="1" si="7"/>
        <v>1.7</v>
      </c>
      <c r="O13" s="1">
        <f t="shared" ca="1" si="8"/>
        <v>5.9</v>
      </c>
      <c r="P13" s="1" t="b">
        <f t="shared" ca="1" si="13"/>
        <v>1</v>
      </c>
      <c r="Q13" s="1">
        <f t="shared" ca="1" si="9"/>
        <v>5.9</v>
      </c>
      <c r="R13" s="1" t="b">
        <f t="shared" ca="1" si="10"/>
        <v>0</v>
      </c>
      <c r="S13" s="1">
        <f t="shared" ca="1" si="11"/>
        <v>1.7</v>
      </c>
    </row>
    <row r="14" spans="1:19" x14ac:dyDescent="0.25">
      <c r="A14" s="1" t="s">
        <v>9</v>
      </c>
      <c r="B14" s="1" t="s">
        <v>60</v>
      </c>
      <c r="C14" s="1" t="s">
        <v>61</v>
      </c>
      <c r="D14" s="1">
        <f t="shared" ca="1" si="0"/>
        <v>7.7</v>
      </c>
      <c r="E14" s="1">
        <f t="shared" ca="1" si="0"/>
        <v>1.3</v>
      </c>
      <c r="F14" s="1">
        <f t="shared" ca="1" si="0"/>
        <v>0.6</v>
      </c>
      <c r="G14" s="1" t="b">
        <f t="shared" ca="1" si="1"/>
        <v>0</v>
      </c>
      <c r="H14" s="1">
        <f t="shared" ca="1" si="2"/>
        <v>0.6</v>
      </c>
      <c r="I14" s="1">
        <f t="shared" ca="1" si="3"/>
        <v>8.9</v>
      </c>
      <c r="J14" s="1">
        <f t="shared" ca="1" si="4"/>
        <v>7.1</v>
      </c>
      <c r="K14" s="1">
        <f t="shared" ca="1" si="5"/>
        <v>9.4</v>
      </c>
      <c r="L14" s="1">
        <f t="shared" ca="1" si="6"/>
        <v>1</v>
      </c>
      <c r="M14" s="1" t="b">
        <f t="shared" ca="1" si="12"/>
        <v>1</v>
      </c>
      <c r="N14" s="1">
        <f t="shared" ca="1" si="7"/>
        <v>6.6</v>
      </c>
      <c r="O14" s="1">
        <f t="shared" ca="1" si="8"/>
        <v>4.0999999999999996</v>
      </c>
      <c r="P14" s="1" t="b">
        <f t="shared" ca="1" si="13"/>
        <v>0</v>
      </c>
      <c r="Q14" s="1">
        <f t="shared" ca="1" si="9"/>
        <v>4.0999999999999996</v>
      </c>
      <c r="R14" s="1" t="b">
        <f t="shared" ca="1" si="10"/>
        <v>0</v>
      </c>
      <c r="S14" s="1">
        <f t="shared" ca="1" si="11"/>
        <v>0.6</v>
      </c>
    </row>
    <row r="15" spans="1:19" x14ac:dyDescent="0.25">
      <c r="A15" s="1" t="s">
        <v>10</v>
      </c>
      <c r="B15" s="1" t="s">
        <v>62</v>
      </c>
      <c r="C15" s="1" t="s">
        <v>63</v>
      </c>
      <c r="D15" s="1">
        <f t="shared" ca="1" si="0"/>
        <v>3.9</v>
      </c>
      <c r="E15" s="1">
        <f t="shared" ca="1" si="0"/>
        <v>6.9</v>
      </c>
      <c r="F15" s="1">
        <f t="shared" ca="1" si="0"/>
        <v>5.9</v>
      </c>
      <c r="G15" s="1" t="b">
        <f t="shared" ca="1" si="1"/>
        <v>0</v>
      </c>
      <c r="H15" s="1">
        <f t="shared" ca="1" si="2"/>
        <v>3.9</v>
      </c>
      <c r="I15" s="1">
        <f t="shared" ca="1" si="3"/>
        <v>7.9</v>
      </c>
      <c r="J15" s="1">
        <f t="shared" ca="1" si="4"/>
        <v>3.3</v>
      </c>
      <c r="K15" s="1">
        <f t="shared" ca="1" si="5"/>
        <v>0.5</v>
      </c>
      <c r="L15" s="1">
        <f t="shared" ca="1" si="6"/>
        <v>8.6</v>
      </c>
      <c r="M15" s="1" t="b">
        <f t="shared" ca="1" si="12"/>
        <v>0</v>
      </c>
      <c r="N15" s="1">
        <f t="shared" ca="1" si="7"/>
        <v>0.5</v>
      </c>
      <c r="O15" s="1">
        <f t="shared" ca="1" si="8"/>
        <v>0.8</v>
      </c>
      <c r="P15" s="1" t="b">
        <f t="shared" ca="1" si="13"/>
        <v>0</v>
      </c>
      <c r="Q15" s="1">
        <f t="shared" ca="1" si="9"/>
        <v>0.8</v>
      </c>
      <c r="R15" s="1" t="b">
        <f t="shared" ca="1" si="10"/>
        <v>0</v>
      </c>
      <c r="S15" s="1">
        <f t="shared" ca="1" si="11"/>
        <v>0.5</v>
      </c>
    </row>
    <row r="16" spans="1:19" x14ac:dyDescent="0.25">
      <c r="A16" s="1" t="s">
        <v>11</v>
      </c>
      <c r="B16" s="1" t="s">
        <v>64</v>
      </c>
      <c r="C16" s="1" t="s">
        <v>129</v>
      </c>
      <c r="D16" s="1">
        <f t="shared" ca="1" si="0"/>
        <v>1.9</v>
      </c>
      <c r="E16" s="1">
        <f t="shared" ca="1" si="0"/>
        <v>2.2000000000000002</v>
      </c>
      <c r="F16" s="1">
        <f t="shared" ca="1" si="0"/>
        <v>6.8</v>
      </c>
      <c r="G16" s="1" t="b">
        <f t="shared" ca="1" si="1"/>
        <v>0</v>
      </c>
      <c r="H16" s="1">
        <f t="shared" ca="1" si="2"/>
        <v>1.9</v>
      </c>
      <c r="I16" s="1">
        <f t="shared" ca="1" si="3"/>
        <v>5.6</v>
      </c>
      <c r="J16" s="1">
        <f t="shared" ca="1" si="4"/>
        <v>2.9</v>
      </c>
      <c r="K16" s="1">
        <f t="shared" ca="1" si="5"/>
        <v>8</v>
      </c>
      <c r="L16" s="1">
        <f t="shared" ca="1" si="6"/>
        <v>4.9000000000000004</v>
      </c>
      <c r="M16" s="1" t="b">
        <f t="shared" ca="1" si="12"/>
        <v>0</v>
      </c>
      <c r="N16" s="1">
        <f t="shared" ca="1" si="7"/>
        <v>2.9</v>
      </c>
      <c r="O16" s="1">
        <f t="shared" ca="1" si="8"/>
        <v>10</v>
      </c>
      <c r="P16" s="1" t="b">
        <f t="shared" ca="1" si="13"/>
        <v>1</v>
      </c>
      <c r="Q16" s="1">
        <f t="shared" ca="1" si="9"/>
        <v>10</v>
      </c>
      <c r="R16" s="1" t="b">
        <f t="shared" ca="1" si="10"/>
        <v>0</v>
      </c>
      <c r="S16" s="1">
        <f t="shared" ca="1" si="11"/>
        <v>1.9</v>
      </c>
    </row>
    <row r="17" spans="1:19" x14ac:dyDescent="0.25">
      <c r="A17" s="1" t="s">
        <v>12</v>
      </c>
      <c r="B17" s="1" t="s">
        <v>65</v>
      </c>
      <c r="C17" s="1" t="s">
        <v>66</v>
      </c>
      <c r="D17" s="1">
        <f t="shared" ca="1" si="0"/>
        <v>2.9</v>
      </c>
      <c r="E17" s="1">
        <f t="shared" ca="1" si="0"/>
        <v>9.1999999999999993</v>
      </c>
      <c r="F17" s="1">
        <f t="shared" ca="1" si="0"/>
        <v>7.6</v>
      </c>
      <c r="G17" s="1" t="b">
        <f t="shared" ca="1" si="1"/>
        <v>1</v>
      </c>
      <c r="H17" s="1">
        <f t="shared" ca="1" si="2"/>
        <v>6.6</v>
      </c>
      <c r="I17" s="1">
        <f t="shared" ca="1" si="3"/>
        <v>1.4</v>
      </c>
      <c r="J17" s="1">
        <f t="shared" ca="1" si="4"/>
        <v>6.4</v>
      </c>
      <c r="K17" s="1">
        <f t="shared" ca="1" si="5"/>
        <v>7.8</v>
      </c>
      <c r="L17" s="1">
        <f t="shared" ca="1" si="6"/>
        <v>8</v>
      </c>
      <c r="M17" s="1" t="b">
        <f t="shared" ca="1" si="12"/>
        <v>0</v>
      </c>
      <c r="N17" s="1">
        <f t="shared" ca="1" si="7"/>
        <v>1.4</v>
      </c>
      <c r="O17" s="1">
        <f t="shared" ca="1" si="8"/>
        <v>5.8</v>
      </c>
      <c r="P17" s="1" t="b">
        <f t="shared" ca="1" si="13"/>
        <v>1</v>
      </c>
      <c r="Q17" s="1">
        <f t="shared" ca="1" si="9"/>
        <v>5.8</v>
      </c>
      <c r="R17" s="1" t="b">
        <f t="shared" ca="1" si="10"/>
        <v>0</v>
      </c>
      <c r="S17" s="1">
        <f t="shared" ca="1" si="11"/>
        <v>1.4</v>
      </c>
    </row>
    <row r="18" spans="1:19" x14ac:dyDescent="0.25">
      <c r="A18" s="1" t="s">
        <v>13</v>
      </c>
      <c r="B18" s="1" t="s">
        <v>67</v>
      </c>
      <c r="C18" s="1" t="s">
        <v>68</v>
      </c>
      <c r="D18" s="1">
        <f t="shared" ca="1" si="0"/>
        <v>4.9000000000000004</v>
      </c>
      <c r="E18" s="1">
        <f t="shared" ca="1" si="0"/>
        <v>0.7</v>
      </c>
      <c r="F18" s="1">
        <f t="shared" ca="1" si="0"/>
        <v>3.8</v>
      </c>
      <c r="G18" s="1" t="b">
        <f t="shared" ca="1" si="1"/>
        <v>0</v>
      </c>
      <c r="H18" s="1">
        <f t="shared" ca="1" si="2"/>
        <v>0.7</v>
      </c>
      <c r="I18" s="1">
        <f t="shared" ca="1" si="3"/>
        <v>4.4000000000000004</v>
      </c>
      <c r="J18" s="1">
        <f t="shared" ca="1" si="4"/>
        <v>8.1</v>
      </c>
      <c r="K18" s="1">
        <f t="shared" ca="1" si="5"/>
        <v>1.1000000000000001</v>
      </c>
      <c r="L18" s="1">
        <f t="shared" ca="1" si="6"/>
        <v>6.1</v>
      </c>
      <c r="M18" s="1" t="b">
        <f t="shared" ca="1" si="12"/>
        <v>0</v>
      </c>
      <c r="N18" s="1">
        <f t="shared" ca="1" si="7"/>
        <v>1.1000000000000001</v>
      </c>
      <c r="O18" s="1">
        <f t="shared" ca="1" si="8"/>
        <v>3.7</v>
      </c>
      <c r="P18" s="1" t="b">
        <f t="shared" ca="1" si="13"/>
        <v>0</v>
      </c>
      <c r="Q18" s="1">
        <f t="shared" ca="1" si="9"/>
        <v>3.7</v>
      </c>
      <c r="R18" s="1" t="b">
        <f t="shared" ca="1" si="10"/>
        <v>0</v>
      </c>
      <c r="S18" s="1">
        <f t="shared" ca="1" si="11"/>
        <v>0.7</v>
      </c>
    </row>
    <row r="19" spans="1:19" x14ac:dyDescent="0.25">
      <c r="A19" s="1" t="s">
        <v>14</v>
      </c>
      <c r="B19" s="1" t="s">
        <v>69</v>
      </c>
      <c r="C19" s="1" t="s">
        <v>70</v>
      </c>
      <c r="D19" s="1">
        <f t="shared" ca="1" si="0"/>
        <v>9.1999999999999993</v>
      </c>
      <c r="E19" s="1">
        <f t="shared" ca="1" si="0"/>
        <v>3.2</v>
      </c>
      <c r="F19" s="1">
        <f t="shared" ca="1" si="0"/>
        <v>5</v>
      </c>
      <c r="G19" s="1" t="b">
        <f t="shared" ca="1" si="1"/>
        <v>0</v>
      </c>
      <c r="H19" s="1">
        <f t="shared" ca="1" si="2"/>
        <v>3.2</v>
      </c>
      <c r="I19" s="1">
        <f t="shared" ca="1" si="3"/>
        <v>0.6</v>
      </c>
      <c r="J19" s="1">
        <f t="shared" ca="1" si="4"/>
        <v>1.5</v>
      </c>
      <c r="K19" s="1">
        <f t="shared" ca="1" si="5"/>
        <v>2.2999999999999998</v>
      </c>
      <c r="L19" s="1">
        <f t="shared" ca="1" si="6"/>
        <v>6.8</v>
      </c>
      <c r="M19" s="1" t="b">
        <f t="shared" ca="1" si="12"/>
        <v>0</v>
      </c>
      <c r="N19" s="1">
        <f t="shared" ca="1" si="7"/>
        <v>0.6</v>
      </c>
      <c r="O19" s="1">
        <f t="shared" ca="1" si="8"/>
        <v>7.3</v>
      </c>
      <c r="P19" s="1" t="b">
        <f t="shared" ca="1" si="13"/>
        <v>1</v>
      </c>
      <c r="Q19" s="1">
        <f t="shared" ca="1" si="9"/>
        <v>7.3</v>
      </c>
      <c r="R19" s="1" t="b">
        <f t="shared" ca="1" si="10"/>
        <v>0</v>
      </c>
      <c r="S19" s="1">
        <f t="shared" ca="1" si="11"/>
        <v>0.6</v>
      </c>
    </row>
    <row r="20" spans="1:19" x14ac:dyDescent="0.25">
      <c r="A20" s="1" t="s">
        <v>15</v>
      </c>
      <c r="B20" s="1" t="s">
        <v>71</v>
      </c>
      <c r="C20" s="1" t="s">
        <v>72</v>
      </c>
      <c r="D20" s="1">
        <f t="shared" ca="1" si="0"/>
        <v>4.5999999999999996</v>
      </c>
      <c r="E20" s="1">
        <f t="shared" ca="1" si="0"/>
        <v>5.5</v>
      </c>
      <c r="F20" s="1">
        <f t="shared" ca="1" si="0"/>
        <v>1.6</v>
      </c>
      <c r="G20" s="1" t="b">
        <f t="shared" ca="1" si="1"/>
        <v>0</v>
      </c>
      <c r="H20" s="1">
        <f t="shared" ca="1" si="2"/>
        <v>1.6</v>
      </c>
      <c r="I20" s="1">
        <f t="shared" ca="1" si="3"/>
        <v>9.3000000000000007</v>
      </c>
      <c r="J20" s="1">
        <f t="shared" ca="1" si="4"/>
        <v>0.3</v>
      </c>
      <c r="K20" s="1">
        <f t="shared" ca="1" si="5"/>
        <v>3.8</v>
      </c>
      <c r="L20" s="1">
        <f t="shared" ca="1" si="6"/>
        <v>2.8</v>
      </c>
      <c r="M20" s="1" t="b">
        <f t="shared" ca="1" si="12"/>
        <v>0</v>
      </c>
      <c r="N20" s="1">
        <f t="shared" ca="1" si="7"/>
        <v>0.3</v>
      </c>
      <c r="O20" s="1">
        <f t="shared" ca="1" si="8"/>
        <v>0.2</v>
      </c>
      <c r="P20" s="1" t="b">
        <f t="shared" ca="1" si="13"/>
        <v>0</v>
      </c>
      <c r="Q20" s="1">
        <f t="shared" ca="1" si="9"/>
        <v>0.2</v>
      </c>
      <c r="R20" s="1" t="b">
        <f t="shared" ca="1" si="10"/>
        <v>0</v>
      </c>
      <c r="S20" s="1">
        <f t="shared" ca="1" si="11"/>
        <v>0.2</v>
      </c>
    </row>
    <row r="21" spans="1:19" x14ac:dyDescent="0.25">
      <c r="A21" s="1" t="s">
        <v>16</v>
      </c>
      <c r="B21" s="1" t="s">
        <v>73</v>
      </c>
      <c r="C21" s="1" t="s">
        <v>74</v>
      </c>
      <c r="D21" s="1">
        <f t="shared" ca="1" si="0"/>
        <v>6.4</v>
      </c>
      <c r="E21" s="1">
        <f t="shared" ca="1" si="0"/>
        <v>9.9</v>
      </c>
      <c r="F21" s="1">
        <f t="shared" ca="1" si="0"/>
        <v>2.8</v>
      </c>
      <c r="G21" s="1" t="b">
        <f t="shared" ca="1" si="1"/>
        <v>1</v>
      </c>
      <c r="H21" s="1">
        <f t="shared" ca="1" si="2"/>
        <v>6.4</v>
      </c>
      <c r="I21" s="1">
        <f t="shared" ca="1" si="3"/>
        <v>4.0999999999999996</v>
      </c>
      <c r="J21" s="1">
        <f t="shared" ca="1" si="4"/>
        <v>0.3</v>
      </c>
      <c r="K21" s="1">
        <f t="shared" ca="1" si="5"/>
        <v>3.7</v>
      </c>
      <c r="L21" s="1">
        <f t="shared" ca="1" si="6"/>
        <v>8</v>
      </c>
      <c r="M21" s="1" t="b">
        <f t="shared" ca="1" si="12"/>
        <v>0</v>
      </c>
      <c r="N21" s="1">
        <f t="shared" ca="1" si="7"/>
        <v>0.3</v>
      </c>
      <c r="O21" s="1">
        <f t="shared" ca="1" si="8"/>
        <v>1.5</v>
      </c>
      <c r="P21" s="1" t="b">
        <f t="shared" ca="1" si="13"/>
        <v>0</v>
      </c>
      <c r="Q21" s="1">
        <f t="shared" ca="1" si="9"/>
        <v>1.5</v>
      </c>
      <c r="R21" s="1" t="b">
        <f t="shared" ca="1" si="10"/>
        <v>0</v>
      </c>
      <c r="S21" s="1">
        <f t="shared" ca="1" si="11"/>
        <v>0.3</v>
      </c>
    </row>
    <row r="22" spans="1:19" x14ac:dyDescent="0.25">
      <c r="A22" s="1" t="s">
        <v>17</v>
      </c>
      <c r="B22" s="1" t="s">
        <v>75</v>
      </c>
      <c r="C22" s="1" t="s">
        <v>76</v>
      </c>
      <c r="D22" s="1">
        <f t="shared" ca="1" si="0"/>
        <v>2.2000000000000002</v>
      </c>
      <c r="E22" s="1">
        <f t="shared" ca="1" si="0"/>
        <v>8.4</v>
      </c>
      <c r="F22" s="1">
        <f t="shared" ca="1" si="0"/>
        <v>6.1</v>
      </c>
      <c r="G22" s="1" t="b">
        <f t="shared" ca="1" si="1"/>
        <v>1</v>
      </c>
      <c r="H22" s="1">
        <f t="shared" ca="1" si="2"/>
        <v>5.6</v>
      </c>
      <c r="I22" s="1">
        <f t="shared" ca="1" si="3"/>
        <v>5.5</v>
      </c>
      <c r="J22" s="1">
        <f t="shared" ca="1" si="4"/>
        <v>9.9</v>
      </c>
      <c r="K22" s="1">
        <f t="shared" ca="1" si="5"/>
        <v>6.7</v>
      </c>
      <c r="L22" s="1">
        <f t="shared" ca="1" si="6"/>
        <v>8.8000000000000007</v>
      </c>
      <c r="M22" s="1" t="b">
        <f t="shared" ca="1" si="12"/>
        <v>0</v>
      </c>
      <c r="N22" s="1">
        <f t="shared" ca="1" si="7"/>
        <v>5.5</v>
      </c>
      <c r="O22" s="1">
        <f t="shared" ca="1" si="8"/>
        <v>0.2</v>
      </c>
      <c r="P22" s="1" t="b">
        <f t="shared" ca="1" si="13"/>
        <v>0</v>
      </c>
      <c r="Q22" s="1">
        <f t="shared" ca="1" si="9"/>
        <v>0.2</v>
      </c>
      <c r="R22" s="1" t="b">
        <f t="shared" ca="1" si="10"/>
        <v>0</v>
      </c>
      <c r="S22" s="1">
        <f t="shared" ca="1" si="11"/>
        <v>0.2</v>
      </c>
    </row>
    <row r="23" spans="1:19" x14ac:dyDescent="0.25">
      <c r="A23" s="1" t="s">
        <v>18</v>
      </c>
      <c r="B23" s="1" t="s">
        <v>77</v>
      </c>
      <c r="C23" s="1" t="s">
        <v>78</v>
      </c>
      <c r="D23" s="1">
        <f t="shared" ca="1" si="0"/>
        <v>6.6</v>
      </c>
      <c r="E23" s="1">
        <f t="shared" ca="1" si="0"/>
        <v>1.4</v>
      </c>
      <c r="F23" s="1">
        <f t="shared" ca="1" si="0"/>
        <v>4.7</v>
      </c>
      <c r="G23" s="1" t="b">
        <f t="shared" ca="1" si="1"/>
        <v>0</v>
      </c>
      <c r="H23" s="1">
        <f t="shared" ca="1" si="2"/>
        <v>1.4</v>
      </c>
      <c r="I23" s="1">
        <f t="shared" ca="1" si="3"/>
        <v>3.8</v>
      </c>
      <c r="J23" s="1">
        <f t="shared" ca="1" si="4"/>
        <v>3.4</v>
      </c>
      <c r="K23" s="1">
        <f t="shared" ca="1" si="5"/>
        <v>5.7</v>
      </c>
      <c r="L23" s="1">
        <f t="shared" ca="1" si="6"/>
        <v>3.4</v>
      </c>
      <c r="M23" s="1" t="b">
        <f t="shared" ca="1" si="12"/>
        <v>0</v>
      </c>
      <c r="N23" s="1">
        <f t="shared" ca="1" si="7"/>
        <v>3.4</v>
      </c>
      <c r="O23" s="1">
        <f t="shared" ca="1" si="8"/>
        <v>4.3</v>
      </c>
      <c r="P23" s="1" t="b">
        <f t="shared" ca="1" si="13"/>
        <v>0</v>
      </c>
      <c r="Q23" s="1">
        <f t="shared" ca="1" si="9"/>
        <v>4.3</v>
      </c>
      <c r="R23" s="1" t="b">
        <f t="shared" ca="1" si="10"/>
        <v>0</v>
      </c>
      <c r="S23" s="1">
        <f t="shared" ca="1" si="11"/>
        <v>1.4</v>
      </c>
    </row>
    <row r="24" spans="1:19" x14ac:dyDescent="0.25">
      <c r="A24" s="1" t="s">
        <v>19</v>
      </c>
      <c r="B24" s="1" t="s">
        <v>79</v>
      </c>
      <c r="C24" s="1" t="s">
        <v>80</v>
      </c>
      <c r="D24" s="1">
        <f t="shared" ca="1" si="0"/>
        <v>8</v>
      </c>
      <c r="E24" s="1">
        <f t="shared" ca="1" si="0"/>
        <v>3.2</v>
      </c>
      <c r="F24" s="1">
        <f t="shared" ca="1" si="0"/>
        <v>2.9</v>
      </c>
      <c r="G24" s="1" t="b">
        <f t="shared" ca="1" si="1"/>
        <v>0</v>
      </c>
      <c r="H24" s="1">
        <f t="shared" ca="1" si="2"/>
        <v>2.9</v>
      </c>
      <c r="I24" s="1">
        <f t="shared" ca="1" si="3"/>
        <v>8.5</v>
      </c>
      <c r="J24" s="1">
        <f t="shared" ca="1" si="4"/>
        <v>1.7</v>
      </c>
      <c r="K24" s="1">
        <f t="shared" ca="1" si="5"/>
        <v>9.5</v>
      </c>
      <c r="L24" s="1">
        <f t="shared" ca="1" si="6"/>
        <v>0.9</v>
      </c>
      <c r="M24" s="1" t="b">
        <f t="shared" ca="1" si="12"/>
        <v>0</v>
      </c>
      <c r="N24" s="1">
        <f t="shared" ca="1" si="7"/>
        <v>0.9</v>
      </c>
      <c r="O24" s="1">
        <f t="shared" ca="1" si="8"/>
        <v>3.1</v>
      </c>
      <c r="P24" s="1" t="b">
        <f t="shared" ca="1" si="13"/>
        <v>0</v>
      </c>
      <c r="Q24" s="1">
        <f t="shared" ca="1" si="9"/>
        <v>3.1</v>
      </c>
      <c r="R24" s="1" t="b">
        <f t="shared" ca="1" si="10"/>
        <v>0</v>
      </c>
      <c r="S24" s="1">
        <f t="shared" ca="1" si="11"/>
        <v>0.9</v>
      </c>
    </row>
    <row r="25" spans="1:19" x14ac:dyDescent="0.25">
      <c r="A25" s="1" t="s">
        <v>20</v>
      </c>
      <c r="B25" s="1" t="s">
        <v>81</v>
      </c>
      <c r="C25" s="1" t="s">
        <v>82</v>
      </c>
      <c r="D25" s="1">
        <f t="shared" ca="1" si="0"/>
        <v>7.3</v>
      </c>
      <c r="E25" s="1">
        <f t="shared" ca="1" si="0"/>
        <v>9.9</v>
      </c>
      <c r="F25" s="1">
        <f t="shared" ca="1" si="0"/>
        <v>4.7</v>
      </c>
      <c r="G25" s="1" t="b">
        <f t="shared" ca="1" si="1"/>
        <v>1</v>
      </c>
      <c r="H25" s="1">
        <f t="shared" ca="1" si="2"/>
        <v>7.3</v>
      </c>
      <c r="I25" s="1">
        <f t="shared" ca="1" si="3"/>
        <v>0.4</v>
      </c>
      <c r="J25" s="1">
        <f t="shared" ca="1" si="4"/>
        <v>8.1999999999999993</v>
      </c>
      <c r="K25" s="1">
        <f t="shared" ca="1" si="5"/>
        <v>8.3000000000000007</v>
      </c>
      <c r="L25" s="1">
        <f t="shared" ca="1" si="6"/>
        <v>2.1</v>
      </c>
      <c r="M25" s="1" t="b">
        <f t="shared" ca="1" si="12"/>
        <v>0</v>
      </c>
      <c r="N25" s="1">
        <f t="shared" ca="1" si="7"/>
        <v>0.4</v>
      </c>
      <c r="O25" s="1">
        <f t="shared" ca="1" si="8"/>
        <v>5.5</v>
      </c>
      <c r="P25" s="1" t="b">
        <f t="shared" ca="1" si="13"/>
        <v>1</v>
      </c>
      <c r="Q25" s="1">
        <f t="shared" ca="1" si="9"/>
        <v>5.5</v>
      </c>
      <c r="R25" s="1" t="b">
        <f t="shared" ca="1" si="10"/>
        <v>0</v>
      </c>
      <c r="S25" s="1">
        <f t="shared" ca="1" si="11"/>
        <v>0.4</v>
      </c>
    </row>
    <row r="26" spans="1:19" x14ac:dyDescent="0.25">
      <c r="A26" s="1" t="s">
        <v>21</v>
      </c>
      <c r="B26" s="1" t="s">
        <v>83</v>
      </c>
      <c r="C26" s="1" t="s">
        <v>84</v>
      </c>
      <c r="D26" s="1">
        <f t="shared" ca="1" si="0"/>
        <v>3.8</v>
      </c>
      <c r="E26" s="1">
        <f t="shared" ca="1" si="0"/>
        <v>1.5</v>
      </c>
      <c r="F26" s="1">
        <f t="shared" ca="1" si="0"/>
        <v>1.2</v>
      </c>
      <c r="G26" s="1" t="b">
        <f t="shared" ca="1" si="1"/>
        <v>0</v>
      </c>
      <c r="H26" s="1">
        <f t="shared" ca="1" si="2"/>
        <v>1.2</v>
      </c>
      <c r="I26" s="1">
        <f t="shared" ca="1" si="3"/>
        <v>2.2999999999999998</v>
      </c>
      <c r="J26" s="1">
        <f t="shared" ca="1" si="4"/>
        <v>5.7</v>
      </c>
      <c r="K26" s="1">
        <f t="shared" ca="1" si="5"/>
        <v>8.8000000000000007</v>
      </c>
      <c r="L26" s="1">
        <f t="shared" ca="1" si="6"/>
        <v>3</v>
      </c>
      <c r="M26" s="1" t="b">
        <f t="shared" ca="1" si="12"/>
        <v>0</v>
      </c>
      <c r="N26" s="1">
        <f t="shared" ca="1" si="7"/>
        <v>2.2999999999999998</v>
      </c>
      <c r="O26" s="1">
        <f t="shared" ca="1" si="8"/>
        <v>2.8</v>
      </c>
      <c r="P26" s="1" t="b">
        <f t="shared" ca="1" si="13"/>
        <v>0</v>
      </c>
      <c r="Q26" s="1">
        <f t="shared" ca="1" si="9"/>
        <v>2.8</v>
      </c>
      <c r="R26" s="1" t="b">
        <f t="shared" ca="1" si="10"/>
        <v>0</v>
      </c>
      <c r="S26" s="1">
        <f t="shared" ca="1" si="11"/>
        <v>1.2</v>
      </c>
    </row>
    <row r="27" spans="1:19" x14ac:dyDescent="0.25">
      <c r="A27" s="1" t="s">
        <v>22</v>
      </c>
      <c r="B27" s="1" t="s">
        <v>85</v>
      </c>
      <c r="C27" s="1" t="s">
        <v>86</v>
      </c>
      <c r="D27" s="1">
        <f t="shared" ca="1" si="0"/>
        <v>7.7</v>
      </c>
      <c r="E27" s="1">
        <f t="shared" ca="1" si="0"/>
        <v>9.4</v>
      </c>
      <c r="F27" s="1">
        <f t="shared" ca="1" si="0"/>
        <v>6.4</v>
      </c>
      <c r="G27" s="1" t="b">
        <f t="shared" ca="1" si="1"/>
        <v>1</v>
      </c>
      <c r="H27" s="1">
        <f t="shared" ca="1" si="2"/>
        <v>7.8</v>
      </c>
      <c r="I27" s="1">
        <f t="shared" ca="1" si="3"/>
        <v>4.4000000000000004</v>
      </c>
      <c r="J27" s="1">
        <f t="shared" ca="1" si="4"/>
        <v>7.8</v>
      </c>
      <c r="K27" s="1">
        <f t="shared" ca="1" si="5"/>
        <v>9</v>
      </c>
      <c r="L27" s="1">
        <f t="shared" ca="1" si="6"/>
        <v>3.4</v>
      </c>
      <c r="M27" s="1" t="b">
        <f t="shared" ca="1" si="12"/>
        <v>0</v>
      </c>
      <c r="N27" s="1">
        <f t="shared" ca="1" si="7"/>
        <v>3.4</v>
      </c>
      <c r="O27" s="1">
        <f t="shared" ca="1" si="8"/>
        <v>0</v>
      </c>
      <c r="P27" s="1" t="b">
        <f t="shared" ca="1" si="13"/>
        <v>0</v>
      </c>
      <c r="Q27" s="1">
        <f t="shared" ca="1" si="9"/>
        <v>0</v>
      </c>
      <c r="R27" s="1" t="b">
        <f t="shared" ca="1" si="10"/>
        <v>0</v>
      </c>
      <c r="S27" s="1">
        <f t="shared" ca="1" si="11"/>
        <v>0</v>
      </c>
    </row>
    <row r="28" spans="1:19" x14ac:dyDescent="0.25">
      <c r="A28" s="1" t="s">
        <v>23</v>
      </c>
      <c r="B28" s="1" t="s">
        <v>87</v>
      </c>
      <c r="C28" s="1" t="s">
        <v>88</v>
      </c>
      <c r="D28" s="1">
        <f t="shared" ca="1" si="0"/>
        <v>6.9</v>
      </c>
      <c r="E28" s="1">
        <f t="shared" ca="1" si="0"/>
        <v>3</v>
      </c>
      <c r="F28" s="1">
        <f t="shared" ca="1" si="0"/>
        <v>1.7</v>
      </c>
      <c r="G28" s="1" t="b">
        <f t="shared" ca="1" si="1"/>
        <v>0</v>
      </c>
      <c r="H28" s="1">
        <f t="shared" ca="1" si="2"/>
        <v>1.7</v>
      </c>
      <c r="I28" s="1">
        <f t="shared" ca="1" si="3"/>
        <v>6.2</v>
      </c>
      <c r="J28" s="1">
        <f t="shared" ca="1" si="4"/>
        <v>9.1</v>
      </c>
      <c r="K28" s="1">
        <f t="shared" ca="1" si="5"/>
        <v>0.3</v>
      </c>
      <c r="L28" s="1">
        <f t="shared" ca="1" si="6"/>
        <v>0.9</v>
      </c>
      <c r="M28" s="1" t="b">
        <f t="shared" ca="1" si="12"/>
        <v>0</v>
      </c>
      <c r="N28" s="1">
        <f t="shared" ca="1" si="7"/>
        <v>0.3</v>
      </c>
      <c r="O28" s="1">
        <f t="shared" ca="1" si="8"/>
        <v>4.7</v>
      </c>
      <c r="P28" s="1" t="b">
        <f t="shared" ca="1" si="13"/>
        <v>0</v>
      </c>
      <c r="Q28" s="1">
        <f t="shared" ca="1" si="9"/>
        <v>4.7</v>
      </c>
      <c r="R28" s="1" t="b">
        <f t="shared" ca="1" si="10"/>
        <v>0</v>
      </c>
      <c r="S28" s="1">
        <f t="shared" ca="1" si="11"/>
        <v>0.3</v>
      </c>
    </row>
    <row r="29" spans="1:19" x14ac:dyDescent="0.25">
      <c r="A29" s="1" t="s">
        <v>24</v>
      </c>
      <c r="B29" s="1" t="s">
        <v>89</v>
      </c>
      <c r="C29" s="1" t="s">
        <v>90</v>
      </c>
      <c r="D29" s="1">
        <f t="shared" ca="1" si="0"/>
        <v>4.0999999999999996</v>
      </c>
      <c r="E29" s="1">
        <f t="shared" ca="1" si="0"/>
        <v>7.8</v>
      </c>
      <c r="F29" s="1">
        <f t="shared" ca="1" si="0"/>
        <v>1.7</v>
      </c>
      <c r="G29" s="1" t="b">
        <f t="shared" ca="1" si="1"/>
        <v>0</v>
      </c>
      <c r="H29" s="1">
        <f t="shared" ca="1" si="2"/>
        <v>1.7</v>
      </c>
      <c r="I29" s="1">
        <f t="shared" ca="1" si="3"/>
        <v>4.5</v>
      </c>
      <c r="J29" s="1">
        <f t="shared" ca="1" si="4"/>
        <v>6.2</v>
      </c>
      <c r="K29" s="1">
        <f t="shared" ca="1" si="5"/>
        <v>3.5</v>
      </c>
      <c r="L29" s="1">
        <f t="shared" ca="1" si="6"/>
        <v>3.2</v>
      </c>
      <c r="M29" s="1" t="b">
        <f t="shared" ca="1" si="12"/>
        <v>0</v>
      </c>
      <c r="N29" s="1">
        <f t="shared" ca="1" si="7"/>
        <v>3.2</v>
      </c>
      <c r="O29" s="1">
        <f t="shared" ca="1" si="8"/>
        <v>9</v>
      </c>
      <c r="P29" s="1" t="b">
        <f t="shared" ca="1" si="13"/>
        <v>1</v>
      </c>
      <c r="Q29" s="1">
        <f t="shared" ca="1" si="9"/>
        <v>9</v>
      </c>
      <c r="R29" s="1" t="b">
        <f t="shared" ca="1" si="10"/>
        <v>0</v>
      </c>
      <c r="S29" s="1">
        <f t="shared" ca="1" si="11"/>
        <v>1.7</v>
      </c>
    </row>
    <row r="30" spans="1:19" x14ac:dyDescent="0.25">
      <c r="A30" s="1" t="s">
        <v>25</v>
      </c>
      <c r="B30" s="1" t="s">
        <v>91</v>
      </c>
      <c r="C30" s="1" t="s">
        <v>92</v>
      </c>
      <c r="D30" s="1">
        <f t="shared" ca="1" si="0"/>
        <v>6.8</v>
      </c>
      <c r="E30" s="1">
        <f t="shared" ca="1" si="0"/>
        <v>4.3</v>
      </c>
      <c r="F30" s="1">
        <f t="shared" ca="1" si="0"/>
        <v>6.4</v>
      </c>
      <c r="G30" s="1" t="b">
        <f t="shared" ca="1" si="1"/>
        <v>1</v>
      </c>
      <c r="H30" s="1">
        <f t="shared" ca="1" si="2"/>
        <v>5.8</v>
      </c>
      <c r="I30" s="1">
        <f t="shared" ca="1" si="3"/>
        <v>5.0999999999999996</v>
      </c>
      <c r="J30" s="1">
        <f t="shared" ca="1" si="4"/>
        <v>1.1000000000000001</v>
      </c>
      <c r="K30" s="1">
        <f t="shared" ca="1" si="5"/>
        <v>7.2</v>
      </c>
      <c r="L30" s="1">
        <f t="shared" ca="1" si="6"/>
        <v>8.6</v>
      </c>
      <c r="M30" s="1" t="b">
        <f t="shared" ca="1" si="12"/>
        <v>0</v>
      </c>
      <c r="N30" s="1">
        <f t="shared" ca="1" si="7"/>
        <v>1.1000000000000001</v>
      </c>
      <c r="O30" s="1">
        <f t="shared" ca="1" si="8"/>
        <v>5.7</v>
      </c>
      <c r="P30" s="1" t="b">
        <f t="shared" ca="1" si="13"/>
        <v>1</v>
      </c>
      <c r="Q30" s="1">
        <f t="shared" ca="1" si="9"/>
        <v>5.7</v>
      </c>
      <c r="R30" s="1" t="b">
        <f t="shared" ca="1" si="10"/>
        <v>0</v>
      </c>
      <c r="S30" s="1">
        <f t="shared" ca="1" si="11"/>
        <v>1.1000000000000001</v>
      </c>
    </row>
    <row r="31" spans="1:19" x14ac:dyDescent="0.25">
      <c r="A31" s="1" t="s">
        <v>26</v>
      </c>
      <c r="B31" s="1" t="s">
        <v>93</v>
      </c>
      <c r="C31" s="1" t="s">
        <v>94</v>
      </c>
      <c r="D31" s="1">
        <f t="shared" ca="1" si="0"/>
        <v>3.4</v>
      </c>
      <c r="E31" s="1">
        <f t="shared" ca="1" si="0"/>
        <v>1</v>
      </c>
      <c r="F31" s="1">
        <f t="shared" ca="1" si="0"/>
        <v>7.2</v>
      </c>
      <c r="G31" s="1" t="b">
        <f t="shared" ca="1" si="1"/>
        <v>0</v>
      </c>
      <c r="H31" s="1">
        <f t="shared" ca="1" si="2"/>
        <v>1</v>
      </c>
      <c r="I31" s="1">
        <f t="shared" ca="1" si="3"/>
        <v>7.1</v>
      </c>
      <c r="J31" s="1">
        <f t="shared" ca="1" si="4"/>
        <v>2</v>
      </c>
      <c r="K31" s="1">
        <f t="shared" ca="1" si="5"/>
        <v>7.2</v>
      </c>
      <c r="L31" s="1">
        <f t="shared" ca="1" si="6"/>
        <v>2.8</v>
      </c>
      <c r="M31" s="1" t="b">
        <f t="shared" ca="1" si="12"/>
        <v>0</v>
      </c>
      <c r="N31" s="1">
        <f t="shared" ca="1" si="7"/>
        <v>2</v>
      </c>
      <c r="O31" s="1">
        <f t="shared" ca="1" si="8"/>
        <v>8.1</v>
      </c>
      <c r="P31" s="1" t="b">
        <f t="shared" ca="1" si="13"/>
        <v>1</v>
      </c>
      <c r="Q31" s="1">
        <f t="shared" ca="1" si="9"/>
        <v>8.1</v>
      </c>
      <c r="R31" s="1" t="b">
        <f t="shared" ca="1" si="10"/>
        <v>0</v>
      </c>
      <c r="S31" s="1">
        <f t="shared" ca="1" si="11"/>
        <v>1</v>
      </c>
    </row>
    <row r="32" spans="1:19" x14ac:dyDescent="0.25">
      <c r="A32" s="1" t="s">
        <v>27</v>
      </c>
      <c r="B32" s="1" t="s">
        <v>95</v>
      </c>
      <c r="C32" s="1" t="s">
        <v>96</v>
      </c>
      <c r="D32" s="1">
        <f t="shared" ca="1" si="0"/>
        <v>8.6999999999999993</v>
      </c>
      <c r="E32" s="1">
        <f t="shared" ca="1" si="0"/>
        <v>0.2</v>
      </c>
      <c r="F32" s="1">
        <f t="shared" ca="1" si="0"/>
        <v>8.8000000000000007</v>
      </c>
      <c r="G32" s="1" t="b">
        <f t="shared" ca="1" si="1"/>
        <v>1</v>
      </c>
      <c r="H32" s="1">
        <f t="shared" ca="1" si="2"/>
        <v>5.9</v>
      </c>
      <c r="I32" s="1">
        <f t="shared" ca="1" si="3"/>
        <v>2</v>
      </c>
      <c r="J32" s="1">
        <f t="shared" ca="1" si="4"/>
        <v>3.4</v>
      </c>
      <c r="K32" s="1">
        <f t="shared" ca="1" si="5"/>
        <v>8.4</v>
      </c>
      <c r="L32" s="1">
        <f t="shared" ca="1" si="6"/>
        <v>2.7</v>
      </c>
      <c r="M32" s="1" t="b">
        <f t="shared" ca="1" si="12"/>
        <v>0</v>
      </c>
      <c r="N32" s="1">
        <f t="shared" ca="1" si="7"/>
        <v>2</v>
      </c>
      <c r="O32" s="1">
        <f t="shared" ca="1" si="8"/>
        <v>0.4</v>
      </c>
      <c r="P32" s="1" t="b">
        <f t="shared" ca="1" si="13"/>
        <v>0</v>
      </c>
      <c r="Q32" s="1">
        <f t="shared" ca="1" si="9"/>
        <v>0.4</v>
      </c>
      <c r="R32" s="1" t="b">
        <f t="shared" ca="1" si="10"/>
        <v>0</v>
      </c>
      <c r="S32" s="1">
        <f t="shared" ca="1" si="11"/>
        <v>0.4</v>
      </c>
    </row>
    <row r="33" spans="1:19" x14ac:dyDescent="0.25">
      <c r="A33" s="1" t="s">
        <v>28</v>
      </c>
      <c r="B33" s="1" t="s">
        <v>97</v>
      </c>
      <c r="C33" s="1" t="s">
        <v>98</v>
      </c>
      <c r="D33" s="1">
        <f t="shared" ca="1" si="0"/>
        <v>7</v>
      </c>
      <c r="E33" s="1">
        <f t="shared" ca="1" si="0"/>
        <v>6.3</v>
      </c>
      <c r="F33" s="1">
        <f t="shared" ca="1" si="0"/>
        <v>0.6</v>
      </c>
      <c r="G33" s="1" t="b">
        <f t="shared" ca="1" si="1"/>
        <v>1</v>
      </c>
      <c r="H33" s="1">
        <f t="shared" ca="1" si="2"/>
        <v>4.5999999999999996</v>
      </c>
      <c r="I33" s="1">
        <f t="shared" ca="1" si="3"/>
        <v>0.4</v>
      </c>
      <c r="J33" s="1">
        <f t="shared" ca="1" si="4"/>
        <v>3.1</v>
      </c>
      <c r="K33" s="1">
        <f t="shared" ca="1" si="5"/>
        <v>0</v>
      </c>
      <c r="L33" s="1">
        <f t="shared" ca="1" si="6"/>
        <v>1.6</v>
      </c>
      <c r="M33" s="1" t="b">
        <f t="shared" ca="1" si="12"/>
        <v>0</v>
      </c>
      <c r="N33" s="1">
        <f t="shared" ca="1" si="7"/>
        <v>0</v>
      </c>
      <c r="O33" s="1">
        <f t="shared" ca="1" si="8"/>
        <v>3.1</v>
      </c>
      <c r="P33" s="1" t="b">
        <f t="shared" ca="1" si="13"/>
        <v>0</v>
      </c>
      <c r="Q33" s="1">
        <f t="shared" ca="1" si="9"/>
        <v>3.1</v>
      </c>
      <c r="R33" s="1" t="b">
        <f t="shared" ca="1" si="10"/>
        <v>0</v>
      </c>
      <c r="S33" s="1">
        <f t="shared" ca="1" si="11"/>
        <v>0</v>
      </c>
    </row>
    <row r="34" spans="1:19" x14ac:dyDescent="0.25">
      <c r="A34" s="1" t="s">
        <v>29</v>
      </c>
      <c r="B34" s="1" t="s">
        <v>99</v>
      </c>
      <c r="C34" s="1" t="s">
        <v>100</v>
      </c>
      <c r="D34" s="1">
        <f t="shared" ca="1" si="0"/>
        <v>2.8</v>
      </c>
      <c r="E34" s="1">
        <f t="shared" ca="1" si="0"/>
        <v>0.9</v>
      </c>
      <c r="F34" s="1">
        <f t="shared" ca="1" si="0"/>
        <v>9.3000000000000007</v>
      </c>
      <c r="G34" s="1" t="b">
        <f t="shared" ca="1" si="1"/>
        <v>0</v>
      </c>
      <c r="H34" s="1">
        <f t="shared" ca="1" si="2"/>
        <v>0.9</v>
      </c>
      <c r="I34" s="1">
        <f t="shared" ca="1" si="3"/>
        <v>2.8</v>
      </c>
      <c r="J34" s="1">
        <f t="shared" ca="1" si="4"/>
        <v>8.8000000000000007</v>
      </c>
      <c r="K34" s="1">
        <f t="shared" ca="1" si="5"/>
        <v>3.4</v>
      </c>
      <c r="L34" s="1">
        <f t="shared" ca="1" si="6"/>
        <v>0.3</v>
      </c>
      <c r="M34" s="1" t="b">
        <f t="shared" ca="1" si="12"/>
        <v>0</v>
      </c>
      <c r="N34" s="1">
        <f t="shared" ca="1" si="7"/>
        <v>0.3</v>
      </c>
      <c r="O34" s="1">
        <f t="shared" ca="1" si="8"/>
        <v>8.6999999999999993</v>
      </c>
      <c r="P34" s="1" t="b">
        <f t="shared" ca="1" si="13"/>
        <v>1</v>
      </c>
      <c r="Q34" s="1">
        <f t="shared" ca="1" si="9"/>
        <v>8.6999999999999993</v>
      </c>
      <c r="R34" s="1" t="b">
        <f t="shared" ca="1" si="10"/>
        <v>0</v>
      </c>
      <c r="S34" s="1">
        <f t="shared" ca="1" si="11"/>
        <v>0.3</v>
      </c>
    </row>
    <row r="35" spans="1:19" x14ac:dyDescent="0.25">
      <c r="A35" s="1" t="s">
        <v>30</v>
      </c>
      <c r="B35" s="1" t="s">
        <v>101</v>
      </c>
      <c r="C35" s="1" t="s">
        <v>102</v>
      </c>
      <c r="D35" s="1">
        <f t="shared" ca="1" si="0"/>
        <v>4</v>
      </c>
      <c r="E35" s="1">
        <f t="shared" ca="1" si="0"/>
        <v>2.4</v>
      </c>
      <c r="F35" s="1">
        <f t="shared" ca="1" si="0"/>
        <v>2.7</v>
      </c>
      <c r="G35" s="1" t="b">
        <f t="shared" ca="1" si="1"/>
        <v>0</v>
      </c>
      <c r="H35" s="1">
        <f t="shared" ca="1" si="2"/>
        <v>2.4</v>
      </c>
      <c r="I35" s="1">
        <f t="shared" ca="1" si="3"/>
        <v>8.6</v>
      </c>
      <c r="J35" s="1">
        <f t="shared" ca="1" si="4"/>
        <v>7</v>
      </c>
      <c r="K35" s="1">
        <f t="shared" ca="1" si="5"/>
        <v>5.5</v>
      </c>
      <c r="L35" s="1">
        <f t="shared" ca="1" si="6"/>
        <v>0.7</v>
      </c>
      <c r="M35" s="1" t="b">
        <f t="shared" ca="1" si="12"/>
        <v>0</v>
      </c>
      <c r="N35" s="1">
        <f t="shared" ca="1" si="7"/>
        <v>0.7</v>
      </c>
      <c r="O35" s="1">
        <f t="shared" ca="1" si="8"/>
        <v>1.3</v>
      </c>
      <c r="P35" s="1" t="b">
        <f t="shared" ca="1" si="13"/>
        <v>0</v>
      </c>
      <c r="Q35" s="1">
        <f t="shared" ca="1" si="9"/>
        <v>1.3</v>
      </c>
      <c r="R35" s="1" t="b">
        <f t="shared" ca="1" si="10"/>
        <v>0</v>
      </c>
      <c r="S35" s="1">
        <f t="shared" ca="1" si="11"/>
        <v>0.7</v>
      </c>
    </row>
    <row r="36" spans="1:19" x14ac:dyDescent="0.25">
      <c r="A36" s="1" t="s">
        <v>31</v>
      </c>
      <c r="B36" s="1" t="s">
        <v>103</v>
      </c>
      <c r="C36" s="1" t="s">
        <v>104</v>
      </c>
      <c r="D36" s="1">
        <f t="shared" ca="1" si="0"/>
        <v>6.7</v>
      </c>
      <c r="E36" s="1">
        <f t="shared" ca="1" si="0"/>
        <v>6.4</v>
      </c>
      <c r="F36" s="1">
        <f t="shared" ca="1" si="0"/>
        <v>9.1</v>
      </c>
      <c r="G36" s="1" t="b">
        <f t="shared" ca="1" si="1"/>
        <v>1</v>
      </c>
      <c r="H36" s="1">
        <f t="shared" ca="1" si="2"/>
        <v>7.4</v>
      </c>
      <c r="I36" s="1">
        <f t="shared" ca="1" si="3"/>
        <v>9.9</v>
      </c>
      <c r="J36" s="1">
        <f t="shared" ca="1" si="4"/>
        <v>9.5</v>
      </c>
      <c r="K36" s="1">
        <f t="shared" ca="1" si="5"/>
        <v>4.3</v>
      </c>
      <c r="L36" s="1">
        <f t="shared" ca="1" si="6"/>
        <v>4.9000000000000004</v>
      </c>
      <c r="M36" s="1" t="b">
        <f t="shared" ca="1" si="12"/>
        <v>0</v>
      </c>
      <c r="N36" s="1">
        <f t="shared" ca="1" si="7"/>
        <v>4.3</v>
      </c>
      <c r="O36" s="1">
        <f t="shared" ca="1" si="8"/>
        <v>6.2</v>
      </c>
      <c r="P36" s="1" t="b">
        <f t="shared" ca="1" si="13"/>
        <v>1</v>
      </c>
      <c r="Q36" s="1">
        <f t="shared" ca="1" si="9"/>
        <v>6.2</v>
      </c>
      <c r="R36" s="1" t="b">
        <f t="shared" ca="1" si="10"/>
        <v>0</v>
      </c>
      <c r="S36" s="1">
        <f t="shared" ca="1" si="11"/>
        <v>4.3</v>
      </c>
    </row>
    <row r="37" spans="1:19" x14ac:dyDescent="0.25">
      <c r="A37" s="1" t="s">
        <v>32</v>
      </c>
      <c r="B37" s="1" t="s">
        <v>105</v>
      </c>
      <c r="C37" s="1" t="s">
        <v>106</v>
      </c>
      <c r="D37" s="1">
        <f t="shared" ca="1" si="0"/>
        <v>3.2</v>
      </c>
      <c r="E37" s="1">
        <f t="shared" ca="1" si="0"/>
        <v>3.3</v>
      </c>
      <c r="F37" s="1">
        <f t="shared" ca="1" si="0"/>
        <v>9.9</v>
      </c>
      <c r="G37" s="1" t="b">
        <f t="shared" ca="1" si="1"/>
        <v>0</v>
      </c>
      <c r="H37" s="1">
        <f t="shared" ca="1" si="2"/>
        <v>3.2</v>
      </c>
      <c r="I37" s="1">
        <f t="shared" ca="1" si="3"/>
        <v>2.4</v>
      </c>
      <c r="J37" s="1">
        <f t="shared" ca="1" si="4"/>
        <v>9.6</v>
      </c>
      <c r="K37" s="1">
        <f t="shared" ca="1" si="5"/>
        <v>2.2000000000000002</v>
      </c>
      <c r="L37" s="1">
        <f t="shared" ca="1" si="6"/>
        <v>0.9</v>
      </c>
      <c r="M37" s="1" t="b">
        <f t="shared" ca="1" si="12"/>
        <v>0</v>
      </c>
      <c r="N37" s="1">
        <f t="shared" ca="1" si="7"/>
        <v>0.9</v>
      </c>
      <c r="O37" s="1">
        <f t="shared" ca="1" si="8"/>
        <v>9.4</v>
      </c>
      <c r="P37" s="1" t="b">
        <f t="shared" ca="1" si="13"/>
        <v>1</v>
      </c>
      <c r="Q37" s="1">
        <f t="shared" ca="1" si="9"/>
        <v>9.4</v>
      </c>
      <c r="R37" s="1" t="b">
        <f t="shared" ca="1" si="10"/>
        <v>0</v>
      </c>
      <c r="S37" s="1">
        <f t="shared" ca="1" si="11"/>
        <v>0.9</v>
      </c>
    </row>
    <row r="38" spans="1:19" x14ac:dyDescent="0.25">
      <c r="A38" s="1" t="s">
        <v>33</v>
      </c>
      <c r="B38" s="1" t="s">
        <v>107</v>
      </c>
      <c r="C38" s="1" t="s">
        <v>108</v>
      </c>
      <c r="D38" s="1">
        <f t="shared" ca="1" si="0"/>
        <v>7.1</v>
      </c>
      <c r="E38" s="1">
        <f t="shared" ca="1" si="0"/>
        <v>3.5</v>
      </c>
      <c r="F38" s="1">
        <f t="shared" ca="1" si="0"/>
        <v>5.5</v>
      </c>
      <c r="G38" s="1" t="b">
        <f t="shared" ca="1" si="1"/>
        <v>0</v>
      </c>
      <c r="H38" s="1">
        <f t="shared" ca="1" si="2"/>
        <v>3.5</v>
      </c>
      <c r="I38" s="1">
        <f t="shared" ca="1" si="3"/>
        <v>3</v>
      </c>
      <c r="J38" s="1">
        <f t="shared" ca="1" si="4"/>
        <v>5</v>
      </c>
      <c r="K38" s="1">
        <f t="shared" ca="1" si="5"/>
        <v>6.4</v>
      </c>
      <c r="L38" s="1">
        <f t="shared" ca="1" si="6"/>
        <v>8.9</v>
      </c>
      <c r="M38" s="1" t="b">
        <f t="shared" ca="1" si="12"/>
        <v>0</v>
      </c>
      <c r="N38" s="1">
        <f t="shared" ca="1" si="7"/>
        <v>3</v>
      </c>
      <c r="O38" s="1">
        <f t="shared" ca="1" si="8"/>
        <v>8</v>
      </c>
      <c r="P38" s="1" t="b">
        <f t="shared" ca="1" si="13"/>
        <v>1</v>
      </c>
      <c r="Q38" s="1">
        <f t="shared" ca="1" si="9"/>
        <v>8</v>
      </c>
      <c r="R38" s="1" t="b">
        <f t="shared" ca="1" si="10"/>
        <v>0</v>
      </c>
      <c r="S38" s="1">
        <f t="shared" ca="1" si="11"/>
        <v>3</v>
      </c>
    </row>
    <row r="39" spans="1:19" x14ac:dyDescent="0.25">
      <c r="A39" s="1" t="s">
        <v>34</v>
      </c>
      <c r="B39" s="1" t="s">
        <v>109</v>
      </c>
      <c r="C39" s="1" t="s">
        <v>110</v>
      </c>
      <c r="D39" s="1">
        <f t="shared" ca="1" si="0"/>
        <v>0.5</v>
      </c>
      <c r="E39" s="1">
        <f t="shared" ca="1" si="0"/>
        <v>9.9</v>
      </c>
      <c r="F39" s="1">
        <f t="shared" ca="1" si="0"/>
        <v>6.1</v>
      </c>
      <c r="G39" s="1" t="b">
        <f t="shared" ca="1" si="1"/>
        <v>1</v>
      </c>
      <c r="H39" s="1">
        <f t="shared" ca="1" si="2"/>
        <v>5.5</v>
      </c>
      <c r="I39" s="1">
        <f t="shared" ca="1" si="3"/>
        <v>6.4</v>
      </c>
      <c r="J39" s="1">
        <f t="shared" ca="1" si="4"/>
        <v>9.6</v>
      </c>
      <c r="K39" s="1">
        <f t="shared" ca="1" si="5"/>
        <v>5.2</v>
      </c>
      <c r="L39" s="1">
        <f t="shared" ca="1" si="6"/>
        <v>2.6</v>
      </c>
      <c r="M39" s="1" t="b">
        <f t="shared" ca="1" si="12"/>
        <v>0</v>
      </c>
      <c r="N39" s="1">
        <f t="shared" ca="1" si="7"/>
        <v>2.6</v>
      </c>
      <c r="O39" s="1">
        <f t="shared" ca="1" si="8"/>
        <v>2.5</v>
      </c>
      <c r="P39" s="1" t="b">
        <f t="shared" ca="1" si="13"/>
        <v>0</v>
      </c>
      <c r="Q39" s="1">
        <f t="shared" ca="1" si="9"/>
        <v>2.5</v>
      </c>
      <c r="R39" s="1" t="b">
        <f t="shared" ca="1" si="10"/>
        <v>0</v>
      </c>
      <c r="S39" s="1">
        <f t="shared" ca="1" si="11"/>
        <v>2.5</v>
      </c>
    </row>
    <row r="40" spans="1:19" x14ac:dyDescent="0.25">
      <c r="A40" s="1" t="s">
        <v>35</v>
      </c>
      <c r="B40" s="1" t="s">
        <v>111</v>
      </c>
      <c r="C40" s="1" t="s">
        <v>98</v>
      </c>
      <c r="D40" s="1">
        <f t="shared" ca="1" si="0"/>
        <v>4.4000000000000004</v>
      </c>
      <c r="E40" s="1">
        <f t="shared" ca="1" si="0"/>
        <v>9.3000000000000007</v>
      </c>
      <c r="F40" s="1">
        <f t="shared" ca="1" si="0"/>
        <v>1.7</v>
      </c>
      <c r="G40" s="1" t="b">
        <f t="shared" ca="1" si="1"/>
        <v>0</v>
      </c>
      <c r="H40" s="1">
        <f t="shared" ca="1" si="2"/>
        <v>1.7</v>
      </c>
      <c r="I40" s="1">
        <f t="shared" ca="1" si="3"/>
        <v>4.3</v>
      </c>
      <c r="J40" s="1">
        <f t="shared" ca="1" si="4"/>
        <v>2.2999999999999998</v>
      </c>
      <c r="K40" s="1">
        <f t="shared" ca="1" si="5"/>
        <v>7.2</v>
      </c>
      <c r="L40" s="1">
        <f t="shared" ca="1" si="6"/>
        <v>4.3</v>
      </c>
      <c r="M40" s="1" t="b">
        <f t="shared" ca="1" si="12"/>
        <v>0</v>
      </c>
      <c r="N40" s="1">
        <f t="shared" ca="1" si="7"/>
        <v>2.2999999999999998</v>
      </c>
      <c r="O40" s="1">
        <f t="shared" ca="1" si="8"/>
        <v>2.2000000000000002</v>
      </c>
      <c r="P40" s="1" t="b">
        <f t="shared" ca="1" si="13"/>
        <v>0</v>
      </c>
      <c r="Q40" s="1">
        <f t="shared" ca="1" si="9"/>
        <v>2.2000000000000002</v>
      </c>
      <c r="R40" s="1" t="b">
        <f t="shared" ca="1" si="10"/>
        <v>0</v>
      </c>
      <c r="S40" s="1">
        <f t="shared" ca="1" si="11"/>
        <v>1.7</v>
      </c>
    </row>
    <row r="41" spans="1:19" x14ac:dyDescent="0.25">
      <c r="A41" s="1" t="s">
        <v>36</v>
      </c>
      <c r="B41" s="1" t="s">
        <v>112</v>
      </c>
      <c r="C41" s="1" t="s">
        <v>113</v>
      </c>
      <c r="D41" s="1">
        <f t="shared" ca="1" si="0"/>
        <v>1.9</v>
      </c>
      <c r="E41" s="1">
        <f t="shared" ca="1" si="0"/>
        <v>4.9000000000000004</v>
      </c>
      <c r="F41" s="1">
        <f t="shared" ca="1" si="0"/>
        <v>6.5</v>
      </c>
      <c r="G41" s="1" t="b">
        <f t="shared" ca="1" si="1"/>
        <v>0</v>
      </c>
      <c r="H41" s="1">
        <f t="shared" ca="1" si="2"/>
        <v>1.9</v>
      </c>
      <c r="I41" s="1">
        <f t="shared" ca="1" si="3"/>
        <v>5.6</v>
      </c>
      <c r="J41" s="1">
        <f t="shared" ca="1" si="4"/>
        <v>9</v>
      </c>
      <c r="K41" s="1">
        <f t="shared" ca="1" si="5"/>
        <v>4.5999999999999996</v>
      </c>
      <c r="L41" s="1">
        <f t="shared" ca="1" si="6"/>
        <v>5.8</v>
      </c>
      <c r="M41" s="1" t="b">
        <f t="shared" ca="1" si="12"/>
        <v>0</v>
      </c>
      <c r="N41" s="1">
        <f t="shared" ca="1" si="7"/>
        <v>4.5999999999999996</v>
      </c>
      <c r="O41" s="1">
        <f t="shared" ca="1" si="8"/>
        <v>2.4</v>
      </c>
      <c r="P41" s="1" t="b">
        <f t="shared" ca="1" si="13"/>
        <v>0</v>
      </c>
      <c r="Q41" s="1">
        <f t="shared" ca="1" si="9"/>
        <v>2.4</v>
      </c>
      <c r="R41" s="1" t="b">
        <f t="shared" ca="1" si="10"/>
        <v>0</v>
      </c>
      <c r="S41" s="1">
        <f t="shared" ca="1" si="11"/>
        <v>1.9</v>
      </c>
    </row>
    <row r="42" spans="1:19" x14ac:dyDescent="0.25">
      <c r="A42" s="1" t="s">
        <v>37</v>
      </c>
      <c r="B42" s="1" t="s">
        <v>114</v>
      </c>
      <c r="C42" s="1" t="s">
        <v>115</v>
      </c>
      <c r="D42" s="1">
        <f t="shared" ca="1" si="0"/>
        <v>2.8</v>
      </c>
      <c r="E42" s="1">
        <f t="shared" ca="1" si="0"/>
        <v>7.8</v>
      </c>
      <c r="F42" s="1">
        <f t="shared" ca="1" si="0"/>
        <v>5.4</v>
      </c>
      <c r="G42" s="1" t="b">
        <f t="shared" ca="1" si="1"/>
        <v>0</v>
      </c>
      <c r="H42" s="1">
        <f t="shared" ca="1" si="2"/>
        <v>2.8</v>
      </c>
      <c r="I42" s="1">
        <f t="shared" ca="1" si="3"/>
        <v>0</v>
      </c>
      <c r="J42" s="1">
        <f t="shared" ca="1" si="4"/>
        <v>3.2</v>
      </c>
      <c r="K42" s="1">
        <f t="shared" ca="1" si="5"/>
        <v>7.7</v>
      </c>
      <c r="L42" s="1">
        <f t="shared" ca="1" si="6"/>
        <v>0.1</v>
      </c>
      <c r="M42" s="1" t="b">
        <f t="shared" ca="1" si="12"/>
        <v>0</v>
      </c>
      <c r="N42" s="1">
        <f t="shared" ca="1" si="7"/>
        <v>0</v>
      </c>
      <c r="O42" s="1">
        <f t="shared" ca="1" si="8"/>
        <v>5</v>
      </c>
      <c r="P42" s="1" t="b">
        <f t="shared" ca="1" si="13"/>
        <v>1</v>
      </c>
      <c r="Q42" s="1">
        <f t="shared" ca="1" si="9"/>
        <v>5</v>
      </c>
      <c r="R42" s="1" t="b">
        <f t="shared" ca="1" si="10"/>
        <v>0</v>
      </c>
      <c r="S42" s="1">
        <f t="shared" ca="1" si="11"/>
        <v>0</v>
      </c>
    </row>
    <row r="43" spans="1:19" x14ac:dyDescent="0.25">
      <c r="A43" s="1" t="s">
        <v>38</v>
      </c>
      <c r="B43" s="1" t="s">
        <v>130</v>
      </c>
      <c r="C43" s="1" t="s">
        <v>116</v>
      </c>
      <c r="D43" s="1">
        <f t="shared" ca="1" si="0"/>
        <v>8.8000000000000007</v>
      </c>
      <c r="E43" s="1">
        <f t="shared" ca="1" si="0"/>
        <v>0.1</v>
      </c>
      <c r="F43" s="1">
        <f t="shared" ca="1" si="0"/>
        <v>9</v>
      </c>
      <c r="G43" s="1" t="b">
        <f t="shared" ca="1" si="1"/>
        <v>1</v>
      </c>
      <c r="H43" s="1">
        <f t="shared" ca="1" si="2"/>
        <v>6</v>
      </c>
      <c r="I43" s="1">
        <f t="shared" ca="1" si="3"/>
        <v>4.0999999999999996</v>
      </c>
      <c r="J43" s="1">
        <f t="shared" ca="1" si="4"/>
        <v>1.8</v>
      </c>
      <c r="K43" s="1">
        <f t="shared" ca="1" si="5"/>
        <v>3.1</v>
      </c>
      <c r="L43" s="1">
        <f t="shared" ca="1" si="6"/>
        <v>2.1</v>
      </c>
      <c r="M43" s="1" t="b">
        <f t="shared" ca="1" si="12"/>
        <v>0</v>
      </c>
      <c r="N43" s="1">
        <f t="shared" ca="1" si="7"/>
        <v>1.8</v>
      </c>
      <c r="O43" s="1">
        <f t="shared" ca="1" si="8"/>
        <v>2.7</v>
      </c>
      <c r="P43" s="1" t="b">
        <f t="shared" ca="1" si="13"/>
        <v>0</v>
      </c>
      <c r="Q43" s="1">
        <f t="shared" ca="1" si="9"/>
        <v>2.7</v>
      </c>
      <c r="R43" s="1" t="b">
        <f t="shared" ca="1" si="10"/>
        <v>0</v>
      </c>
      <c r="S43" s="1">
        <f t="shared" ca="1" si="11"/>
        <v>1.8</v>
      </c>
    </row>
    <row r="44" spans="1:19" x14ac:dyDescent="0.25">
      <c r="A44" s="1" t="s">
        <v>39</v>
      </c>
      <c r="B44" s="1" t="s">
        <v>117</v>
      </c>
      <c r="C44" s="1" t="s">
        <v>118</v>
      </c>
      <c r="D44" s="1">
        <f t="shared" ca="1" si="0"/>
        <v>3.3</v>
      </c>
      <c r="E44" s="1">
        <f t="shared" ca="1" si="0"/>
        <v>3.1</v>
      </c>
      <c r="F44" s="1">
        <f t="shared" ca="1" si="0"/>
        <v>6.6</v>
      </c>
      <c r="G44" s="1" t="b">
        <f t="shared" ca="1" si="1"/>
        <v>0</v>
      </c>
      <c r="H44" s="1">
        <f t="shared" ca="1" si="2"/>
        <v>3.1</v>
      </c>
      <c r="I44" s="1">
        <f t="shared" ca="1" si="3"/>
        <v>3.1</v>
      </c>
      <c r="J44" s="1">
        <f t="shared" ca="1" si="4"/>
        <v>4.0999999999999996</v>
      </c>
      <c r="K44" s="1">
        <f t="shared" ca="1" si="5"/>
        <v>5.0999999999999996</v>
      </c>
      <c r="L44" s="1">
        <f t="shared" ca="1" si="6"/>
        <v>4.2</v>
      </c>
      <c r="M44" s="1" t="b">
        <f t="shared" ca="1" si="12"/>
        <v>0</v>
      </c>
      <c r="N44" s="1">
        <f t="shared" ca="1" si="7"/>
        <v>3.1</v>
      </c>
      <c r="O44" s="1">
        <f t="shared" ca="1" si="8"/>
        <v>6.8</v>
      </c>
      <c r="P44" s="1" t="b">
        <f t="shared" ca="1" si="13"/>
        <v>1</v>
      </c>
      <c r="Q44" s="1">
        <f t="shared" ca="1" si="9"/>
        <v>6.8</v>
      </c>
      <c r="R44" s="1" t="b">
        <f t="shared" ca="1" si="10"/>
        <v>0</v>
      </c>
      <c r="S44" s="1">
        <f t="shared" ca="1" si="11"/>
        <v>3.1</v>
      </c>
    </row>
    <row r="45" spans="1:19" x14ac:dyDescent="0.25">
      <c r="A45" s="1" t="s">
        <v>40</v>
      </c>
      <c r="B45" s="1" t="s">
        <v>119</v>
      </c>
      <c r="C45" s="1" t="s">
        <v>120</v>
      </c>
      <c r="D45" s="1">
        <f t="shared" ca="1" si="0"/>
        <v>9.6999999999999993</v>
      </c>
      <c r="E45" s="1">
        <f t="shared" ca="1" si="0"/>
        <v>0.9</v>
      </c>
      <c r="F45" s="1">
        <f t="shared" ca="1" si="0"/>
        <v>0.1</v>
      </c>
      <c r="G45" s="1" t="b">
        <f t="shared" ca="1" si="1"/>
        <v>0</v>
      </c>
      <c r="H45" s="1">
        <f t="shared" ca="1" si="2"/>
        <v>0.1</v>
      </c>
      <c r="I45" s="1">
        <f t="shared" ca="1" si="3"/>
        <v>9</v>
      </c>
      <c r="J45" s="1">
        <f t="shared" ca="1" si="4"/>
        <v>5.9</v>
      </c>
      <c r="K45" s="1">
        <f t="shared" ca="1" si="5"/>
        <v>7.3</v>
      </c>
      <c r="L45" s="1">
        <f t="shared" ca="1" si="6"/>
        <v>4.2</v>
      </c>
      <c r="M45" s="1" t="b">
        <f t="shared" ca="1" si="12"/>
        <v>0</v>
      </c>
      <c r="N45" s="1">
        <f t="shared" ca="1" si="7"/>
        <v>4.2</v>
      </c>
      <c r="O45" s="1">
        <f t="shared" ca="1" si="8"/>
        <v>8.1</v>
      </c>
      <c r="P45" s="1" t="b">
        <f t="shared" ca="1" si="13"/>
        <v>1</v>
      </c>
      <c r="Q45" s="1">
        <f t="shared" ca="1" si="9"/>
        <v>8.1</v>
      </c>
      <c r="R45" s="1" t="b">
        <f t="shared" ca="1" si="10"/>
        <v>0</v>
      </c>
      <c r="S45" s="1">
        <f t="shared" ca="1" si="11"/>
        <v>0.1</v>
      </c>
    </row>
    <row r="46" spans="1:19" x14ac:dyDescent="0.25">
      <c r="A46" s="1" t="s">
        <v>41</v>
      </c>
      <c r="B46" s="1" t="s">
        <v>121</v>
      </c>
      <c r="C46" s="1" t="s">
        <v>122</v>
      </c>
      <c r="D46" s="1">
        <f t="shared" ca="1" si="0"/>
        <v>0</v>
      </c>
      <c r="E46" s="1">
        <f t="shared" ca="1" si="0"/>
        <v>4</v>
      </c>
      <c r="F46" s="1">
        <f t="shared" ca="1" si="0"/>
        <v>0.3</v>
      </c>
      <c r="G46" s="1" t="b">
        <f t="shared" ca="1" si="1"/>
        <v>0</v>
      </c>
      <c r="H46" s="1">
        <f t="shared" ca="1" si="2"/>
        <v>0</v>
      </c>
      <c r="I46" s="1">
        <f t="shared" ca="1" si="3"/>
        <v>5.8</v>
      </c>
      <c r="J46" s="1">
        <f t="shared" ca="1" si="4"/>
        <v>4.7</v>
      </c>
      <c r="K46" s="1">
        <f t="shared" ca="1" si="5"/>
        <v>6.3</v>
      </c>
      <c r="L46" s="1">
        <f t="shared" ca="1" si="6"/>
        <v>9.6</v>
      </c>
      <c r="M46" s="1" t="b">
        <f t="shared" ca="1" si="12"/>
        <v>0</v>
      </c>
      <c r="N46" s="1">
        <f t="shared" ca="1" si="7"/>
        <v>4.7</v>
      </c>
      <c r="O46" s="1">
        <f t="shared" ca="1" si="8"/>
        <v>7.7</v>
      </c>
      <c r="P46" s="1" t="b">
        <f t="shared" ca="1" si="13"/>
        <v>1</v>
      </c>
      <c r="Q46" s="1">
        <f t="shared" ca="1" si="9"/>
        <v>7.7</v>
      </c>
      <c r="R46" s="1" t="b">
        <f t="shared" ca="1" si="10"/>
        <v>0</v>
      </c>
      <c r="S46" s="1">
        <f t="shared" ca="1" si="11"/>
        <v>0</v>
      </c>
    </row>
    <row r="47" spans="1:19" x14ac:dyDescent="0.25">
      <c r="A47" s="1" t="s">
        <v>42</v>
      </c>
      <c r="B47" s="1" t="s">
        <v>123</v>
      </c>
      <c r="C47" s="1" t="s">
        <v>124</v>
      </c>
      <c r="D47" s="1">
        <f t="shared" ca="1" si="0"/>
        <v>1</v>
      </c>
      <c r="E47" s="1">
        <f t="shared" ca="1" si="0"/>
        <v>5.6</v>
      </c>
      <c r="F47" s="1">
        <f t="shared" ca="1" si="0"/>
        <v>7.4</v>
      </c>
      <c r="G47" s="1" t="b">
        <f t="shared" ca="1" si="1"/>
        <v>0</v>
      </c>
      <c r="H47" s="1">
        <f t="shared" ca="1" si="2"/>
        <v>1</v>
      </c>
      <c r="I47" s="1">
        <f t="shared" ca="1" si="3"/>
        <v>3.3</v>
      </c>
      <c r="J47" s="1">
        <f t="shared" ca="1" si="4"/>
        <v>7.1</v>
      </c>
      <c r="K47" s="1">
        <f t="shared" ca="1" si="5"/>
        <v>3.9</v>
      </c>
      <c r="L47" s="1">
        <f t="shared" ca="1" si="6"/>
        <v>9.1999999999999993</v>
      </c>
      <c r="M47" s="1" t="b">
        <f t="shared" ca="1" si="12"/>
        <v>0</v>
      </c>
      <c r="N47" s="1">
        <f t="shared" ca="1" si="7"/>
        <v>3.3</v>
      </c>
      <c r="O47" s="1">
        <f t="shared" ca="1" si="8"/>
        <v>9.3000000000000007</v>
      </c>
      <c r="P47" s="1" t="b">
        <f t="shared" ca="1" si="13"/>
        <v>1</v>
      </c>
      <c r="Q47" s="1">
        <f t="shared" ca="1" si="9"/>
        <v>9.3000000000000007</v>
      </c>
      <c r="R47" s="1" t="b">
        <f t="shared" ca="1" si="10"/>
        <v>0</v>
      </c>
      <c r="S47" s="1">
        <f t="shared" ca="1" si="11"/>
        <v>1</v>
      </c>
    </row>
    <row r="48" spans="1:19" x14ac:dyDescent="0.25">
      <c r="A48" s="1" t="s">
        <v>43</v>
      </c>
      <c r="B48" s="1" t="s">
        <v>125</v>
      </c>
      <c r="C48" s="1" t="s">
        <v>126</v>
      </c>
      <c r="D48" s="1">
        <f t="shared" ca="1" si="0"/>
        <v>6.5</v>
      </c>
      <c r="E48" s="1">
        <f t="shared" ca="1" si="0"/>
        <v>4.9000000000000004</v>
      </c>
      <c r="F48" s="1">
        <f t="shared" ca="1" si="0"/>
        <v>7.1</v>
      </c>
      <c r="G48" s="1" t="b">
        <f t="shared" ca="1" si="1"/>
        <v>1</v>
      </c>
      <c r="H48" s="1">
        <f t="shared" ca="1" si="2"/>
        <v>6.2</v>
      </c>
      <c r="I48" s="1">
        <f t="shared" ca="1" si="3"/>
        <v>5.5</v>
      </c>
      <c r="J48" s="1">
        <f t="shared" ca="1" si="4"/>
        <v>9.5</v>
      </c>
      <c r="K48" s="1">
        <f t="shared" ca="1" si="5"/>
        <v>7.3</v>
      </c>
      <c r="L48" s="1">
        <f t="shared" ca="1" si="6"/>
        <v>7.2</v>
      </c>
      <c r="M48" s="1" t="b">
        <f t="shared" ca="1" si="12"/>
        <v>1</v>
      </c>
      <c r="N48" s="1">
        <f t="shared" ca="1" si="7"/>
        <v>7.4</v>
      </c>
      <c r="O48" s="1">
        <f t="shared" ca="1" si="8"/>
        <v>8.1999999999999993</v>
      </c>
      <c r="P48" s="1" t="b">
        <f t="shared" ca="1" si="13"/>
        <v>1</v>
      </c>
      <c r="Q48" s="1">
        <f t="shared" ca="1" si="9"/>
        <v>8.1999999999999993</v>
      </c>
      <c r="R48" s="1" t="b">
        <f t="shared" ca="1" si="10"/>
        <v>1</v>
      </c>
      <c r="S48" s="1">
        <f t="shared" ca="1" si="11"/>
        <v>7.5</v>
      </c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6 E Y m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D o R i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E Y m V z u A M R q l A Q A A s A s A A B M A H A B G b 3 J t d W x h c y 9 T Z W N 0 a W 9 u M S 5 t I K I Y A C i g F A A A A A A A A A A A A A A A A A A A A A A A A A A A A O 2 U Q W v C M B T H 7 4 L f I c R L h V B M d T t s 9 L J W Y Z e x 0 Q 4 G c 0 h s o w b S R J r o F O l 3 X 7 S b r a J z D D c 8 t J e 2 L 6 / v / 3 / v / a i i k W Z S g C C / 4 9 t 6 r V 5 T E 5 L S G H C m N I n l Q M h k m F I 1 i A U b A B d w q u s 1 Y K 5 A z t K I m o i n 5 r Y v o 1 l C h b Z 6 j F P b k 0 K b F 2 V B 7 6 b / r G i q + n P G O e n 7 8 l 1 w S W L V P 1 T d 1 g s N m + j V p 5 w l T N P U h Q A i 4 E k + S 4 R y O w h 0 R S R j J s b u 9 V W r h R F 4 m k l N A 7 3 k 1 C 0 e 7 Q c p 6 F s T 5 T Y b 0 J s Q M T Y N h c s p h c Z v S I Y m K U y J U C O Z J n n 5 9 a G y 8 p 7 Q a g X z K D b y 2 p w A T R c 6 Q + A r 7 h y J t 4 / E O z v x r F m v M X H Q 3 q k F 9 O 5 f u v 7 f b m E j c W A V q L Q K 5 1 J X k R V a w Z Q z / e k Y D J f g U S q 2 h l w V w p u U P M P a M 4 d A S X e T Z 4 a Q f x A a o b v l t p y 1 w t j I b g 1 h G 8 P s c M v 4 R M / f m S 5 N w s Y / x A n v 8 N S A x 4 m y n C a s s P o N V t t W z o N V l 0 S T b U l r Z X 6 A W X k I t t k H A i P C F d 1 D r q h s O + f j r + j u O H 9 l H / t j O w O Z 7 Y r M i s y L J L N T k V m R + a 9 k f g B Q S w E C L Q A U A A I A C A D o R i Z X J 3 r U Y 6 M A A A D 2 A A A A E g A A A A A A A A A A A A A A A A A A A A A A Q 2 9 u Z m l n L 1 B h Y 2 t h Z 2 U u e G 1 s U E s B A i 0 A F A A C A A g A 6 E Y m V w / K 6 a u k A A A A 6 Q A A A B M A A A A A A A A A A A A A A A A A 7 w A A A F t D b 2 5 0 Z W 5 0 X 1 R 5 c G V z X S 5 4 b W x Q S w E C L Q A U A A I A C A D o R i Z X O 4 A x G q U B A A C w C w A A E w A A A A A A A A A A A A A A A A D g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M A A A A A A A A G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W R v X 2 5 v b W J y Z X N f Z G 5 p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A 2 O j Q w O j M 3 L j g 5 M T M y M j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h Z G 9 f b m 9 t Y n J l c 1 9 k b m l f L 0 F 1 d G 9 S Z W 1 v d m V k Q 2 9 s d W 1 u c z E u e 0 N v b H V t b j E s M H 0 m c X V v d D s s J n F 1 b 3 Q 7 U 2 V j d G l v b j E v b G l z d G F k b 1 9 u b 2 1 i c m V z X 2 R u a V 8 v Q X V 0 b 1 J l b W 9 2 Z W R D b 2 x 1 b W 5 z M S 5 7 Q 2 9 s d W 1 u M i w x f S Z x d W 9 0 O y w m c X V v d D t T Z W N 0 a W 9 u M S 9 s a X N 0 Y W R v X 2 5 v b W J y Z X N f Z G 5 p X y 9 B d X R v U m V t b 3 Z l Z E N v b H V t b n M x L n t D b 2 x 1 b W 4 z L D J 9 J n F 1 b 3 Q 7 L C Z x d W 9 0 O 1 N l Y 3 R p b 2 4 x L 2 x p c 3 R h Z G 9 f b m 9 t Y n J l c 1 9 k b m l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l z d G F k b 1 9 u b 2 1 i c m V z X 2 R u a V 8 v Q X V 0 b 1 J l b W 9 2 Z W R D b 2 x 1 b W 5 z M S 5 7 Q 2 9 s d W 1 u M S w w f S Z x d W 9 0 O y w m c X V v d D t T Z W N 0 a W 9 u M S 9 s a X N 0 Y W R v X 2 5 v b W J y Z X N f Z G 5 p X y 9 B d X R v U m V t b 3 Z l Z E N v b H V t b n M x L n t D b 2 x 1 b W 4 y L D F 9 J n F 1 b 3 Q 7 L C Z x d W 9 0 O 1 N l Y 3 R p b 2 4 x L 2 x p c 3 R h Z G 9 f b m 9 t Y n J l c 1 9 k b m l f L 0 F 1 d G 9 S Z W 1 v d m V k Q 2 9 s d W 1 u c z E u e 0 N v b H V t b j M s M n 0 m c X V v d D s s J n F 1 b 3 Q 7 U 2 V j d G l v b j E v b G l z d G F k b 1 9 u b 2 1 i c m V z X 2 R u a V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F k b 1 9 u b 2 1 i c m V z X 2 R u a V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W R v X 2 5 v b W J y Z X N f Z G 5 p X 0 Z J W E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A 2 O j U y O j A 2 L j M 0 N j I w O T h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h Z G 9 f b m 9 t Y n J l c 1 9 k b m l f R k l Y R U Q v Q X V 0 b 1 J l b W 9 2 Z W R D b 2 x 1 b W 5 z M S 5 7 Q 2 9 s d W 1 u M S 4 x L D B 9 J n F 1 b 3 Q 7 L C Z x d W 9 0 O 1 N l Y 3 R p b 2 4 x L 2 x p c 3 R h Z G 9 f b m 9 t Y n J l c 1 9 k b m l f R k l Y R U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Y W R v X 2 5 v b W J y Z X N f Z G 5 p X 0 Z J W E V E L 0 F 1 d G 9 S Z W 1 v d m V k Q 2 9 s d W 1 u c z E u e 0 N v b H V t b j E u M S w w f S Z x d W 9 0 O y w m c X V v d D t T Z W N 0 a W 9 u M S 9 s a X N 0 Y W R v X 2 5 v b W J y Z X N f Z G 5 p X 0 Z J W E V E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Z G 9 f b m 9 t Y n J l c 1 9 k b m l f R k l Y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Z G 9 f b m 9 t Y n J l c 1 9 k b m l f R k l Y R U Q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Z G 9 f b m 9 t Y n J l c 1 9 k b m l f R k l Y R U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w N j o 1 M z o y N y 4 1 N z I x M z M 3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F k b 1 9 u b 2 1 i c m V z X 2 R u a V 9 G S V h F R C A o M i k v Q X V 0 b 1 J l b W 9 2 Z W R D b 2 x 1 b W 5 z M S 5 7 Q 2 9 s d W 1 u M S 4 x L D B 9 J n F 1 b 3 Q 7 L C Z x d W 9 0 O 1 N l Y 3 R p b 2 4 x L 2 x p c 3 R h Z G 9 f b m 9 t Y n J l c 1 9 k b m l f R k l Y R U Q g K D I p L 0 F 1 d G 9 S Z W 1 v d m V k Q 2 9 s d W 1 u c z E u e 0 N v b H V t b j E u M i w x f S Z x d W 9 0 O y w m c X V v d D t T Z W N 0 a W 9 u M S 9 s a X N 0 Y W R v X 2 5 v b W J y Z X N f Z G 5 p X 0 Z J W E V E I C g y K S 9 B d X R v U m V t b 3 Z l Z E N v b H V t b n M x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c 3 R h Z G 9 f b m 9 t Y n J l c 1 9 k b m l f R k l Y R U Q g K D I p L 0 F 1 d G 9 S Z W 1 v d m V k Q 2 9 s d W 1 u c z E u e 0 N v b H V t b j E u M S w w f S Z x d W 9 0 O y w m c X V v d D t T Z W N 0 a W 9 u M S 9 s a X N 0 Y W R v X 2 5 v b W J y Z X N f Z G 5 p X 0 Z J W E V E I C g y K S 9 B d X R v U m V t b 3 Z l Z E N v b H V t b n M x L n t D b 2 x 1 b W 4 x L j I s M X 0 m c X V v d D s s J n F 1 b 3 Q 7 U 2 V j d G l v b j E v b G l z d G F k b 1 9 u b 2 1 i c m V z X 2 R u a V 9 G S V h F R C A o M i k v Q X V 0 b 1 J l b W 9 2 Z W R D b 2 x 1 b W 5 z M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F k b 1 9 u b 2 1 i c m V z X 2 R u a V 9 G S V h F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W R v X 2 5 v b W J y Z X N f Z G 5 p X 0 Z J W E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W R v X 2 5 v b W J y Z X N f Z G 5 p X 0 Z J W E V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p c 3 R h Z G 9 f b m 9 t Y n J l c 1 9 k b m l f R k l Y R U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D Y 6 N T Q 6 N D M u M D M 2 N z k 5 O F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h Z G 9 f b m 9 t Y n J l c 1 9 k b m l f R k l Y R U Q g K D M p L 0 F 1 d G 9 S Z W 1 v d m V k Q 2 9 s d W 1 u c z E u e 0 N v b H V t b j E u M S w w f S Z x d W 9 0 O y w m c X V v d D t T Z W N 0 a W 9 u M S 9 s a X N 0 Y W R v X 2 5 v b W J y Z X N f Z G 5 p X 0 Z J W E V E I C g z K S 9 B d X R v U m V t b 3 Z l Z E N v b H V t b n M x L n t D b 2 x 1 b W 4 x L j I s M X 0 m c X V v d D s s J n F 1 b 3 Q 7 U 2 V j d G l v b j E v b G l z d G F k b 1 9 u b 2 1 i c m V z X 2 R u a V 9 G S V h F R C A o M y k v Q X V 0 b 1 J l b W 9 2 Z W R D b 2 x 1 b W 5 z M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N 0 Y W R v X 2 5 v b W J y Z X N f Z G 5 p X 0 Z J W E V E I C g z K S 9 B d X R v U m V t b 3 Z l Z E N v b H V t b n M x L n t D b 2 x 1 b W 4 x L j E s M H 0 m c X V v d D s s J n F 1 b 3 Q 7 U 2 V j d G l v b j E v b G l z d G F k b 1 9 u b 2 1 i c m V z X 2 R u a V 9 G S V h F R C A o M y k v Q X V 0 b 1 J l b W 9 2 Z W R D b 2 x 1 b W 5 z M S 5 7 Q 2 9 s d W 1 u M S 4 y L D F 9 J n F 1 b 3 Q 7 L C Z x d W 9 0 O 1 N l Y 3 R p b 2 4 x L 2 x p c 3 R h Z G 9 f b m 9 t Y n J l c 1 9 k b m l f R k l Y R U Q g K D M p L 0 F 1 d G 9 S Z W 1 v d m V k Q 2 9 s d W 1 u c z E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Z G 9 f b m 9 t Y n J l c 1 9 k b m l f R k l Y R U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Z G 9 f b m 9 t Y n J l c 1 9 k b m l f R k l Y R U Q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Z G 9 f b m 9 t Y n J l c 1 9 k b m l f R k l Y R U Q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N 0 Y W R v X 2 5 v b W J y Z X N f Z G 5 p X 0 Z J W E V E X 1 8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D Y 6 N T Q 6 N D M u M D M 2 N z k 5 O F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F k b 1 9 u b 2 1 i c m V z X 2 R u a V 9 G S V h F R C A o M y k v Q X V 0 b 1 J l b W 9 2 Z W R D b 2 x 1 b W 5 z M S 5 7 Q 2 9 s d W 1 u M S 4 x L D B 9 J n F 1 b 3 Q 7 L C Z x d W 9 0 O 1 N l Y 3 R p b 2 4 x L 2 x p c 3 R h Z G 9 f b m 9 t Y n J l c 1 9 k b m l f R k l Y R U Q g K D M p L 0 F 1 d G 9 S Z W 1 v d m V k Q 2 9 s d W 1 u c z E u e 0 N v b H V t b j E u M i w x f S Z x d W 9 0 O y w m c X V v d D t T Z W N 0 a W 9 u M S 9 s a X N 0 Y W R v X 2 5 v b W J y Z X N f Z G 5 p X 0 Z J W E V E I C g z K S 9 B d X R v U m V t b 3 Z l Z E N v b H V t b n M x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c 3 R h Z G 9 f b m 9 t Y n J l c 1 9 k b m l f R k l Y R U Q g K D M p L 0 F 1 d G 9 S Z W 1 v d m V k Q 2 9 s d W 1 u c z E u e 0 N v b H V t b j E u M S w w f S Z x d W 9 0 O y w m c X V v d D t T Z W N 0 a W 9 u M S 9 s a X N 0 Y W R v X 2 5 v b W J y Z X N f Z G 5 p X 0 Z J W E V E I C g z K S 9 B d X R v U m V t b 3 Z l Z E N v b H V t b n M x L n t D b 2 x 1 b W 4 x L j I s M X 0 m c X V v d D s s J n F 1 b 3 Q 7 U 2 V j d G l v b j E v b G l z d G F k b 1 9 u b 2 1 i c m V z X 2 R u a V 9 G S V h F R C A o M y k v Q X V 0 b 1 J l b W 9 2 Z W R D b 2 x 1 b W 5 z M S 5 7 Q 2 9 s d W 1 u M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p c 3 R h Z G 9 f b m 9 t Y n J l c 1 9 k b m l f R k l Y R U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k b 1 9 u b 2 1 i c m V z X 2 R u a V 9 G S V h F R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Z G 9 f b m 9 t Y n J l c 1 9 k b m l f R k l Y R U Q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Z G 9 f b m 9 t Y n J l c 1 9 k b m l f R k l Y R U Q l M j A o N C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H y e Q S V f Z L t g + a y W 7 u b V Y A A A A A A g A A A A A A E G Y A A A A B A A A g A A A A f S f S q T 1 h O p w 5 A T p N f l M Q x D X z x g v t f X I 4 R o i h z P 8 Z 4 3 4 A A A A A D o A A A A A C A A A g A A A A F y g 0 X v M p m G / v g + X S Y H C 6 j h t Q x j k 0 c 9 5 1 c Z o 2 2 W D 1 B M N Q A A A A t g F / 2 9 h J T q q v g d 2 0 U r b P u Q M i i e t e n 6 r x d L X 6 i 2 3 O M + d h M n I u v a g G 6 G t P e 9 F 0 l b K S 5 W d E z V n k T 5 4 7 K 3 P F q M w v w L S T N 4 m S I q q l b x t / b w b g T D x A A A A A 1 w 1 8 Y 0 Z X W n J K W 4 g u B 0 A Q n S Z N h n R e q m F J z k w 6 9 X K A K 9 q W l J B m 9 H Q 5 A o 4 h o D 3 / Z H N e Z i 6 A V F O 5 q C 4 x Q N c 4 b x i 7 5 g = = < / D a t a M a s h u p > 
</file>

<file path=customXml/itemProps1.xml><?xml version="1.0" encoding="utf-8"?>
<ds:datastoreItem xmlns:ds="http://schemas.openxmlformats.org/officeDocument/2006/customXml" ds:itemID="{64761717-06F3-404D-AC4D-116552B0F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listado_nombres_dni_FIXED</vt:lpstr>
      <vt:lpstr>Sheet2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R. Villar</dc:creator>
  <cp:lastModifiedBy>Álvaro Puebla Ruisánchez</cp:lastModifiedBy>
  <dcterms:created xsi:type="dcterms:W3CDTF">2023-09-06T06:32:43Z</dcterms:created>
  <dcterms:modified xsi:type="dcterms:W3CDTF">2023-09-20T08:45:11Z</dcterms:modified>
</cp:coreProperties>
</file>