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varo\Desktop\lab2\"/>
    </mc:Choice>
  </mc:AlternateContent>
  <xr:revisionPtr revIDLastSave="0" documentId="13_ncr:1_{0AC2F8BD-99D5-409B-82D9-32DF3C50A5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1" l="1" a="1"/>
  <c r="I22" i="1" s="1"/>
  <c r="I23" i="1" l="1"/>
  <c r="J22" i="1"/>
  <c r="J23" i="1"/>
  <c r="J24" i="1"/>
  <c r="I24" i="1"/>
  <c r="G3" i="1"/>
  <c r="J27" i="1" l="1"/>
  <c r="D4" i="1" s="1"/>
  <c r="D11" i="1" l="1"/>
  <c r="D8" i="1"/>
  <c r="D7" i="1"/>
  <c r="D10" i="1"/>
  <c r="D9" i="1"/>
  <c r="D6" i="1"/>
  <c r="D5" i="1"/>
  <c r="D3" i="1"/>
</calcChain>
</file>

<file path=xl/sharedStrings.xml><?xml version="1.0" encoding="utf-8"?>
<sst xmlns="http://schemas.openxmlformats.org/spreadsheetml/2006/main" count="19" uniqueCount="17">
  <si>
    <t>x (cm)</t>
  </si>
  <si>
    <t>Bexp(mT)</t>
  </si>
  <si>
    <t>Bt (mT)</t>
  </si>
  <si>
    <t>I (A)</t>
  </si>
  <si>
    <t>mu0</t>
  </si>
  <si>
    <t>B (mT)</t>
  </si>
  <si>
    <t>a</t>
  </si>
  <si>
    <t>value</t>
  </si>
  <si>
    <t>error</t>
  </si>
  <si>
    <t>correlation (r^2)</t>
  </si>
  <si>
    <t>N = (2Ra) / mu0</t>
  </si>
  <si>
    <t>R (mean):</t>
  </si>
  <si>
    <t>B (T)</t>
  </si>
  <si>
    <t xml:space="preserve">b </t>
  </si>
  <si>
    <t>b : (No tiene significado físico)</t>
  </si>
  <si>
    <t>Solenoid</t>
  </si>
  <si>
    <t>I (A)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</si>
</sst>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2" applyNumberFormat="0" applyAlignment="0" applyProtection="0"/>
    <xf numFmtId="0" fontId="3" fillId="4" borderId="13" applyNumberFormat="0" applyAlignment="0" applyProtection="0"/>
  </cellStyleXfs>
  <cellXfs count="1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1" xfId="1" applyFont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1" fillId="2" borderId="10" xfId="1" applyBorder="1"/>
    <xf numFmtId="0" fontId="1" fillId="2" borderId="11" xfId="1" applyBorder="1"/>
    <xf numFmtId="0" fontId="3" fillId="4" borderId="13" xfId="3"/>
    <xf numFmtId="0" fontId="2" fillId="3" borderId="12" xfId="2"/>
  </cellXfs>
  <cellStyles count="4">
    <cellStyle name="20% - Énfasis1" xfId="1" builtinId="30"/>
    <cellStyle name="Celda de comprobación" xfId="3" builtinId="23"/>
    <cellStyle name="Normal" xfId="0" builtinId="0"/>
    <cellStyle name="Salida" xfId="2" builtinId="21"/>
  </cellStyles>
  <dxfs count="3">
    <dxf>
      <numFmt numFmtId="164" formatCode="0.000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Hoja1!$C$14</c:f>
              <c:strCache>
                <c:ptCount val="1"/>
                <c:pt idx="0">
                  <c:v>B (T)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Hoja1!$B$15:$B$20</c:f>
              <c:numCache>
                <c:formatCode>0.00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xVal>
          <c:yVal>
            <c:numRef>
              <c:f>Hoja1!$C$15:$C$20</c:f>
              <c:numCache>
                <c:formatCode>0.00000</c:formatCode>
                <c:ptCount val="6"/>
                <c:pt idx="0">
                  <c:v>2.5000000000000001E-4</c:v>
                </c:pt>
                <c:pt idx="1">
                  <c:v>4.8000000000000001E-4</c:v>
                </c:pt>
                <c:pt idx="2">
                  <c:v>7.2999999999999996E-4</c:v>
                </c:pt>
                <c:pt idx="3">
                  <c:v>9.7000000000000005E-4</c:v>
                </c:pt>
                <c:pt idx="4">
                  <c:v>1.1999999999999999E-3</c:v>
                </c:pt>
                <c:pt idx="5">
                  <c:v>1.4400000000000001E-3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86-44BD-A820-312A24C1A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04576"/>
        <c:axId val="664905408"/>
      </c:scatterChart>
      <c:valAx>
        <c:axId val="66490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4905408"/>
        <c:crosses val="autoZero"/>
        <c:crossBetween val="midCat"/>
      </c:valAx>
      <c:valAx>
        <c:axId val="66490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4904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Magnetic</a:t>
            </a:r>
            <a:r>
              <a:rPr lang="es-ES" baseline="0"/>
              <a:t> Field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Bexp(mT)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Hoja1!$B$3:$B$11</c:f>
              <c:numCache>
                <c:formatCode>General</c:formatCode>
                <c:ptCount val="9"/>
                <c:pt idx="0">
                  <c:v>20</c:v>
                </c:pt>
                <c:pt idx="1">
                  <c:v>15</c:v>
                </c:pt>
                <c:pt idx="2">
                  <c:v>10</c:v>
                </c:pt>
                <c:pt idx="3">
                  <c:v>5</c:v>
                </c:pt>
                <c:pt idx="4">
                  <c:v>0</c:v>
                </c:pt>
                <c:pt idx="5">
                  <c:v>-5</c:v>
                </c:pt>
                <c:pt idx="6">
                  <c:v>-10</c:v>
                </c:pt>
                <c:pt idx="7">
                  <c:v>-15</c:v>
                </c:pt>
                <c:pt idx="8">
                  <c:v>-20</c:v>
                </c:pt>
              </c:numCache>
            </c:numRef>
          </c:xVal>
          <c:yVal>
            <c:numRef>
              <c:f>Hoja1!$C$3:$C$11</c:f>
              <c:numCache>
                <c:formatCode>0.00</c:formatCode>
                <c:ptCount val="9"/>
                <c:pt idx="0">
                  <c:v>0.5</c:v>
                </c:pt>
                <c:pt idx="1">
                  <c:v>0.75</c:v>
                </c:pt>
                <c:pt idx="2">
                  <c:v>0.98</c:v>
                </c:pt>
                <c:pt idx="3">
                  <c:v>1.3</c:v>
                </c:pt>
                <c:pt idx="4">
                  <c:v>1.44</c:v>
                </c:pt>
                <c:pt idx="5">
                  <c:v>1.3</c:v>
                </c:pt>
                <c:pt idx="6">
                  <c:v>1</c:v>
                </c:pt>
                <c:pt idx="7">
                  <c:v>0.7</c:v>
                </c:pt>
                <c:pt idx="8">
                  <c:v>0.49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1F-4BCB-A5F8-25151B69D92F}"/>
            </c:ext>
          </c:extLst>
        </c:ser>
        <c:ser>
          <c:idx val="1"/>
          <c:order val="1"/>
          <c:tx>
            <c:strRef>
              <c:f>Hoja1!$D$2</c:f>
              <c:strCache>
                <c:ptCount val="1"/>
                <c:pt idx="0">
                  <c:v>Bt (mT)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Hoja1!$B$3:$B$11</c:f>
              <c:numCache>
                <c:formatCode>General</c:formatCode>
                <c:ptCount val="9"/>
                <c:pt idx="0">
                  <c:v>20</c:v>
                </c:pt>
                <c:pt idx="1">
                  <c:v>15</c:v>
                </c:pt>
                <c:pt idx="2">
                  <c:v>10</c:v>
                </c:pt>
                <c:pt idx="3">
                  <c:v>5</c:v>
                </c:pt>
                <c:pt idx="4">
                  <c:v>0</c:v>
                </c:pt>
                <c:pt idx="5">
                  <c:v>-5</c:v>
                </c:pt>
                <c:pt idx="6">
                  <c:v>-10</c:v>
                </c:pt>
                <c:pt idx="7">
                  <c:v>-15</c:v>
                </c:pt>
                <c:pt idx="8">
                  <c:v>-20</c:v>
                </c:pt>
              </c:numCache>
            </c:numRef>
          </c:xVal>
          <c:yVal>
            <c:numRef>
              <c:f>Hoja1!$D$3:$D$11</c:f>
              <c:numCache>
                <c:formatCode>General</c:formatCode>
                <c:ptCount val="9"/>
                <c:pt idx="0">
                  <c:v>0.49656809058545937</c:v>
                </c:pt>
                <c:pt idx="1">
                  <c:v>0.72292310904609525</c:v>
                </c:pt>
                <c:pt idx="2">
                  <c:v>1.0164681490507423</c:v>
                </c:pt>
                <c:pt idx="3">
                  <c:v>1.3040694922553793</c:v>
                </c:pt>
                <c:pt idx="4">
                  <c:v>1.4314285714285719</c:v>
                </c:pt>
                <c:pt idx="5">
                  <c:v>1.3040694922553793</c:v>
                </c:pt>
                <c:pt idx="6">
                  <c:v>1.0164681490507423</c:v>
                </c:pt>
                <c:pt idx="7">
                  <c:v>0.72292310904609525</c:v>
                </c:pt>
                <c:pt idx="8">
                  <c:v>0.49656809058545937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1F-4BCB-A5F8-25151B69D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091920"/>
        <c:axId val="669095248"/>
      </c:scatterChart>
      <c:valAx>
        <c:axId val="66909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x(cm)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9095248"/>
        <c:crosses val="autoZero"/>
        <c:crossBetween val="midCat"/>
      </c:valAx>
      <c:valAx>
        <c:axId val="66909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B(mT)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9091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Magnetic</a:t>
            </a:r>
            <a:r>
              <a:rPr lang="es-ES" baseline="0"/>
              <a:t> field inside a soleniod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Hoja1!$O$3:$O$7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Hoja1!$P$3:$P$7</c:f>
              <c:numCache>
                <c:formatCode>General</c:formatCode>
                <c:ptCount val="5"/>
                <c:pt idx="0">
                  <c:v>0.44</c:v>
                </c:pt>
                <c:pt idx="1">
                  <c:v>4.5599999999999996</c:v>
                </c:pt>
                <c:pt idx="2">
                  <c:v>4.55</c:v>
                </c:pt>
                <c:pt idx="3">
                  <c:v>4.5599999999999996</c:v>
                </c:pt>
                <c:pt idx="4">
                  <c:v>0.44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A4-44D7-A8C5-D5884F1E1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9589759"/>
        <c:axId val="1939587839"/>
      </c:scatterChart>
      <c:valAx>
        <c:axId val="193958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B</a:t>
                </a:r>
                <a:r>
                  <a:rPr lang="es-ES" baseline="0"/>
                  <a:t> (mT)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9587839"/>
        <c:crosses val="autoZero"/>
        <c:crossBetween val="midCat"/>
      </c:valAx>
      <c:valAx>
        <c:axId val="193958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x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9589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568139</xdr:colOff>
      <xdr:row>20</xdr:row>
      <xdr:rowOff>90208</xdr:rowOff>
    </xdr:from>
    <xdr:to>
      <xdr:col>6</xdr:col>
      <xdr:colOff>568139</xdr:colOff>
      <xdr:row>34</xdr:row>
      <xdr:rowOff>166408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728383</xdr:colOff>
      <xdr:row>3</xdr:row>
      <xdr:rowOff>163606</xdr:rowOff>
    </xdr:from>
    <xdr:to>
      <xdr:col>11</xdr:col>
      <xdr:colOff>369794</xdr:colOff>
      <xdr:row>18</xdr:row>
      <xdr:rowOff>49306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739588</xdr:colOff>
      <xdr:row>7</xdr:row>
      <xdr:rowOff>89647</xdr:rowOff>
    </xdr:from>
    <xdr:to>
      <xdr:col>19</xdr:col>
      <xdr:colOff>578223</xdr:colOff>
      <xdr:row>22</xdr:row>
      <xdr:rowOff>125506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F35B23-A9B0-0FF1-E901-865F8CEF3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2:E11" totalsRowShown="0">
  <autoFilter ref="B2:E11" xr:uid="{00000000-0009-0000-0100-000001000000}"/>
  <tableColumns count="4">
    <tableColumn id="1" xr3:uid="{00000000-0010-0000-0000-000001000000}" name="x (cm)"/>
    <tableColumn id="2" xr3:uid="{00000000-0010-0000-0000-000002000000}" name="Bexp(mT)" dataDxfId="2"/>
    <tableColumn id="3" xr3:uid="{00000000-0010-0000-0000-000003000000}" name="Bt (mT)">
      <calculatedColumnFormula>($G$3 * ($I$28^2) * $J$27 * E3) / (2 * ((B3 / 100) ^ 2 + $I$28^2)^(3/2)) * 1000</calculatedColumnFormula>
    </tableColumn>
    <tableColumn id="4" xr3:uid="{00000000-0010-0000-0000-000004000000}" name="I (A)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B14:C20" totalsRowShown="0">
  <autoFilter ref="B14:C20" xr:uid="{00000000-0009-0000-0100-000002000000}"/>
  <tableColumns count="2">
    <tableColumn id="1" xr3:uid="{00000000-0010-0000-0100-000001000000}" name="I (A)" dataDxfId="1"/>
    <tableColumn id="2" xr3:uid="{00000000-0010-0000-0100-000002000000}" name="B (T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8"/>
  <sheetViews>
    <sheetView tabSelected="1" zoomScale="85" zoomScaleNormal="85" workbookViewId="0">
      <selection activeCell="U3" sqref="U3"/>
    </sheetView>
  </sheetViews>
  <sheetFormatPr baseColWidth="10" defaultRowHeight="14.4" x14ac:dyDescent="0.3"/>
  <cols>
    <col min="3" max="3" width="11.5546875" customWidth="1"/>
    <col min="4" max="4" width="12.33203125" bestFit="1" customWidth="1"/>
    <col min="7" max="7" width="11.88671875" bestFit="1" customWidth="1"/>
    <col min="8" max="8" width="15.6640625" bestFit="1" customWidth="1"/>
    <col min="9" max="10" width="12.33203125" bestFit="1" customWidth="1"/>
  </cols>
  <sheetData>
    <row r="1" spans="2:16" ht="15" thickBot="1" x14ac:dyDescent="0.35">
      <c r="O1" t="s">
        <v>15</v>
      </c>
    </row>
    <row r="2" spans="2:16" ht="15.6" thickTop="1" thickBot="1" x14ac:dyDescent="0.35">
      <c r="B2" t="s">
        <v>0</v>
      </c>
      <c r="C2" t="s">
        <v>1</v>
      </c>
      <c r="D2" t="s">
        <v>2</v>
      </c>
      <c r="E2" t="s">
        <v>3</v>
      </c>
      <c r="G2" t="s">
        <v>4</v>
      </c>
      <c r="O2" s="14" t="s">
        <v>0</v>
      </c>
      <c r="P2" s="14" t="s">
        <v>5</v>
      </c>
    </row>
    <row r="3" spans="2:16" ht="15" thickTop="1" x14ac:dyDescent="0.3">
      <c r="B3">
        <v>20</v>
      </c>
      <c r="C3" s="1">
        <v>0.5</v>
      </c>
      <c r="D3">
        <f>($G$3 * ($I$28^2) * $J$27 * E3) / (2 * ((B3 / 100) ^ 2 + $I$28^2)^(3/2)) * 1000</f>
        <v>0.49656809058545937</v>
      </c>
      <c r="E3">
        <v>3</v>
      </c>
      <c r="G3">
        <f>4*3.141592*10^-7</f>
        <v>1.2566368E-6</v>
      </c>
      <c r="O3" s="15">
        <v>0</v>
      </c>
      <c r="P3" s="15">
        <v>0.44</v>
      </c>
    </row>
    <row r="4" spans="2:16" x14ac:dyDescent="0.3">
      <c r="B4">
        <v>15</v>
      </c>
      <c r="C4" s="1">
        <v>0.75</v>
      </c>
      <c r="D4">
        <f t="shared" ref="D4:D11" si="0">($G$3 * ($I$28^2) * $J$27 * E4) / (2 * ((B4 / 100) ^ 2 + $I$28^2)^(3/2)) * 1000</f>
        <v>0.72292310904609525</v>
      </c>
      <c r="E4">
        <v>3</v>
      </c>
      <c r="M4" t="s">
        <v>16</v>
      </c>
      <c r="O4" s="15">
        <v>5</v>
      </c>
      <c r="P4" s="15">
        <v>4.5599999999999996</v>
      </c>
    </row>
    <row r="5" spans="2:16" x14ac:dyDescent="0.3">
      <c r="B5">
        <v>10</v>
      </c>
      <c r="C5" s="1">
        <v>0.98</v>
      </c>
      <c r="D5">
        <f t="shared" si="0"/>
        <v>1.0164681490507423</v>
      </c>
      <c r="E5">
        <v>3</v>
      </c>
      <c r="O5" s="15">
        <v>10</v>
      </c>
      <c r="P5" s="15">
        <v>4.55</v>
      </c>
    </row>
    <row r="6" spans="2:16" x14ac:dyDescent="0.3">
      <c r="B6">
        <v>5</v>
      </c>
      <c r="C6" s="1">
        <v>1.3</v>
      </c>
      <c r="D6">
        <f t="shared" si="0"/>
        <v>1.3040694922553793</v>
      </c>
      <c r="E6">
        <v>3</v>
      </c>
      <c r="O6" s="15">
        <v>15</v>
      </c>
      <c r="P6" s="15">
        <v>4.5599999999999996</v>
      </c>
    </row>
    <row r="7" spans="2:16" x14ac:dyDescent="0.3">
      <c r="B7">
        <v>0</v>
      </c>
      <c r="C7" s="1">
        <v>1.44</v>
      </c>
      <c r="D7">
        <f t="shared" si="0"/>
        <v>1.4314285714285719</v>
      </c>
      <c r="E7">
        <v>3</v>
      </c>
      <c r="O7" s="15">
        <v>20</v>
      </c>
      <c r="P7" s="15">
        <v>0.44</v>
      </c>
    </row>
    <row r="8" spans="2:16" x14ac:dyDescent="0.3">
      <c r="B8">
        <v>-5</v>
      </c>
      <c r="C8" s="1">
        <v>1.3</v>
      </c>
      <c r="D8">
        <f t="shared" si="0"/>
        <v>1.3040694922553793</v>
      </c>
      <c r="E8">
        <v>3</v>
      </c>
    </row>
    <row r="9" spans="2:16" x14ac:dyDescent="0.3">
      <c r="B9">
        <v>-10</v>
      </c>
      <c r="C9" s="1">
        <v>1</v>
      </c>
      <c r="D9">
        <f t="shared" si="0"/>
        <v>1.0164681490507423</v>
      </c>
      <c r="E9">
        <v>3</v>
      </c>
    </row>
    <row r="10" spans="2:16" x14ac:dyDescent="0.3">
      <c r="B10">
        <v>-15</v>
      </c>
      <c r="C10" s="1">
        <v>0.7</v>
      </c>
      <c r="D10">
        <f t="shared" si="0"/>
        <v>0.72292310904609525</v>
      </c>
      <c r="E10">
        <v>3</v>
      </c>
    </row>
    <row r="11" spans="2:16" x14ac:dyDescent="0.3">
      <c r="B11">
        <v>-20</v>
      </c>
      <c r="C11" s="1">
        <v>0.49</v>
      </c>
      <c r="D11">
        <f t="shared" si="0"/>
        <v>0.49656809058545937</v>
      </c>
      <c r="E11">
        <v>3</v>
      </c>
    </row>
    <row r="14" spans="2:16" x14ac:dyDescent="0.3">
      <c r="B14" t="s">
        <v>3</v>
      </c>
      <c r="C14" t="s">
        <v>12</v>
      </c>
    </row>
    <row r="15" spans="2:16" x14ac:dyDescent="0.3">
      <c r="B15" s="1">
        <v>0.5</v>
      </c>
      <c r="C15" s="2">
        <v>2.5000000000000001E-4</v>
      </c>
    </row>
    <row r="16" spans="2:16" x14ac:dyDescent="0.3">
      <c r="B16" s="1">
        <v>1</v>
      </c>
      <c r="C16" s="2">
        <v>4.8000000000000001E-4</v>
      </c>
    </row>
    <row r="17" spans="2:12" x14ac:dyDescent="0.3">
      <c r="B17" s="1">
        <v>1.5</v>
      </c>
      <c r="C17" s="2">
        <v>7.2999999999999996E-4</v>
      </c>
    </row>
    <row r="18" spans="2:12" x14ac:dyDescent="0.3">
      <c r="B18" s="1">
        <v>2</v>
      </c>
      <c r="C18" s="2">
        <v>9.7000000000000005E-4</v>
      </c>
    </row>
    <row r="19" spans="2:12" x14ac:dyDescent="0.3">
      <c r="B19" s="1">
        <v>2.5</v>
      </c>
      <c r="C19" s="2">
        <v>1.1999999999999999E-3</v>
      </c>
    </row>
    <row r="20" spans="2:12" ht="15" thickBot="1" x14ac:dyDescent="0.35">
      <c r="B20" s="1">
        <v>3</v>
      </c>
      <c r="C20" s="2">
        <v>1.4400000000000001E-3</v>
      </c>
    </row>
    <row r="21" spans="2:12" ht="15" thickBot="1" x14ac:dyDescent="0.35">
      <c r="I21" s="8" t="s">
        <v>6</v>
      </c>
      <c r="J21" s="3" t="s">
        <v>13</v>
      </c>
      <c r="L21" t="s">
        <v>14</v>
      </c>
    </row>
    <row r="22" spans="2:12" x14ac:dyDescent="0.3">
      <c r="H22" s="4" t="s">
        <v>7</v>
      </c>
      <c r="I22" s="9">
        <f t="array" ref="I22:J24">LINEST(C15:C20, B15:B20,1,1)</f>
        <v>4.7714285714285724E-4</v>
      </c>
      <c r="J22" s="6">
        <v>9.9999999999998094E-6</v>
      </c>
    </row>
    <row r="23" spans="2:12" x14ac:dyDescent="0.3">
      <c r="H23" s="11" t="s">
        <v>8</v>
      </c>
      <c r="I23" s="12">
        <v>2.5555062599997994E-6</v>
      </c>
      <c r="J23" s="13">
        <v>4.9761335152812702E-6</v>
      </c>
    </row>
    <row r="24" spans="2:12" ht="15" thickBot="1" x14ac:dyDescent="0.35">
      <c r="H24" s="5" t="s">
        <v>9</v>
      </c>
      <c r="I24" s="10">
        <v>0.99988527258516713</v>
      </c>
      <c r="J24" s="7">
        <v>5.3452248382485709E-6</v>
      </c>
    </row>
    <row r="27" spans="2:12" x14ac:dyDescent="0.3">
      <c r="H27" t="s">
        <v>10</v>
      </c>
      <c r="J27">
        <f>(2*I28*I22)/G3</f>
        <v>149.98082864629509</v>
      </c>
    </row>
    <row r="28" spans="2:12" x14ac:dyDescent="0.3">
      <c r="H28" t="s">
        <v>11</v>
      </c>
      <c r="I28">
        <v>0.19750000000000001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Domínguez Alonso</dc:creator>
  <cp:lastModifiedBy>ALVARO PUEBLA RUISANCHEZ</cp:lastModifiedBy>
  <dcterms:created xsi:type="dcterms:W3CDTF">2024-03-21T11:36:35Z</dcterms:created>
  <dcterms:modified xsi:type="dcterms:W3CDTF">2024-03-23T16:41:01Z</dcterms:modified>
</cp:coreProperties>
</file>