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án\Documents\02 - Teaching\2023-24 - Docencia\02 - Laboratory material\"/>
    </mc:Choice>
  </mc:AlternateContent>
  <xr:revisionPtr revIDLastSave="0" documentId="13_ncr:1_{7F8D8390-3391-44E5-9A63-2343FFA0D48D}" xr6:coauthVersionLast="47" xr6:coauthVersionMax="47" xr10:uidLastSave="{00000000-0000-0000-0000-000000000000}"/>
  <bookViews>
    <workbookView xWindow="-108" yWindow="-108" windowWidth="23256" windowHeight="12576" xr2:uid="{8AE41158-EB45-42E0-9456-01073964E32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4" i="1" s="1"/>
  <c r="D21" i="1"/>
  <c r="C21" i="1" l="1"/>
  <c r="C22" i="1" s="1"/>
  <c r="C15" i="1"/>
  <c r="C16" i="1" s="1"/>
</calcChain>
</file>

<file path=xl/sharedStrings.xml><?xml version="1.0" encoding="utf-8"?>
<sst xmlns="http://schemas.openxmlformats.org/spreadsheetml/2006/main" count="13" uniqueCount="10">
  <si>
    <t>Cut off frequency calculation</t>
  </si>
  <si>
    <t>Rmeas (Ohm)</t>
  </si>
  <si>
    <t>Cmeas (F)</t>
  </si>
  <si>
    <t>fc (Hz)</t>
  </si>
  <si>
    <t>Magnitude relationship calculation</t>
  </si>
  <si>
    <t>f (Hz)</t>
  </si>
  <si>
    <t>Av</t>
  </si>
  <si>
    <t>Av (dB)</t>
  </si>
  <si>
    <t>Phase relationship calculation</t>
  </si>
  <si>
    <t>Phase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</si>
</sst>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11" fontId="0" fillId="2" borderId="1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2" fillId="0" borderId="6" xfId="0" applyFont="1" applyBorder="1"/>
    <xf numFmtId="0" fontId="2" fillId="0" borderId="9" xfId="0" applyFont="1" applyBorder="1"/>
    <xf numFmtId="0" fontId="1" fillId="0" borderId="9" xfId="0" applyFont="1" applyBorder="1" applyAlignment="1">
      <alignment horizontal="center"/>
    </xf>
    <xf numFmtId="0" fontId="0" fillId="0" borderId="10" xfId="0" applyBorder="1"/>
    <xf numFmtId="11" fontId="0" fillId="4" borderId="9" xfId="0" applyNumberFormat="1" applyFill="1" applyBorder="1"/>
    <xf numFmtId="0" fontId="0" fillId="4" borderId="5" xfId="0" applyFill="1" applyBorder="1"/>
    <xf numFmtId="0" fontId="1" fillId="0" borderId="11" xfId="0" applyFont="1" applyBorder="1"/>
    <xf numFmtId="0" fontId="0" fillId="4" borderId="10" xfId="0" applyFill="1" applyBorder="1"/>
    <xf numFmtId="11" fontId="0" fillId="0" borderId="8" xfId="0" applyNumberFormat="1" applyBorder="1"/>
    <xf numFmtId="11" fontId="0" fillId="3" borderId="1" xfId="0" applyNumberFormat="1" applyFill="1" applyBorder="1"/>
    <xf numFmtId="2" fontId="0" fillId="2" borderId="1" xfId="0" applyNumberFormat="1" applyFill="1" applyBorder="1"/>
    <xf numFmtId="2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205740</xdr:colOff>
      <xdr:row>5</xdr:row>
      <xdr:rowOff>68580</xdr:rowOff>
    </xdr:from>
    <xdr:to>
      <xdr:col>6</xdr:col>
      <xdr:colOff>272367</xdr:colOff>
      <xdr:row>8</xdr:row>
      <xdr:rowOff>174779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58EE61-E63C-0D9C-98EC-DA90C93DF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2320" y="624840"/>
          <a:ext cx="1285827" cy="670079"/>
        </a:xfrm>
        <a:prstGeom prst="rect">
          <a:avLst/>
        </a:prstGeom>
      </xdr:spPr>
    </xdr:pic>
    <xdr:clientData/>
  </xdr:twoCellAnchor>
  <xdr:twoCellAnchor editAs="oneCell">
    <xdr:from>
      <xdr:col>4</xdr:col>
      <xdr:colOff>175260</xdr:colOff>
      <xdr:row>11</xdr:row>
      <xdr:rowOff>167641</xdr:rowOff>
    </xdr:from>
    <xdr:to>
      <xdr:col>9</xdr:col>
      <xdr:colOff>297180</xdr:colOff>
      <xdr:row>16</xdr:row>
      <xdr:rowOff>15301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FB4FEC3-2F74-83CD-878C-2387709807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27778"/>
        <a:stretch/>
      </xdr:blipFill>
      <xdr:spPr>
        <a:xfrm>
          <a:off x="3169920" y="1645921"/>
          <a:ext cx="3169920" cy="792540"/>
        </a:xfrm>
        <a:prstGeom prst="rect">
          <a:avLst/>
        </a:prstGeom>
      </xdr:spPr>
    </xdr:pic>
    <xdr:clientData/>
  </xdr:twoCellAnchor>
  <xdr:twoCellAnchor>
    <xdr:from>
      <xdr:col>4</xdr:col>
      <xdr:colOff>220980</xdr:colOff>
      <xdr:row>10</xdr:row>
      <xdr:rowOff>91440</xdr:rowOff>
    </xdr:from>
    <xdr:to>
      <xdr:col>9</xdr:col>
      <xdr:colOff>289560</xdr:colOff>
      <xdr:row>11</xdr:row>
      <xdr:rowOff>160020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0BA7363-2C91-4A43-7F03-0B2EEF1B90C3}"/>
            </a:ext>
          </a:extLst>
        </xdr:cNvPr>
        <xdr:cNvSpPr txBox="1"/>
      </xdr:nvSpPr>
      <xdr:spPr>
        <a:xfrm>
          <a:off x="3337560" y="1569720"/>
          <a:ext cx="311658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f (Hz) </a:t>
          </a:r>
          <a:r>
            <a:rPr lang="en-US" sz="1100" i="0">
              <a:latin typeface="Times New Roman" panose="02020603050405020304" pitchFamily="18" charset="0"/>
              <a:cs typeface="Times New Roman" panose="02020603050405020304" pitchFamily="18" charset="0"/>
            </a:rPr>
            <a:t>is the frequency of</a:t>
          </a:r>
          <a:r>
            <a:rPr lang="en-US" sz="1100" i="0" baseline="0">
              <a:latin typeface="Times New Roman" panose="02020603050405020304" pitchFamily="18" charset="0"/>
              <a:cs typeface="Times New Roman" panose="02020603050405020304" pitchFamily="18" charset="0"/>
            </a:rPr>
            <a:t> the input signal </a:t>
          </a:r>
          <a:r>
            <a:rPr lang="en-US" sz="1100" b="1" i="0" baseline="0">
              <a:latin typeface="Times New Roman" panose="02020603050405020304" pitchFamily="18" charset="0"/>
              <a:cs typeface="Times New Roman" panose="02020603050405020304" pitchFamily="18" charset="0"/>
            </a:rPr>
            <a:t>Vi</a:t>
          </a:r>
          <a:endParaRPr lang="en-US" sz="11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10271</xdr:colOff>
      <xdr:row>12</xdr:row>
      <xdr:rowOff>140142</xdr:rowOff>
    </xdr:from>
    <xdr:to>
      <xdr:col>14</xdr:col>
      <xdr:colOff>127821</xdr:colOff>
      <xdr:row>20</xdr:row>
      <xdr:rowOff>122927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3B8638-0942-2B44-1965-4B371E410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7419" y="2035203"/>
          <a:ext cx="2555950" cy="1500159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18</xdr:row>
      <xdr:rowOff>15240</xdr:rowOff>
    </xdr:from>
    <xdr:to>
      <xdr:col>6</xdr:col>
      <xdr:colOff>331586</xdr:colOff>
      <xdr:row>21</xdr:row>
      <xdr:rowOff>167707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E6AA75-22CF-42AF-92A3-C0D65E779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3760" y="2979420"/>
          <a:ext cx="1253606" cy="716347"/>
        </a:xfrm>
        <a:prstGeom prst="rect">
          <a:avLst/>
        </a:prstGeom>
      </xdr:spPr>
    </xdr:pic>
    <xdr:clientData/>
  </xdr:twoCellAnchor>
  <xdr:twoCellAnchor>
    <xdr:from>
      <xdr:col>10</xdr:col>
      <xdr:colOff>500932</xdr:colOff>
      <xdr:row>10</xdr:row>
      <xdr:rowOff>187850</xdr:rowOff>
    </xdr:from>
    <xdr:to>
      <xdr:col>13</xdr:col>
      <xdr:colOff>462832</xdr:colOff>
      <xdr:row>12</xdr:row>
      <xdr:rowOff>102374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140391C-776E-483F-B6C8-D5AF4C1C1E3A}"/>
            </a:ext>
          </a:extLst>
        </xdr:cNvPr>
        <xdr:cNvSpPr txBox="1"/>
      </xdr:nvSpPr>
      <xdr:spPr>
        <a:xfrm>
          <a:off x="7498080" y="1698598"/>
          <a:ext cx="1790700" cy="2988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latin typeface="Times New Roman" panose="02020603050405020304" pitchFamily="18" charset="0"/>
              <a:cs typeface="Times New Roman" panose="02020603050405020304" pitchFamily="18" charset="0"/>
            </a:rPr>
            <a:t>RC low pass filter circuit</a:t>
          </a:r>
          <a:endParaRPr lang="en-US" sz="11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534724</xdr:colOff>
      <xdr:row>1</xdr:row>
      <xdr:rowOff>5964</xdr:rowOff>
    </xdr:from>
    <xdr:to>
      <xdr:col>15</xdr:col>
      <xdr:colOff>172277</xdr:colOff>
      <xdr:row>8</xdr:row>
      <xdr:rowOff>132522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82309BC-5443-4A32-9FD2-A2F66C1C01CE}"/>
            </a:ext>
          </a:extLst>
        </xdr:cNvPr>
        <xdr:cNvSpPr txBox="1"/>
      </xdr:nvSpPr>
      <xdr:spPr>
        <a:xfrm>
          <a:off x="5093472" y="191494"/>
          <a:ext cx="5123953" cy="144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RC low pass filter calculator:</a:t>
          </a:r>
        </a:p>
        <a:p>
          <a:r>
            <a:rPr lang="en-US" sz="1100" b="0" i="1">
              <a:latin typeface="Times New Roman" panose="02020603050405020304" pitchFamily="18" charset="0"/>
              <a:cs typeface="Times New Roman" panose="02020603050405020304" pitchFamily="18" charset="0"/>
            </a:rPr>
            <a:t>1. The circuit topology must be the same as shown in the circuit diagram</a:t>
          </a:r>
        </a:p>
        <a:p>
          <a:r>
            <a:rPr lang="en-US" sz="1100" b="0" i="1">
              <a:latin typeface="Times New Roman" panose="02020603050405020304" pitchFamily="18" charset="0"/>
              <a:cs typeface="Times New Roman" panose="02020603050405020304" pitchFamily="18" charset="0"/>
            </a:rPr>
            <a:t>2. Introduce in the gray cell the measured value of R</a:t>
          </a:r>
          <a:r>
            <a:rPr lang="en-US" sz="11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and C (Rmeas, Cmeas)</a:t>
          </a:r>
        </a:p>
        <a:p>
          <a:r>
            <a:rPr lang="en-US" sz="11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3. The cut off frequency, fc (Hz) is computed</a:t>
          </a:r>
        </a:p>
        <a:p>
          <a:r>
            <a:rPr lang="en-US" sz="11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4. Then introduce the frequency of the signal in the gray cell: f (Hz)</a:t>
          </a:r>
        </a:p>
        <a:p>
          <a:r>
            <a:rPr lang="en-US" sz="11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5. The ratio of Vo/Vi is computed in linear scale and in decibels (dB)</a:t>
          </a:r>
        </a:p>
        <a:p>
          <a:r>
            <a:rPr lang="en-US" sz="11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6. The phase shift is also computed as Phase (degrees)</a:t>
          </a:r>
        </a:p>
        <a:p>
          <a:r>
            <a:rPr lang="en-US" sz="1100" b="0" i="1">
              <a:latin typeface="Times New Roman" panose="02020603050405020304" pitchFamily="18" charset="0"/>
              <a:cs typeface="Times New Roman" panose="02020603050405020304" pitchFamily="18" charset="0"/>
            </a:rPr>
            <a:t>7. </a:t>
          </a:r>
          <a:r>
            <a:rPr lang="en-US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GREY</a:t>
          </a:r>
          <a:r>
            <a:rPr lang="en-US" sz="1100" b="0" i="1">
              <a:latin typeface="Times New Roman" panose="02020603050405020304" pitchFamily="18" charset="0"/>
              <a:cs typeface="Times New Roman" panose="02020603050405020304" pitchFamily="18" charset="0"/>
            </a:rPr>
            <a:t> is input data, whereas </a:t>
          </a:r>
          <a:r>
            <a:rPr lang="en-US" sz="1100" b="1" i="1">
              <a:latin typeface="Times New Roman" panose="02020603050405020304" pitchFamily="18" charset="0"/>
              <a:cs typeface="Times New Roman" panose="02020603050405020304" pitchFamily="18" charset="0"/>
            </a:rPr>
            <a:t>YELLOW</a:t>
          </a:r>
          <a:r>
            <a:rPr lang="en-US" sz="1100" b="0" i="1">
              <a:latin typeface="Times New Roman" panose="02020603050405020304" pitchFamily="18" charset="0"/>
              <a:cs typeface="Times New Roman" panose="02020603050405020304" pitchFamily="18" charset="0"/>
            </a:rPr>
            <a:t> shows</a:t>
          </a:r>
          <a:r>
            <a:rPr lang="en-US" sz="11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the results</a:t>
          </a:r>
          <a:endParaRPr lang="en-US" sz="1100" b="0" i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="1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CCE4-9D6D-43A5-ADF5-9FB67B9E79DC}">
  <dimension ref="B5:E22"/>
  <sheetViews>
    <sheetView showGridLines="0" tabSelected="1" zoomScale="115" zoomScaleNormal="115" workbookViewId="0">
      <selection activeCell="C10" sqref="C10"/>
    </sheetView>
  </sheetViews>
  <sheetFormatPr defaultRowHeight="14.45"/>
  <cols>
    <col min="2" max="2" width="14.7109375" bestFit="1" customWidth="1"/>
    <col min="3" max="3" width="13.7109375" bestFit="1" customWidth="1"/>
    <col min="4" max="4" width="11.42578125" customWidth="1"/>
  </cols>
  <sheetData>
    <row r="5" spans="2:5" ht="15" thickBot="1"/>
    <row r="6" spans="2:5" ht="15" thickBot="1">
      <c r="B6" s="18" t="s">
        <v>0</v>
      </c>
      <c r="C6" s="19"/>
      <c r="D6" s="20"/>
    </row>
    <row r="7" spans="2:5">
      <c r="B7" s="6"/>
      <c r="C7" s="7" t="s">
        <v>1</v>
      </c>
      <c r="D7" s="7" t="s">
        <v>2</v>
      </c>
    </row>
    <row r="8" spans="2:5" ht="15" thickBot="1">
      <c r="B8" s="3"/>
      <c r="C8" s="13">
        <v>1000</v>
      </c>
      <c r="D8" s="10">
        <v>1.0530000000000001E-8</v>
      </c>
      <c r="E8" s="1"/>
    </row>
    <row r="9" spans="2:5" ht="15" thickBot="1">
      <c r="B9" s="12" t="s">
        <v>3</v>
      </c>
      <c r="C9" s="2">
        <f>1/(2*3.14*D8*C8)</f>
        <v>15122.095801501322</v>
      </c>
      <c r="D9" s="4"/>
    </row>
    <row r="11" spans="2:5" ht="15" thickBot="1"/>
    <row r="12" spans="2:5" ht="15" thickBot="1">
      <c r="B12" s="18" t="s">
        <v>4</v>
      </c>
      <c r="C12" s="19"/>
      <c r="D12" s="20"/>
    </row>
    <row r="13" spans="2:5">
      <c r="B13" s="3"/>
      <c r="C13" s="8" t="s">
        <v>3</v>
      </c>
      <c r="D13" s="8" t="s">
        <v>5</v>
      </c>
    </row>
    <row r="14" spans="2:5" ht="15" thickBot="1">
      <c r="B14" s="3"/>
      <c r="C14" s="14">
        <f>C9</f>
        <v>15122.095801501322</v>
      </c>
      <c r="D14" s="11">
        <v>10000</v>
      </c>
    </row>
    <row r="15" spans="2:5" ht="15" thickBot="1">
      <c r="B15" s="12" t="s">
        <v>6</v>
      </c>
      <c r="C15" s="2">
        <f>1/SQRT(1+(D14/C14)^2)</f>
        <v>0.83411669095884255</v>
      </c>
      <c r="D15" s="4"/>
    </row>
    <row r="16" spans="2:5" ht="15" thickBot="1">
      <c r="B16" s="12" t="s">
        <v>7</v>
      </c>
      <c r="C16" s="15">
        <f>20*LOG(C15)</f>
        <v>-1.5754637667544613</v>
      </c>
    </row>
    <row r="18" spans="2:4" ht="15" thickBot="1"/>
    <row r="19" spans="2:4" ht="15" thickBot="1">
      <c r="B19" s="18" t="s">
        <v>8</v>
      </c>
      <c r="C19" s="19"/>
      <c r="D19" s="20"/>
    </row>
    <row r="20" spans="2:4">
      <c r="B20" s="9"/>
      <c r="C20" s="8" t="s">
        <v>3</v>
      </c>
      <c r="D20" s="8" t="s">
        <v>5</v>
      </c>
    </row>
    <row r="21" spans="2:4" ht="15" thickBot="1">
      <c r="B21" s="9"/>
      <c r="C21" s="14">
        <f>C9</f>
        <v>15122.095801501322</v>
      </c>
      <c r="D21" s="5">
        <f>D14</f>
        <v>10000</v>
      </c>
    </row>
    <row r="22" spans="2:4" ht="15" thickBot="1">
      <c r="B22" s="12" t="s">
        <v>9</v>
      </c>
      <c r="C22" s="16">
        <f>90-(DEGREES(ATAN(C21/D21)))</f>
        <v>33.476026256161298</v>
      </c>
      <c r="D22" s="17"/>
    </row>
  </sheetData>
  <mergeCells count="3">
    <mergeCell ref="B6:D6"/>
    <mergeCell ref="B12:D12"/>
    <mergeCell ref="B19:D19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Anseán</dc:creator>
  <cp:keywords/>
  <dc:description/>
  <cp:lastModifiedBy>Álvaro Puebla Ruisánchez</cp:lastModifiedBy>
  <cp:revision/>
  <dcterms:created xsi:type="dcterms:W3CDTF">2022-10-18T09:54:20Z</dcterms:created>
  <dcterms:modified xsi:type="dcterms:W3CDTF">2024-10-08T19:00:37Z</dcterms:modified>
  <cp:category/>
  <cp:contentStatus/>
</cp:coreProperties>
</file>