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 tabRatio="498" firstSheet="1" activeTab="4"/>
  </bookViews>
  <sheets>
    <sheet name="HELAM JUNE 2014 TENDER" sheetId="1" r:id="rId1"/>
    <sheet name="KOFFIE JUNE 2014 TENDER" sheetId="2" r:id="rId2"/>
    <sheet name="KUM JUNE 2014 TENDER" sheetId="3" r:id="rId3"/>
    <sheet name="FINSCH JUNE 2014 TENDER" sheetId="4" r:id="rId4"/>
    <sheet name="CULLINAN JUNE 2014 TENDER" sheetId="5" r:id="rId5"/>
    <sheet name="Sheet1" sheetId="6" r:id="rId6"/>
    <sheet name="Sheet2" sheetId="7" r:id="rId7"/>
    <sheet name="Sheet3" sheetId="8" r:id="rId8"/>
    <sheet name="Sheet4" sheetId="9" r:id="rId9"/>
    <sheet name="Sheet5" sheetId="10" r:id="rId10"/>
  </sheets>
  <calcPr calcId="144525"/>
</workbook>
</file>

<file path=xl/calcChain.xml><?xml version="1.0" encoding="utf-8"?>
<calcChain xmlns="http://schemas.openxmlformats.org/spreadsheetml/2006/main">
  <c r="I111" i="5" l="1"/>
  <c r="E111" i="5"/>
  <c r="J109" i="5"/>
  <c r="K108" i="5"/>
  <c r="K105" i="5"/>
  <c r="K104" i="5"/>
  <c r="K98" i="5"/>
  <c r="K96" i="5"/>
  <c r="K92" i="5"/>
  <c r="K90" i="5"/>
  <c r="K87" i="5"/>
  <c r="K86" i="5"/>
  <c r="K85" i="5"/>
  <c r="K84" i="5"/>
  <c r="J83" i="5"/>
  <c r="K82" i="5"/>
  <c r="J82" i="5"/>
  <c r="J81" i="5"/>
  <c r="J80" i="5"/>
  <c r="K79" i="5"/>
  <c r="J79" i="5"/>
  <c r="J78" i="5"/>
  <c r="J77" i="5"/>
  <c r="J76" i="5"/>
  <c r="K75" i="5"/>
  <c r="J75" i="5"/>
  <c r="K74" i="5"/>
  <c r="J74" i="5"/>
  <c r="J73" i="5"/>
  <c r="K72" i="5"/>
  <c r="J72" i="5"/>
  <c r="K71" i="5"/>
  <c r="J71" i="5"/>
  <c r="K70" i="5"/>
  <c r="J70" i="5"/>
  <c r="J69" i="5"/>
  <c r="J68" i="5"/>
  <c r="J67" i="5"/>
  <c r="K66" i="5"/>
  <c r="J66" i="5"/>
  <c r="K65" i="5"/>
  <c r="J65" i="5"/>
  <c r="K64" i="5"/>
  <c r="J64" i="5"/>
  <c r="K63" i="5"/>
  <c r="J63" i="5"/>
  <c r="J62" i="5"/>
  <c r="K61" i="5"/>
  <c r="J61" i="5"/>
  <c r="J60" i="5"/>
  <c r="K59" i="5"/>
  <c r="J59" i="5"/>
  <c r="K58" i="5"/>
  <c r="J58" i="5"/>
  <c r="K57" i="5"/>
  <c r="J57" i="5"/>
  <c r="K56" i="5"/>
  <c r="J56" i="5"/>
  <c r="J55" i="5"/>
  <c r="J54" i="5"/>
  <c r="J53" i="5"/>
  <c r="K52" i="5"/>
  <c r="K111" i="5" s="1"/>
  <c r="J52" i="5"/>
  <c r="B43" i="5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42" i="5"/>
  <c r="B41" i="5"/>
  <c r="E131" i="4" l="1"/>
  <c r="B59" i="4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38" i="4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J54" i="3" l="1"/>
  <c r="F54" i="3"/>
  <c r="L41" i="3"/>
  <c r="K41" i="3"/>
  <c r="K40" i="3"/>
  <c r="K39" i="3"/>
  <c r="L38" i="3"/>
  <c r="K38" i="3"/>
  <c r="K37" i="3"/>
  <c r="L36" i="3"/>
  <c r="K36" i="3"/>
  <c r="L35" i="3"/>
  <c r="K35" i="3"/>
  <c r="C35" i="3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L34" i="3"/>
  <c r="K34" i="3"/>
  <c r="K33" i="3"/>
  <c r="L32" i="3"/>
  <c r="K32" i="3"/>
  <c r="L31" i="3"/>
  <c r="L54" i="3" s="1"/>
  <c r="K31" i="3"/>
  <c r="C21" i="3"/>
  <c r="I55" i="2" l="1"/>
  <c r="E55" i="2"/>
  <c r="K45" i="2"/>
  <c r="K44" i="2"/>
  <c r="J42" i="2"/>
  <c r="J41" i="2"/>
  <c r="J40" i="2"/>
  <c r="K39" i="2"/>
  <c r="J39" i="2"/>
  <c r="J38" i="2"/>
  <c r="K37" i="2"/>
  <c r="K55" i="2" s="1"/>
  <c r="J37" i="2"/>
  <c r="J36" i="2"/>
  <c r="J35" i="2"/>
  <c r="J34" i="2"/>
  <c r="B22" i="2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</calcChain>
</file>

<file path=xl/sharedStrings.xml><?xml version="1.0" encoding="utf-8"?>
<sst xmlns="http://schemas.openxmlformats.org/spreadsheetml/2006/main" count="437" uniqueCount="137">
  <si>
    <t>HELAM JUNE 2014 TENDER</t>
  </si>
  <si>
    <t>HELAM 10% JUNE 2014</t>
  </si>
  <si>
    <t>Lot No</t>
  </si>
  <si>
    <t>Description</t>
  </si>
  <si>
    <t xml:space="preserve"> Stones</t>
  </si>
  <si>
    <t>Weight</t>
  </si>
  <si>
    <t>No of Stones</t>
  </si>
  <si>
    <t>Stones</t>
  </si>
  <si>
    <t>+2CT GEM</t>
  </si>
  <si>
    <t>+2CT CUBES</t>
  </si>
  <si>
    <t>+2CT CLIVAGE</t>
  </si>
  <si>
    <t>+2CT BROWN</t>
  </si>
  <si>
    <t>+2CT POOR CLIVAGE</t>
  </si>
  <si>
    <t>+2CT COMM/BRT</t>
  </si>
  <si>
    <t>3-6GR GEM</t>
  </si>
  <si>
    <t>3-6GR CLIVAGE</t>
  </si>
  <si>
    <t>3-6GR BROWN</t>
  </si>
  <si>
    <t>3-6GR POOR CLIVAGE</t>
  </si>
  <si>
    <t>3-6GR COMM/BRT</t>
  </si>
  <si>
    <t>+11/+9 MELEE GEM</t>
  </si>
  <si>
    <t>+11/+9 MELEE CLIVAGE</t>
  </si>
  <si>
    <t>+11/+9 MELEE BROWN</t>
  </si>
  <si>
    <t>+11/+9 MELEE POOR CLIV</t>
  </si>
  <si>
    <t>+11/+9 MELEE COMM/BRT</t>
  </si>
  <si>
    <t>-9+1 R.O.M</t>
  </si>
  <si>
    <t>KOFFIEFONTEIN JUNE 2014 TENDER</t>
  </si>
  <si>
    <t>KOFFIEFONTEIN 10% JUNE 2014</t>
  </si>
  <si>
    <t>+10.8CT SINGLE STONE</t>
  </si>
  <si>
    <t>+10.8CT POOR CLIVAGE</t>
  </si>
  <si>
    <t>+10.8CMN/BRT</t>
  </si>
  <si>
    <t>5-10CT GEM</t>
  </si>
  <si>
    <t>5-10CT CLIVAGE</t>
  </si>
  <si>
    <t>3-4CT GEM</t>
  </si>
  <si>
    <t>2-2.5CT GEM</t>
  </si>
  <si>
    <t>2-4CT CLIVAGE</t>
  </si>
  <si>
    <t>+2CT BROWN MIX</t>
  </si>
  <si>
    <t>3-6GR MIXED BLK Z</t>
  </si>
  <si>
    <t>3-6GR BROWN MIX</t>
  </si>
  <si>
    <t>+11/+9 MELEE MIX BLK Z</t>
  </si>
  <si>
    <t>-9+3 GEM</t>
  </si>
  <si>
    <t>-9+3 CLIVAGE</t>
  </si>
  <si>
    <t>-9+3 BROWN</t>
  </si>
  <si>
    <t>-9+3 POOR</t>
  </si>
  <si>
    <t>-3+1 R.O.M</t>
  </si>
  <si>
    <t>KIMBERLEY UNDERGROUND 10% JUNE 2014</t>
  </si>
  <si>
    <t>+10.8CT CLIVAGE</t>
  </si>
  <si>
    <t>5-10CT POOR CLIVAGE</t>
  </si>
  <si>
    <t>2-4CT POOR CLIVAGE</t>
  </si>
  <si>
    <t>3-6GR GEM FLATS</t>
  </si>
  <si>
    <t>3-6GR MIXED BLK Z LOW</t>
  </si>
  <si>
    <t>-9+5 GEM</t>
  </si>
  <si>
    <t>-9+5 CLIVAGE</t>
  </si>
  <si>
    <t>-9+5 BROWN</t>
  </si>
  <si>
    <t>-9+5 POOR</t>
  </si>
  <si>
    <t>-9+3 MIXED FLATS</t>
  </si>
  <si>
    <t>-5+1 R.O.M</t>
  </si>
  <si>
    <t>KIMBERLEY UNDERGROUND  JUNE 2014 TENDER</t>
  </si>
  <si>
    <t>FINSCH  JUNE 2014 TENDER</t>
  </si>
  <si>
    <t>+10.8CT SINGLE STONE (YELLOW)</t>
  </si>
  <si>
    <t>+10.8CT SINGLE STONE (YELLOW/BROWN)</t>
  </si>
  <si>
    <t>+10.8CT BROWN MIX</t>
  </si>
  <si>
    <t>+10.8CT COMM/BRT</t>
  </si>
  <si>
    <t>5-10CT MIXED BLK Z</t>
  </si>
  <si>
    <t>5-10CT BROWN MIX</t>
  </si>
  <si>
    <t>5-10CT POOR BROWN</t>
  </si>
  <si>
    <t>5-10CT COMM/BRT</t>
  </si>
  <si>
    <t>3-4CT YELLOW GEM</t>
  </si>
  <si>
    <t>3-4CT BROWN GEM</t>
  </si>
  <si>
    <t>3-4CT MIXED BLK Z</t>
  </si>
  <si>
    <t>3-4CT CLIVAGE</t>
  </si>
  <si>
    <t>3-4CT BROWN MIX</t>
  </si>
  <si>
    <t>3-4CT POOR BROWN</t>
  </si>
  <si>
    <t>3-4CT POOR CLIVAGE</t>
  </si>
  <si>
    <t>3-4CT COMM/BRT</t>
  </si>
  <si>
    <t>2-2.5CT YELLOW GEM</t>
  </si>
  <si>
    <t>2-2.5CT BROWN GEM</t>
  </si>
  <si>
    <t>2-2.5CT MIXED BLK Z</t>
  </si>
  <si>
    <t>2-2.5CT CLIVAGE</t>
  </si>
  <si>
    <t>2-2.5CT BROWN MIX</t>
  </si>
  <si>
    <t>2-2.5CT POOR BROWN</t>
  </si>
  <si>
    <t>2-2.5CT POOR CLIVAGE</t>
  </si>
  <si>
    <t>2-2.5CT COMM/BRT</t>
  </si>
  <si>
    <t>3-6GR YELLOW GEM</t>
  </si>
  <si>
    <t>3-6GR FANCY YELLOW GEM</t>
  </si>
  <si>
    <t>3-6GR COLR SELECT (GEM)</t>
  </si>
  <si>
    <t>3-6GR BRN COLR SELECT GEM</t>
  </si>
  <si>
    <t>3-6GR COLR SELECT (MIXED)</t>
  </si>
  <si>
    <t>3-6GR BROWN MIX Z</t>
  </si>
  <si>
    <t>3-6GR POOR BROWN</t>
  </si>
  <si>
    <t>3-6GR DARK BROWN MIX</t>
  </si>
  <si>
    <t>3-6GR POOR DRK BROWN</t>
  </si>
  <si>
    <t>3-6GR POOR GREY MIX</t>
  </si>
  <si>
    <t>+11/+9 MELEE COLR SELECT (GEM)</t>
  </si>
  <si>
    <t>+11/+9 MELEE COLR SELECT (CLIV)</t>
  </si>
  <si>
    <t>+11/+9 MELEE MIX BROWN GEM</t>
  </si>
  <si>
    <t>+11/+9 MELEE MIX BROWN CLIV</t>
  </si>
  <si>
    <t>+11/+9 MELEE DARK BROWN</t>
  </si>
  <si>
    <t>+11/+9 MELEE POOR BROWN</t>
  </si>
  <si>
    <t>+11/+9 MELEE POOR GREY</t>
  </si>
  <si>
    <t>+11/+9 MELEE GEM FLATS</t>
  </si>
  <si>
    <t>+11/+9 MELEE CLIV FLATS</t>
  </si>
  <si>
    <t>+11/+9 MELEE BROWN FLATS</t>
  </si>
  <si>
    <t>+11/+9 MELEE POOR FLATS</t>
  </si>
  <si>
    <t>-9+5 COLR SELECT (GEM)</t>
  </si>
  <si>
    <t>-9+5 COLR SELECT (CLIV)</t>
  </si>
  <si>
    <t>-9+5 2/3 BROWN</t>
  </si>
  <si>
    <t>-9+5 4 BROWN</t>
  </si>
  <si>
    <t>-9+5 DARK BROWN</t>
  </si>
  <si>
    <t>-9+5 COMM/BRT</t>
  </si>
  <si>
    <t>-9+3 GEM/CLIV FLATS</t>
  </si>
  <si>
    <t>-9+3 BROWN FLATS</t>
  </si>
  <si>
    <t>-9+3 POOR FLATS</t>
  </si>
  <si>
    <t>-5+3 GEM</t>
  </si>
  <si>
    <t>-5+3 CLIVAGE</t>
  </si>
  <si>
    <t>-5+3 COLR SELECT (GEM/CLIV)</t>
  </si>
  <si>
    <t>-5+3 1/2 BROWN</t>
  </si>
  <si>
    <t>-5+3 3/4 BROWN</t>
  </si>
  <si>
    <t>-5+3 DARK BROWN</t>
  </si>
  <si>
    <t>-5+3 POOR</t>
  </si>
  <si>
    <t>CULLUNAN  JUNE 2014 TENDER</t>
  </si>
  <si>
    <t>CULLUNAN 10% JUNE 2014</t>
  </si>
  <si>
    <t>+10.8CT SINGLE STONE (BROWN)</t>
  </si>
  <si>
    <t>SINGLE STONE (FANCY GREY)</t>
  </si>
  <si>
    <t>SINGLE STONE (YELLOW)</t>
  </si>
  <si>
    <t>SINGLE STONE (YELLOW ORANGE)</t>
  </si>
  <si>
    <t>SINGLE STONE (PINK)</t>
  </si>
  <si>
    <t>+10.8CT BROWN GEM</t>
  </si>
  <si>
    <t>5-10CT BROWN GEM</t>
  </si>
  <si>
    <t>3-6GR LIGHT BROWN GEM</t>
  </si>
  <si>
    <t>3-6GR BROWN MIX GEM</t>
  </si>
  <si>
    <t>3-6GR LIGHT BROWN CLIV</t>
  </si>
  <si>
    <t>3-6GR BROWN MIX CLIV</t>
  </si>
  <si>
    <t>3-6GR DARK BROWN</t>
  </si>
  <si>
    <t>+11/+9 MELEE LIGHT BROWN</t>
  </si>
  <si>
    <t>+11/+9 MELEE MID BROWN</t>
  </si>
  <si>
    <t>-5+3 BROWN</t>
  </si>
  <si>
    <t>Deec 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</si>
</sst>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  <font>
      <b/>
      <u/>
      <sz val="14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b/>
      <u/>
      <sz val="12"/>
      <color indexed="8"/>
      <name val="Arial"/>
      <family val="2"/>
    </font>
    <font>
      <sz val="8"/>
      <color indexed="8"/>
      <name val="Arial"/>
      <charset val="162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4" fillId="0" borderId="0"/>
  </cellStyleXfs>
  <cellXfs count="154">
    <xf numFmtId="0" fontId="0" fillId="0" borderId="0" xfId="0"/>
    <xf numFmtId="0" fontId="1" fillId="0" borderId="0" xfId="1"/>
    <xf numFmtId="0" fontId="1" fillId="0" borderId="0" xfId="1" applyBorder="1"/>
    <xf numFmtId="0" fontId="4" fillId="0" borderId="0" xfId="1" applyFont="1" applyBorder="1"/>
    <xf numFmtId="0" fontId="1" fillId="0" borderId="2" xfId="1" applyBorder="1"/>
    <xf numFmtId="4" fontId="1" fillId="0" borderId="2" xfId="1" applyNumberFormat="1" applyBorder="1"/>
    <xf numFmtId="0" fontId="5" fillId="3" borderId="0" xfId="1" applyFont="1" applyFill="1" applyAlignment="1">
      <alignment horizontal="center" vertical="center"/>
    </xf>
    <xf numFmtId="0" fontId="4" fillId="0" borderId="0" xfId="1" applyFont="1" applyFill="1" applyBorder="1" applyAlignment="1">
      <alignment horizontal="center"/>
    </xf>
    <xf numFmtId="4" fontId="4" fillId="0" borderId="0" xfId="1" applyNumberFormat="1" applyFont="1" applyFill="1" applyBorder="1" applyAlignment="1">
      <alignment horizontal="right"/>
    </xf>
    <xf numFmtId="4" fontId="1" fillId="0" borderId="0" xfId="1" applyNumberFormat="1" applyBorder="1"/>
    <xf numFmtId="0" fontId="1" fillId="3" borderId="0" xfId="1" applyFill="1"/>
    <xf numFmtId="0" fontId="6" fillId="3" borderId="0" xfId="1" applyFont="1" applyFill="1" applyAlignment="1">
      <alignment vertical="center"/>
    </xf>
    <xf numFmtId="0" fontId="7" fillId="0" borderId="1" xfId="1" applyFont="1" applyFill="1" applyBorder="1" applyAlignment="1">
      <alignment horizontal="center"/>
    </xf>
    <xf numFmtId="0" fontId="2" fillId="0" borderId="1" xfId="1" applyFont="1" applyBorder="1"/>
    <xf numFmtId="0" fontId="6" fillId="3" borderId="0" xfId="1" applyFont="1" applyFill="1" applyAlignment="1">
      <alignment horizontal="right" vertical="center"/>
    </xf>
    <xf numFmtId="4" fontId="3" fillId="0" borderId="2" xfId="1" applyNumberFormat="1" applyFont="1" applyBorder="1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4" fontId="4" fillId="0" borderId="1" xfId="0" applyNumberFormat="1" applyFont="1" applyFill="1" applyBorder="1" applyAlignment="1">
      <alignment horizontal="right"/>
    </xf>
    <xf numFmtId="0" fontId="0" fillId="0" borderId="1" xfId="0" applyBorder="1"/>
    <xf numFmtId="0" fontId="4" fillId="0" borderId="1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" fontId="4" fillId="2" borderId="1" xfId="0" applyNumberFormat="1" applyFont="1" applyFill="1" applyBorder="1" applyAlignment="1">
      <alignment horizontal="right"/>
    </xf>
    <xf numFmtId="0" fontId="10" fillId="0" borderId="1" xfId="0" applyFont="1" applyBorder="1" applyAlignment="1">
      <alignment horizontal="center"/>
    </xf>
    <xf numFmtId="4" fontId="10" fillId="0" borderId="1" xfId="0" applyNumberFormat="1" applyFont="1" applyBorder="1"/>
    <xf numFmtId="0" fontId="4" fillId="0" borderId="1" xfId="0" applyFont="1" applyBorder="1"/>
    <xf numFmtId="0" fontId="10" fillId="0" borderId="1" xfId="0" applyFont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Border="1"/>
    <xf numFmtId="4" fontId="4" fillId="0" borderId="0" xfId="0" applyNumberFormat="1" applyFont="1" applyFill="1" applyBorder="1" applyAlignment="1">
      <alignment horizontal="right"/>
    </xf>
    <xf numFmtId="0" fontId="10" fillId="0" borderId="0" xfId="0" applyFont="1" applyBorder="1"/>
    <xf numFmtId="0" fontId="0" fillId="0" borderId="2" xfId="0" applyBorder="1"/>
    <xf numFmtId="4" fontId="0" fillId="0" borderId="2" xfId="0" applyNumberFormat="1" applyBorder="1"/>
    <xf numFmtId="0" fontId="0" fillId="0" borderId="0" xfId="0" applyBorder="1"/>
    <xf numFmtId="2" fontId="3" fillId="0" borderId="2" xfId="0" applyNumberFormat="1" applyFont="1" applyBorder="1"/>
    <xf numFmtId="0" fontId="0" fillId="3" borderId="0" xfId="0" applyFill="1" applyBorder="1"/>
    <xf numFmtId="0" fontId="5" fillId="3" borderId="0" xfId="0" applyFont="1" applyFill="1" applyBorder="1" applyAlignment="1">
      <alignment horizontal="center" vertical="center"/>
    </xf>
    <xf numFmtId="4" fontId="0" fillId="0" borderId="0" xfId="0" applyNumberFormat="1"/>
    <xf numFmtId="4" fontId="4" fillId="0" borderId="24" xfId="0" applyNumberFormat="1" applyFont="1" applyFill="1" applyBorder="1" applyAlignment="1">
      <alignment horizontal="right"/>
    </xf>
    <xf numFmtId="4" fontId="2" fillId="0" borderId="2" xfId="0" applyNumberFormat="1" applyFont="1" applyBorder="1"/>
    <xf numFmtId="0" fontId="5" fillId="3" borderId="0" xfId="0" applyFont="1" applyFill="1" applyAlignment="1">
      <alignment horizontal="center" vertical="center"/>
    </xf>
    <xf numFmtId="0" fontId="4" fillId="0" borderId="0" xfId="0" applyFont="1"/>
    <xf numFmtId="0" fontId="12" fillId="0" borderId="1" xfId="0" applyFont="1" applyFill="1" applyBorder="1" applyAlignment="1">
      <alignment horizontal="center"/>
    </xf>
    <xf numFmtId="4" fontId="12" fillId="0" borderId="15" xfId="0" applyNumberFormat="1" applyFont="1" applyFill="1" applyBorder="1" applyAlignment="1">
      <alignment horizontal="right"/>
    </xf>
    <xf numFmtId="0" fontId="12" fillId="0" borderId="1" xfId="0" applyFont="1" applyBorder="1"/>
    <xf numFmtId="0" fontId="12" fillId="0" borderId="22" xfId="0" applyFont="1" applyFill="1" applyBorder="1" applyAlignment="1">
      <alignment horizontal="center"/>
    </xf>
    <xf numFmtId="0" fontId="12" fillId="0" borderId="22" xfId="0" applyFont="1" applyBorder="1"/>
    <xf numFmtId="4" fontId="12" fillId="0" borderId="23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center"/>
    </xf>
    <xf numFmtId="0" fontId="12" fillId="0" borderId="0" xfId="0" applyFont="1" applyBorder="1"/>
    <xf numFmtId="4" fontId="12" fillId="0" borderId="0" xfId="0" applyNumberFormat="1" applyFont="1" applyFill="1" applyBorder="1" applyAlignment="1">
      <alignment horizontal="right"/>
    </xf>
    <xf numFmtId="0" fontId="12" fillId="0" borderId="0" xfId="0" applyFont="1"/>
    <xf numFmtId="0" fontId="12" fillId="0" borderId="2" xfId="0" applyFont="1" applyBorder="1"/>
    <xf numFmtId="4" fontId="13" fillId="0" borderId="2" xfId="0" applyNumberFormat="1" applyFont="1" applyBorder="1"/>
    <xf numFmtId="0" fontId="1" fillId="0" borderId="0" xfId="0" applyFont="1"/>
    <xf numFmtId="0" fontId="16" fillId="3" borderId="0" xfId="0" applyFont="1" applyFill="1"/>
    <xf numFmtId="0" fontId="4" fillId="3" borderId="0" xfId="0" applyFont="1" applyFill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0" fillId="0" borderId="24" xfId="0" applyBorder="1"/>
    <xf numFmtId="4" fontId="17" fillId="0" borderId="24" xfId="0" applyNumberFormat="1" applyFont="1" applyFill="1" applyBorder="1" applyAlignment="1">
      <alignment horizontal="right"/>
    </xf>
    <xf numFmtId="0" fontId="18" fillId="0" borderId="0" xfId="0" applyFont="1" applyBorder="1"/>
    <xf numFmtId="4" fontId="18" fillId="0" borderId="24" xfId="0" applyNumberFormat="1" applyFont="1" applyBorder="1"/>
    <xf numFmtId="0" fontId="4" fillId="0" borderId="2" xfId="0" applyFont="1" applyBorder="1"/>
    <xf numFmtId="4" fontId="4" fillId="0" borderId="2" xfId="0" applyNumberFormat="1" applyFont="1" applyBorder="1"/>
    <xf numFmtId="4" fontId="3" fillId="0" borderId="2" xfId="0" applyNumberFormat="1" applyFont="1" applyBorder="1"/>
    <xf numFmtId="0" fontId="11" fillId="0" borderId="7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4" fontId="11" fillId="0" borderId="8" xfId="0" applyNumberFormat="1" applyFont="1" applyFill="1" applyBorder="1" applyAlignment="1">
      <alignment horizontal="right"/>
    </xf>
    <xf numFmtId="0" fontId="11" fillId="2" borderId="9" xfId="0" applyFont="1" applyFill="1" applyBorder="1" applyAlignment="1">
      <alignment horizontal="center"/>
    </xf>
    <xf numFmtId="0" fontId="19" fillId="0" borderId="0" xfId="0" applyFont="1" applyBorder="1"/>
    <xf numFmtId="4" fontId="11" fillId="0" borderId="10" xfId="0" applyNumberFormat="1" applyFont="1" applyFill="1" applyBorder="1" applyAlignment="1">
      <alignment horizontal="right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4" fontId="11" fillId="0" borderId="12" xfId="0" applyNumberFormat="1" applyFont="1" applyFill="1" applyBorder="1" applyAlignment="1">
      <alignment horizontal="right"/>
    </xf>
    <xf numFmtId="0" fontId="11" fillId="2" borderId="1" xfId="0" applyFont="1" applyFill="1" applyBorder="1" applyAlignment="1">
      <alignment horizontal="center"/>
    </xf>
    <xf numFmtId="4" fontId="11" fillId="0" borderId="13" xfId="0" applyNumberFormat="1" applyFont="1" applyFill="1" applyBorder="1" applyAlignment="1">
      <alignment horizontal="right"/>
    </xf>
    <xf numFmtId="0" fontId="11" fillId="0" borderId="1" xfId="0" applyFont="1" applyFill="1" applyBorder="1" applyAlignment="1">
      <alignment horizontal="center"/>
    </xf>
    <xf numFmtId="4" fontId="11" fillId="2" borderId="14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4" fontId="1" fillId="0" borderId="15" xfId="0" applyNumberFormat="1" applyFont="1" applyBorder="1"/>
    <xf numFmtId="4" fontId="11" fillId="0" borderId="14" xfId="0" applyNumberFormat="1" applyFont="1" applyFill="1" applyBorder="1" applyAlignment="1">
      <alignment horizontal="right"/>
    </xf>
    <xf numFmtId="0" fontId="11" fillId="0" borderId="16" xfId="0" applyFont="1" applyFill="1" applyBorder="1" applyAlignment="1">
      <alignment horizontal="center"/>
    </xf>
    <xf numFmtId="4" fontId="11" fillId="0" borderId="16" xfId="0" applyNumberFormat="1" applyFont="1" applyFill="1" applyBorder="1" applyAlignment="1">
      <alignment horizontal="right"/>
    </xf>
    <xf numFmtId="0" fontId="11" fillId="0" borderId="1" xfId="0" applyFont="1" applyBorder="1"/>
    <xf numFmtId="4" fontId="11" fillId="0" borderId="1" xfId="0" applyNumberFormat="1" applyFont="1" applyFill="1" applyBorder="1" applyAlignment="1">
      <alignment horizontal="right"/>
    </xf>
    <xf numFmtId="0" fontId="1" fillId="0" borderId="1" xfId="0" applyFont="1" applyBorder="1"/>
    <xf numFmtId="0" fontId="11" fillId="0" borderId="17" xfId="0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0" borderId="18" xfId="0" applyFont="1" applyBorder="1"/>
    <xf numFmtId="4" fontId="11" fillId="0" borderId="18" xfId="0" applyNumberFormat="1" applyFont="1" applyFill="1" applyBorder="1" applyAlignment="1">
      <alignment horizontal="right"/>
    </xf>
    <xf numFmtId="4" fontId="11" fillId="0" borderId="19" xfId="0" applyNumberFormat="1" applyFont="1" applyFill="1" applyBorder="1" applyAlignment="1">
      <alignment horizontal="right"/>
    </xf>
    <xf numFmtId="0" fontId="1" fillId="0" borderId="18" xfId="0" applyFont="1" applyBorder="1"/>
    <xf numFmtId="4" fontId="1" fillId="0" borderId="20" xfId="0" applyNumberFormat="1" applyFont="1" applyBorder="1"/>
    <xf numFmtId="0" fontId="11" fillId="0" borderId="21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1" fillId="0" borderId="22" xfId="0" applyFont="1" applyBorder="1"/>
    <xf numFmtId="4" fontId="11" fillId="0" borderId="22" xfId="0" applyNumberFormat="1" applyFont="1" applyFill="1" applyBorder="1" applyAlignment="1">
      <alignment horizontal="right"/>
    </xf>
    <xf numFmtId="0" fontId="19" fillId="0" borderId="22" xfId="0" applyFont="1" applyBorder="1"/>
    <xf numFmtId="0" fontId="1" fillId="0" borderId="22" xfId="0" applyFont="1" applyBorder="1"/>
    <xf numFmtId="4" fontId="1" fillId="0" borderId="23" xfId="0" applyNumberFormat="1" applyFont="1" applyBorder="1"/>
    <xf numFmtId="0" fontId="12" fillId="0" borderId="9" xfId="0" applyFont="1" applyFill="1" applyBorder="1" applyAlignment="1">
      <alignment horizontal="center"/>
    </xf>
    <xf numFmtId="4" fontId="12" fillId="0" borderId="25" xfId="0" applyNumberFormat="1" applyFont="1" applyFill="1" applyBorder="1" applyAlignment="1">
      <alignment horizontal="right"/>
    </xf>
    <xf numFmtId="0" fontId="13" fillId="0" borderId="3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15" fillId="0" borderId="4" xfId="0" applyFont="1" applyBorder="1"/>
    <xf numFmtId="0" fontId="15" fillId="0" borderId="6" xfId="0" applyFont="1" applyBorder="1"/>
    <xf numFmtId="0" fontId="10" fillId="0" borderId="8" xfId="0" applyFont="1" applyFill="1" applyBorder="1" applyAlignment="1">
      <alignment horizontal="center"/>
    </xf>
    <xf numFmtId="4" fontId="10" fillId="0" borderId="8" xfId="0" applyNumberFormat="1" applyFont="1" applyFill="1" applyBorder="1" applyAlignment="1">
      <alignment horizontal="right"/>
    </xf>
    <xf numFmtId="0" fontId="10" fillId="0" borderId="9" xfId="0" applyFont="1" applyFill="1" applyBorder="1" applyAlignment="1">
      <alignment horizontal="center"/>
    </xf>
    <xf numFmtId="0" fontId="20" fillId="0" borderId="0" xfId="0" applyFont="1"/>
    <xf numFmtId="0" fontId="10" fillId="0" borderId="12" xfId="0" applyFont="1" applyFill="1" applyBorder="1" applyAlignment="1">
      <alignment horizontal="center"/>
    </xf>
    <xf numFmtId="4" fontId="10" fillId="0" borderId="12" xfId="0" applyNumberFormat="1" applyFont="1" applyFill="1" applyBorder="1" applyAlignment="1">
      <alignment horizontal="right"/>
    </xf>
    <xf numFmtId="0" fontId="10" fillId="0" borderId="1" xfId="0" applyFont="1" applyFill="1" applyBorder="1" applyAlignment="1">
      <alignment horizontal="center"/>
    </xf>
    <xf numFmtId="4" fontId="10" fillId="0" borderId="14" xfId="0" applyNumberFormat="1" applyFont="1" applyFill="1" applyBorder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0" fontId="20" fillId="0" borderId="1" xfId="0" applyFont="1" applyBorder="1"/>
    <xf numFmtId="0" fontId="13" fillId="0" borderId="5" xfId="0" applyFont="1" applyFill="1" applyBorder="1" applyAlignment="1">
      <alignment horizontal="center"/>
    </xf>
    <xf numFmtId="0" fontId="21" fillId="0" borderId="4" xfId="0" applyFont="1" applyBorder="1"/>
    <xf numFmtId="0" fontId="21" fillId="0" borderId="6" xfId="0" applyFont="1" applyBorder="1"/>
    <xf numFmtId="0" fontId="4" fillId="0" borderId="9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2" fontId="9" fillId="0" borderId="9" xfId="0" applyNumberFormat="1" applyFont="1" applyBorder="1"/>
    <xf numFmtId="0" fontId="2" fillId="0" borderId="4" xfId="0" applyFont="1" applyBorder="1"/>
    <xf numFmtId="0" fontId="2" fillId="0" borderId="6" xfId="0" applyFont="1" applyBorder="1"/>
    <xf numFmtId="0" fontId="11" fillId="0" borderId="1" xfId="1" applyFont="1" applyFill="1" applyBorder="1" applyAlignment="1">
      <alignment horizontal="center"/>
    </xf>
    <xf numFmtId="4" fontId="11" fillId="0" borderId="1" xfId="1" applyNumberFormat="1" applyFont="1" applyFill="1" applyBorder="1" applyAlignment="1">
      <alignment horizontal="right"/>
    </xf>
    <xf numFmtId="0" fontId="11" fillId="2" borderId="1" xfId="1" applyFont="1" applyFill="1" applyBorder="1" applyAlignment="1">
      <alignment horizontal="center"/>
    </xf>
    <xf numFmtId="0" fontId="1" fillId="0" borderId="1" xfId="1" applyFont="1" applyBorder="1"/>
    <xf numFmtId="4" fontId="11" fillId="2" borderId="1" xfId="1" applyNumberFormat="1" applyFont="1" applyFill="1" applyBorder="1" applyAlignment="1">
      <alignment horizontal="right"/>
    </xf>
    <xf numFmtId="0" fontId="1" fillId="0" borderId="1" xfId="1" applyFont="1" applyBorder="1" applyAlignment="1">
      <alignment horizontal="center"/>
    </xf>
    <xf numFmtId="4" fontId="1" fillId="0" borderId="1" xfId="1" applyNumberFormat="1" applyFont="1" applyBorder="1"/>
    <xf numFmtId="0" fontId="11" fillId="0" borderId="1" xfId="1" applyFont="1" applyBorder="1"/>
    <xf numFmtId="0" fontId="0" fillId="0" borderId="0" xfId="0" applyProtection="1">
      <protection locked="0"/>
    </xf>
    <xf numFmtId="0" fontId="15" fillId="0" borderId="1" xfId="0" applyFont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0" fillId="0" borderId="9" xfId="0" applyBorder="1"/>
    <xf numFmtId="0" fontId="15" fillId="0" borderId="29" xfId="0" applyFont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10" fillId="0" borderId="32" xfId="0" applyFont="1" applyFill="1" applyBorder="1" applyAlignment="1">
      <alignment horizontal="center"/>
    </xf>
    <xf numFmtId="0" fontId="5" fillId="3" borderId="0" xfId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104776</xdr:colOff>
      <xdr:row>5</xdr:row>
      <xdr:rowOff>123824</xdr:rowOff>
    </xdr:from>
    <xdr:to>
      <xdr:col>10</xdr:col>
      <xdr:colOff>47626</xdr:colOff>
      <xdr:row>13</xdr:row>
      <xdr:rowOff>57149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6" y="314324"/>
          <a:ext cx="3028950" cy="145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47624</xdr:colOff>
      <xdr:row>5</xdr:row>
      <xdr:rowOff>9525</xdr:rowOff>
    </xdr:from>
    <xdr:to>
      <xdr:col>10</xdr:col>
      <xdr:colOff>466725</xdr:colOff>
      <xdr:row>12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4" y="390525"/>
          <a:ext cx="3581401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590550</xdr:colOff>
      <xdr:row>7</xdr:row>
      <xdr:rowOff>76200</xdr:rowOff>
    </xdr:from>
    <xdr:to>
      <xdr:col>11</xdr:col>
      <xdr:colOff>161925</xdr:colOff>
      <xdr:row>13</xdr:row>
      <xdr:rowOff>161924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457200"/>
          <a:ext cx="3648075" cy="12287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561975</xdr:colOff>
      <xdr:row>3</xdr:row>
      <xdr:rowOff>85724</xdr:rowOff>
    </xdr:from>
    <xdr:to>
      <xdr:col>4</xdr:col>
      <xdr:colOff>523875</xdr:colOff>
      <xdr:row>11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657224"/>
          <a:ext cx="3390900" cy="15621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5</xdr:row>
      <xdr:rowOff>28574</xdr:rowOff>
    </xdr:from>
    <xdr:to>
      <xdr:col>10</xdr:col>
      <xdr:colOff>133351</xdr:colOff>
      <xdr:row>11</xdr:row>
      <xdr:rowOff>190499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6" y="600074"/>
          <a:ext cx="3790950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1" workbookViewId="0">
      <selection activeCell="N17" sqref="N17"/>
    </sheetView>
  </sheetViews>
  <sheetFormatPr defaultRowHeight="15" x14ac:dyDescent="0.25"/>
  <cols>
    <col min="2" max="2" width="13.140625" customWidth="1"/>
    <col min="3" max="3" width="29.85546875" customWidth="1"/>
    <col min="4" max="9" width="0" hidden="1" customWidth="1"/>
    <col min="10" max="10" width="16.42578125" customWidth="1"/>
    <col min="11" max="11" width="13.140625" customWidth="1"/>
  </cols>
  <sheetData>
    <row r="1" spans="2:11" hidden="1" x14ac:dyDescent="0.25"/>
    <row r="2" spans="2:11" hidden="1" x14ac:dyDescent="0.25"/>
    <row r="3" spans="2:11" hidden="1" x14ac:dyDescent="0.25"/>
    <row r="4" spans="2:11" hidden="1" x14ac:dyDescent="0.25"/>
    <row r="13" spans="2:1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</row>
    <row r="16" spans="2:11" ht="18.75" x14ac:dyDescent="0.25">
      <c r="B16" s="11"/>
      <c r="C16" s="14" t="s">
        <v>0</v>
      </c>
      <c r="D16" s="11"/>
      <c r="E16" s="11"/>
      <c r="F16" s="150" t="s">
        <v>1</v>
      </c>
      <c r="G16" s="150"/>
      <c r="H16" s="150"/>
      <c r="I16" s="150"/>
      <c r="J16" s="10"/>
      <c r="K16" s="10"/>
    </row>
    <row r="17" spans="1:11" x14ac:dyDescent="0.25">
      <c r="B17" s="6"/>
      <c r="C17" s="6"/>
      <c r="D17" s="6"/>
      <c r="E17" s="6"/>
      <c r="F17" s="6"/>
      <c r="G17" s="6"/>
      <c r="H17" s="6"/>
      <c r="I17" s="6"/>
      <c r="J17" s="10"/>
      <c r="K17" s="10"/>
    </row>
    <row r="18" spans="1:11" x14ac:dyDescent="0.25">
      <c r="A18" s="139" t="s">
        <v>136</v>
      </c>
      <c r="B18" s="12" t="s">
        <v>2</v>
      </c>
      <c r="C18" s="12" t="s">
        <v>3</v>
      </c>
      <c r="D18" s="12" t="s">
        <v>4</v>
      </c>
      <c r="E18" s="12" t="s">
        <v>5</v>
      </c>
      <c r="F18" s="12" t="s">
        <v>2</v>
      </c>
      <c r="G18" s="12" t="s">
        <v>3</v>
      </c>
      <c r="H18" s="12" t="s">
        <v>6</v>
      </c>
      <c r="I18" s="12" t="s">
        <v>5</v>
      </c>
      <c r="J18" s="13" t="s">
        <v>7</v>
      </c>
      <c r="K18" s="13" t="s">
        <v>5</v>
      </c>
    </row>
    <row r="19" spans="1:11" x14ac:dyDescent="0.25">
      <c r="A19" s="20"/>
      <c r="B19" s="130">
        <v>1</v>
      </c>
      <c r="C19" s="130" t="s">
        <v>8</v>
      </c>
      <c r="D19" s="130">
        <v>17</v>
      </c>
      <c r="E19" s="131">
        <v>47.08</v>
      </c>
      <c r="F19" s="132">
        <v>3</v>
      </c>
      <c r="G19" s="133"/>
      <c r="H19" s="133"/>
      <c r="I19" s="133"/>
      <c r="J19" s="130">
        <v>17</v>
      </c>
      <c r="K19" s="131">
        <v>47.08</v>
      </c>
    </row>
    <row r="20" spans="1:11" x14ac:dyDescent="0.25">
      <c r="A20" s="20"/>
      <c r="B20" s="130">
        <v>2</v>
      </c>
      <c r="C20" s="130" t="s">
        <v>9</v>
      </c>
      <c r="D20" s="130">
        <v>16</v>
      </c>
      <c r="E20" s="131">
        <v>37.549999999999997</v>
      </c>
      <c r="F20" s="132">
        <v>4</v>
      </c>
      <c r="G20" s="133"/>
      <c r="H20" s="133"/>
      <c r="I20" s="133"/>
      <c r="J20" s="130">
        <v>16</v>
      </c>
      <c r="K20" s="131">
        <v>37.549999999999997</v>
      </c>
    </row>
    <row r="21" spans="1:11" x14ac:dyDescent="0.25">
      <c r="A21" s="20"/>
      <c r="B21" s="130">
        <v>3</v>
      </c>
      <c r="C21" s="130" t="s">
        <v>10</v>
      </c>
      <c r="D21" s="130">
        <v>26</v>
      </c>
      <c r="E21" s="131">
        <v>65.63</v>
      </c>
      <c r="F21" s="132">
        <v>5</v>
      </c>
      <c r="G21" s="132" t="s">
        <v>10</v>
      </c>
      <c r="H21" s="132">
        <v>2</v>
      </c>
      <c r="I21" s="134">
        <v>7.55</v>
      </c>
      <c r="J21" s="135">
        <v>28</v>
      </c>
      <c r="K21" s="136">
        <v>73.19</v>
      </c>
    </row>
    <row r="22" spans="1:11" x14ac:dyDescent="0.25">
      <c r="A22" s="20"/>
      <c r="B22" s="130">
        <v>4</v>
      </c>
      <c r="C22" s="130" t="s">
        <v>11</v>
      </c>
      <c r="D22" s="130">
        <v>6</v>
      </c>
      <c r="E22" s="131">
        <v>15.31</v>
      </c>
      <c r="F22" s="132">
        <v>6</v>
      </c>
      <c r="G22" s="132" t="s">
        <v>11</v>
      </c>
      <c r="H22" s="132">
        <v>1</v>
      </c>
      <c r="I22" s="134">
        <v>1.87</v>
      </c>
      <c r="J22" s="135">
        <v>7</v>
      </c>
      <c r="K22" s="136">
        <v>17.18</v>
      </c>
    </row>
    <row r="23" spans="1:11" x14ac:dyDescent="0.25">
      <c r="A23" s="20"/>
      <c r="B23" s="130">
        <v>5</v>
      </c>
      <c r="C23" s="130" t="s">
        <v>12</v>
      </c>
      <c r="D23" s="130">
        <v>23</v>
      </c>
      <c r="E23" s="131">
        <v>67.63</v>
      </c>
      <c r="F23" s="130">
        <v>8</v>
      </c>
      <c r="G23" s="132" t="s">
        <v>12</v>
      </c>
      <c r="H23" s="132">
        <v>3</v>
      </c>
      <c r="I23" s="134">
        <v>6.08</v>
      </c>
      <c r="J23" s="135">
        <v>26</v>
      </c>
      <c r="K23" s="136">
        <v>73.72</v>
      </c>
    </row>
    <row r="24" spans="1:11" x14ac:dyDescent="0.25">
      <c r="A24" s="20"/>
      <c r="B24" s="130">
        <v>6</v>
      </c>
      <c r="C24" s="130" t="s">
        <v>13</v>
      </c>
      <c r="D24" s="130">
        <v>8</v>
      </c>
      <c r="E24" s="131">
        <v>36.68</v>
      </c>
      <c r="F24" s="130">
        <v>9</v>
      </c>
      <c r="G24" s="132" t="s">
        <v>13</v>
      </c>
      <c r="H24" s="132">
        <v>1</v>
      </c>
      <c r="I24" s="134">
        <v>3.23</v>
      </c>
      <c r="J24" s="135">
        <v>9</v>
      </c>
      <c r="K24" s="136">
        <v>39.909999999999997</v>
      </c>
    </row>
    <row r="25" spans="1:11" x14ac:dyDescent="0.25">
      <c r="A25" s="20"/>
      <c r="B25" s="130">
        <v>7</v>
      </c>
      <c r="C25" s="130" t="s">
        <v>14</v>
      </c>
      <c r="D25" s="130">
        <v>160</v>
      </c>
      <c r="E25" s="131">
        <v>167.31</v>
      </c>
      <c r="F25" s="130">
        <v>10</v>
      </c>
      <c r="G25" s="133"/>
      <c r="H25" s="133"/>
      <c r="I25" s="133"/>
      <c r="J25" s="135">
        <v>160</v>
      </c>
      <c r="K25" s="136">
        <v>167.31</v>
      </c>
    </row>
    <row r="26" spans="1:11" x14ac:dyDescent="0.25">
      <c r="A26" s="20"/>
      <c r="B26" s="130">
        <v>8</v>
      </c>
      <c r="C26" s="130" t="s">
        <v>15</v>
      </c>
      <c r="D26" s="130">
        <v>192</v>
      </c>
      <c r="E26" s="131">
        <v>186.64</v>
      </c>
      <c r="F26" s="130">
        <v>11</v>
      </c>
      <c r="G26" s="130" t="s">
        <v>15</v>
      </c>
      <c r="H26" s="130">
        <v>21</v>
      </c>
      <c r="I26" s="131">
        <v>21.1</v>
      </c>
      <c r="J26" s="135">
        <v>213</v>
      </c>
      <c r="K26" s="136">
        <v>207.72</v>
      </c>
    </row>
    <row r="27" spans="1:11" x14ac:dyDescent="0.25">
      <c r="A27" s="20"/>
      <c r="B27" s="130">
        <v>9</v>
      </c>
      <c r="C27" s="130" t="s">
        <v>16</v>
      </c>
      <c r="D27" s="130">
        <v>61</v>
      </c>
      <c r="E27" s="131">
        <v>61.45</v>
      </c>
      <c r="F27" s="130">
        <v>12</v>
      </c>
      <c r="G27" s="130" t="s">
        <v>16</v>
      </c>
      <c r="H27" s="130">
        <v>7</v>
      </c>
      <c r="I27" s="131">
        <v>7.15</v>
      </c>
      <c r="J27" s="135">
        <v>68</v>
      </c>
      <c r="K27" s="136">
        <v>68.59</v>
      </c>
    </row>
    <row r="28" spans="1:11" x14ac:dyDescent="0.25">
      <c r="A28" s="20"/>
      <c r="B28" s="130">
        <v>10</v>
      </c>
      <c r="C28" s="130" t="s">
        <v>17</v>
      </c>
      <c r="D28" s="130">
        <v>125</v>
      </c>
      <c r="E28" s="131">
        <v>132.85</v>
      </c>
      <c r="F28" s="130">
        <v>13</v>
      </c>
      <c r="G28" s="130" t="s">
        <v>17</v>
      </c>
      <c r="H28" s="130">
        <v>14</v>
      </c>
      <c r="I28" s="131">
        <v>14.35</v>
      </c>
      <c r="J28" s="135">
        <v>139</v>
      </c>
      <c r="K28" s="136">
        <v>147.19999999999999</v>
      </c>
    </row>
    <row r="29" spans="1:11" x14ac:dyDescent="0.25">
      <c r="A29" s="20"/>
      <c r="B29" s="130">
        <v>11</v>
      </c>
      <c r="C29" s="130" t="s">
        <v>18</v>
      </c>
      <c r="D29" s="130">
        <v>36</v>
      </c>
      <c r="E29" s="131">
        <v>37.93</v>
      </c>
      <c r="F29" s="130">
        <v>14</v>
      </c>
      <c r="G29" s="130" t="s">
        <v>18</v>
      </c>
      <c r="H29" s="130">
        <v>4</v>
      </c>
      <c r="I29" s="131">
        <v>4.32</v>
      </c>
      <c r="J29" s="135">
        <v>40</v>
      </c>
      <c r="K29" s="136">
        <v>42.26</v>
      </c>
    </row>
    <row r="30" spans="1:11" x14ac:dyDescent="0.25">
      <c r="A30" s="20"/>
      <c r="B30" s="130">
        <v>12</v>
      </c>
      <c r="C30" s="130" t="s">
        <v>19</v>
      </c>
      <c r="D30" s="137"/>
      <c r="E30" s="131">
        <v>251.03</v>
      </c>
      <c r="F30" s="130">
        <v>15</v>
      </c>
      <c r="G30" s="130" t="s">
        <v>19</v>
      </c>
      <c r="H30" s="137"/>
      <c r="I30" s="131">
        <v>27.74</v>
      </c>
      <c r="J30" s="133"/>
      <c r="K30" s="136">
        <v>278.76</v>
      </c>
    </row>
    <row r="31" spans="1:11" x14ac:dyDescent="0.25">
      <c r="A31" s="20"/>
      <c r="B31" s="130">
        <v>13</v>
      </c>
      <c r="C31" s="130" t="s">
        <v>20</v>
      </c>
      <c r="D31" s="137"/>
      <c r="E31" s="131">
        <v>366.39</v>
      </c>
      <c r="F31" s="130">
        <v>16</v>
      </c>
      <c r="G31" s="130" t="s">
        <v>20</v>
      </c>
      <c r="H31" s="137"/>
      <c r="I31" s="131">
        <v>40.89</v>
      </c>
      <c r="J31" s="133"/>
      <c r="K31" s="136">
        <v>407.26</v>
      </c>
    </row>
    <row r="32" spans="1:11" x14ac:dyDescent="0.25">
      <c r="A32" s="20"/>
      <c r="B32" s="130">
        <v>14</v>
      </c>
      <c r="C32" s="130" t="s">
        <v>21</v>
      </c>
      <c r="D32" s="137"/>
      <c r="E32" s="131">
        <v>252.58</v>
      </c>
      <c r="F32" s="130">
        <v>17</v>
      </c>
      <c r="G32" s="130" t="s">
        <v>21</v>
      </c>
      <c r="H32" s="137"/>
      <c r="I32" s="131">
        <v>28.14</v>
      </c>
      <c r="J32" s="133"/>
      <c r="K32" s="136">
        <v>280.70999999999998</v>
      </c>
    </row>
    <row r="33" spans="1:11" x14ac:dyDescent="0.25">
      <c r="A33" s="20"/>
      <c r="B33" s="130">
        <v>15</v>
      </c>
      <c r="C33" s="130" t="s">
        <v>22</v>
      </c>
      <c r="D33" s="137"/>
      <c r="E33" s="131">
        <v>245.62</v>
      </c>
      <c r="F33" s="133"/>
      <c r="G33" s="130" t="s">
        <v>22</v>
      </c>
      <c r="H33" s="137"/>
      <c r="I33" s="131">
        <v>27.32</v>
      </c>
      <c r="J33" s="133"/>
      <c r="K33" s="136">
        <v>272.95</v>
      </c>
    </row>
    <row r="34" spans="1:11" x14ac:dyDescent="0.25">
      <c r="A34" s="20"/>
      <c r="B34" s="130">
        <v>16</v>
      </c>
      <c r="C34" s="130" t="s">
        <v>23</v>
      </c>
      <c r="D34" s="137"/>
      <c r="E34" s="131">
        <v>122.17</v>
      </c>
      <c r="F34" s="133"/>
      <c r="G34" s="130" t="s">
        <v>23</v>
      </c>
      <c r="H34" s="137"/>
      <c r="I34" s="131">
        <v>13.51</v>
      </c>
      <c r="J34" s="133"/>
      <c r="K34" s="136">
        <v>135.66</v>
      </c>
    </row>
    <row r="35" spans="1:11" x14ac:dyDescent="0.25">
      <c r="A35" s="20"/>
      <c r="B35" s="130">
        <v>17</v>
      </c>
      <c r="C35" s="130" t="s">
        <v>24</v>
      </c>
      <c r="D35" s="137"/>
      <c r="E35" s="131">
        <v>876.87</v>
      </c>
      <c r="F35" s="133"/>
      <c r="G35" s="130" t="s">
        <v>24</v>
      </c>
      <c r="H35" s="137"/>
      <c r="I35" s="131">
        <v>97.04</v>
      </c>
      <c r="J35" s="133"/>
      <c r="K35" s="136">
        <v>973.88</v>
      </c>
    </row>
    <row r="36" spans="1:11" x14ac:dyDescent="0.25">
      <c r="B36" s="7"/>
      <c r="C36" s="7"/>
      <c r="D36" s="3"/>
      <c r="E36" s="8"/>
      <c r="F36" s="1"/>
      <c r="G36" s="7"/>
      <c r="H36" s="3"/>
      <c r="I36" s="8"/>
      <c r="J36" s="2"/>
      <c r="K36" s="9"/>
    </row>
    <row r="37" spans="1:11" ht="15.75" thickBot="1" x14ac:dyDescent="0.3">
      <c r="B37" s="1"/>
      <c r="C37" s="1"/>
      <c r="D37" s="4"/>
      <c r="E37" s="5">
        <v>2970.72</v>
      </c>
      <c r="F37" s="1"/>
      <c r="G37" s="1"/>
      <c r="H37" s="4"/>
      <c r="I37" s="5">
        <v>300.29000000000002</v>
      </c>
      <c r="J37" s="1"/>
      <c r="K37" s="15">
        <v>3270.93</v>
      </c>
    </row>
    <row r="38" spans="1:11" ht="15.75" thickTop="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</row>
  </sheetData>
  <mergeCells count="1">
    <mergeCell ref="F16:I16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11" workbookViewId="0">
      <selection activeCell="N14" sqref="N14"/>
    </sheetView>
  </sheetViews>
  <sheetFormatPr defaultRowHeight="15" x14ac:dyDescent="0.25"/>
  <cols>
    <col min="2" max="2" width="11.42578125" customWidth="1"/>
    <col min="3" max="3" width="33.28515625" customWidth="1"/>
    <col min="4" max="8" width="0" hidden="1" customWidth="1"/>
    <col min="9" max="9" width="5.7109375" hidden="1" customWidth="1"/>
    <col min="10" max="10" width="14.140625" customWidth="1"/>
    <col min="11" max="11" width="17.7109375" customWidth="1"/>
  </cols>
  <sheetData>
    <row r="1" hidden="1" x14ac:dyDescent="0.25"/>
    <row r="2" hidden="1" x14ac:dyDescent="0.25"/>
    <row r="3" hidden="1" x14ac:dyDescent="0.25"/>
    <row r="15" hidden="1" x14ac:dyDescent="0.25"/>
    <row r="16" hidden="1" x14ac:dyDescent="0.25"/>
    <row r="18" spans="1:11" ht="15.75" x14ac:dyDescent="0.25">
      <c r="B18" s="151" t="s">
        <v>25</v>
      </c>
      <c r="C18" s="151"/>
      <c r="D18" s="151"/>
      <c r="E18" s="151"/>
      <c r="F18" s="152" t="s">
        <v>26</v>
      </c>
      <c r="G18" s="152"/>
      <c r="H18" s="152"/>
      <c r="I18" s="152"/>
      <c r="J18" s="16"/>
      <c r="K18" s="16"/>
    </row>
    <row r="19" spans="1:11" ht="15.75" thickBot="1" x14ac:dyDescent="0.3">
      <c r="B19" s="17"/>
      <c r="C19" s="17"/>
      <c r="D19" s="17"/>
      <c r="E19" s="17"/>
      <c r="F19" s="17"/>
      <c r="G19" s="17"/>
      <c r="H19" s="17"/>
      <c r="I19" s="17"/>
      <c r="J19" s="16"/>
      <c r="K19" s="16"/>
    </row>
    <row r="20" spans="1:11" ht="15.75" thickBot="1" x14ac:dyDescent="0.3">
      <c r="A20" s="139" t="s">
        <v>136</v>
      </c>
      <c r="B20" s="140" t="s">
        <v>2</v>
      </c>
      <c r="C20" s="107" t="s">
        <v>3</v>
      </c>
      <c r="D20" s="107" t="s">
        <v>6</v>
      </c>
      <c r="E20" s="107" t="s">
        <v>5</v>
      </c>
      <c r="F20" s="107" t="s">
        <v>2</v>
      </c>
      <c r="G20" s="107" t="s">
        <v>3</v>
      </c>
      <c r="H20" s="107" t="s">
        <v>6</v>
      </c>
      <c r="I20" s="107" t="s">
        <v>5</v>
      </c>
      <c r="J20" s="128" t="s">
        <v>6</v>
      </c>
      <c r="K20" s="129" t="s">
        <v>5</v>
      </c>
    </row>
    <row r="21" spans="1:11" x14ac:dyDescent="0.25">
      <c r="A21" s="20"/>
      <c r="B21" s="141">
        <v>1</v>
      </c>
      <c r="C21" s="124" t="s">
        <v>27</v>
      </c>
      <c r="D21" s="125"/>
      <c r="E21" s="125"/>
      <c r="F21" s="125"/>
      <c r="G21" s="125"/>
      <c r="H21" s="125"/>
      <c r="I21" s="125"/>
      <c r="J21" s="126">
        <v>1</v>
      </c>
      <c r="K21" s="127">
        <v>33.1</v>
      </c>
    </row>
    <row r="22" spans="1:11" x14ac:dyDescent="0.25">
      <c r="A22" s="20"/>
      <c r="B22" s="142">
        <f>B21+1</f>
        <v>2</v>
      </c>
      <c r="C22" s="18" t="s">
        <v>27</v>
      </c>
      <c r="D22" s="18">
        <v>1</v>
      </c>
      <c r="E22" s="19">
        <v>17.14</v>
      </c>
      <c r="F22" s="18">
        <v>12</v>
      </c>
      <c r="G22" s="20"/>
      <c r="H22" s="20"/>
      <c r="I22" s="20"/>
      <c r="J22" s="18">
        <v>1</v>
      </c>
      <c r="K22" s="19">
        <v>17.14</v>
      </c>
    </row>
    <row r="23" spans="1:11" x14ac:dyDescent="0.25">
      <c r="A23" s="20"/>
      <c r="B23" s="142">
        <f t="shared" ref="B23:B53" si="0">B22+1</f>
        <v>3</v>
      </c>
      <c r="C23" s="18" t="s">
        <v>27</v>
      </c>
      <c r="D23" s="18">
        <v>1</v>
      </c>
      <c r="E23" s="19">
        <v>26.31</v>
      </c>
      <c r="F23" s="18">
        <v>13</v>
      </c>
      <c r="G23" s="20"/>
      <c r="H23" s="20"/>
      <c r="I23" s="20"/>
      <c r="J23" s="18">
        <v>1</v>
      </c>
      <c r="K23" s="19">
        <v>26.31</v>
      </c>
    </row>
    <row r="24" spans="1:11" x14ac:dyDescent="0.25">
      <c r="A24" s="20"/>
      <c r="B24" s="142">
        <f t="shared" si="0"/>
        <v>4</v>
      </c>
      <c r="C24" s="18" t="s">
        <v>27</v>
      </c>
      <c r="D24" s="18">
        <v>1</v>
      </c>
      <c r="E24" s="19">
        <v>12.12</v>
      </c>
      <c r="F24" s="18">
        <v>14</v>
      </c>
      <c r="G24" s="20"/>
      <c r="H24" s="20"/>
      <c r="I24" s="20"/>
      <c r="J24" s="18">
        <v>1</v>
      </c>
      <c r="K24" s="19">
        <v>12.12</v>
      </c>
    </row>
    <row r="25" spans="1:11" x14ac:dyDescent="0.25">
      <c r="A25" s="20"/>
      <c r="B25" s="142">
        <f t="shared" si="0"/>
        <v>5</v>
      </c>
      <c r="C25" s="18" t="s">
        <v>27</v>
      </c>
      <c r="D25" s="18">
        <v>1</v>
      </c>
      <c r="E25" s="19">
        <v>13.74</v>
      </c>
      <c r="F25" s="18">
        <v>15</v>
      </c>
      <c r="G25" s="20"/>
      <c r="H25" s="20"/>
      <c r="I25" s="20"/>
      <c r="J25" s="18">
        <v>1</v>
      </c>
      <c r="K25" s="19">
        <v>13.74</v>
      </c>
    </row>
    <row r="26" spans="1:11" x14ac:dyDescent="0.25">
      <c r="A26" s="20"/>
      <c r="B26" s="142">
        <f t="shared" si="0"/>
        <v>6</v>
      </c>
      <c r="C26" s="18" t="s">
        <v>27</v>
      </c>
      <c r="D26" s="18">
        <v>1</v>
      </c>
      <c r="E26" s="19">
        <v>24.05</v>
      </c>
      <c r="F26" s="18">
        <v>16</v>
      </c>
      <c r="G26" s="20"/>
      <c r="H26" s="20"/>
      <c r="I26" s="20"/>
      <c r="J26" s="18">
        <v>1</v>
      </c>
      <c r="K26" s="19">
        <v>24.05</v>
      </c>
    </row>
    <row r="27" spans="1:11" x14ac:dyDescent="0.25">
      <c r="A27" s="20"/>
      <c r="B27" s="142">
        <f t="shared" si="0"/>
        <v>7</v>
      </c>
      <c r="C27" s="18" t="s">
        <v>28</v>
      </c>
      <c r="D27" s="18">
        <v>2</v>
      </c>
      <c r="E27" s="19">
        <v>23.71</v>
      </c>
      <c r="F27" s="18">
        <v>18</v>
      </c>
      <c r="G27" s="20"/>
      <c r="H27" s="20"/>
      <c r="I27" s="20"/>
      <c r="J27" s="18">
        <v>2</v>
      </c>
      <c r="K27" s="19">
        <v>23.71</v>
      </c>
    </row>
    <row r="28" spans="1:11" x14ac:dyDescent="0.25">
      <c r="A28" s="20"/>
      <c r="B28" s="142">
        <f t="shared" si="0"/>
        <v>8</v>
      </c>
      <c r="C28" s="21" t="s">
        <v>29</v>
      </c>
      <c r="D28" s="20"/>
      <c r="E28" s="20"/>
      <c r="F28" s="20"/>
      <c r="G28" s="20"/>
      <c r="H28" s="20"/>
      <c r="I28" s="20"/>
      <c r="J28" s="22">
        <v>2</v>
      </c>
      <c r="K28" s="20">
        <v>32.840000000000003</v>
      </c>
    </row>
    <row r="29" spans="1:11" x14ac:dyDescent="0.25">
      <c r="A29" s="20"/>
      <c r="B29" s="142">
        <f t="shared" si="0"/>
        <v>9</v>
      </c>
      <c r="C29" s="18" t="s">
        <v>30</v>
      </c>
      <c r="D29" s="18">
        <v>5</v>
      </c>
      <c r="E29" s="19">
        <v>33.9</v>
      </c>
      <c r="F29" s="18">
        <v>19</v>
      </c>
      <c r="G29" s="20"/>
      <c r="H29" s="20"/>
      <c r="I29" s="20"/>
      <c r="J29" s="18">
        <v>5</v>
      </c>
      <c r="K29" s="19">
        <v>33.9</v>
      </c>
    </row>
    <row r="30" spans="1:11" x14ac:dyDescent="0.25">
      <c r="A30" s="20"/>
      <c r="B30" s="142">
        <f t="shared" si="0"/>
        <v>10</v>
      </c>
      <c r="C30" s="18" t="s">
        <v>31</v>
      </c>
      <c r="D30" s="18">
        <v>10</v>
      </c>
      <c r="E30" s="19">
        <v>75.2</v>
      </c>
      <c r="F30" s="18">
        <v>20</v>
      </c>
      <c r="G30" s="20"/>
      <c r="H30" s="20"/>
      <c r="I30" s="20"/>
      <c r="J30" s="18">
        <v>10</v>
      </c>
      <c r="K30" s="19">
        <v>75.2</v>
      </c>
    </row>
    <row r="31" spans="1:11" x14ac:dyDescent="0.25">
      <c r="A31" s="20"/>
      <c r="B31" s="142">
        <f t="shared" si="0"/>
        <v>11</v>
      </c>
      <c r="C31" s="18" t="s">
        <v>32</v>
      </c>
      <c r="D31" s="18">
        <v>21</v>
      </c>
      <c r="E31" s="19">
        <v>73.39</v>
      </c>
      <c r="F31" s="18">
        <v>21</v>
      </c>
      <c r="G31" s="20"/>
      <c r="H31" s="20"/>
      <c r="I31" s="20"/>
      <c r="J31" s="18">
        <v>21</v>
      </c>
      <c r="K31" s="19">
        <v>73.39</v>
      </c>
    </row>
    <row r="32" spans="1:11" x14ac:dyDescent="0.25">
      <c r="A32" s="20"/>
      <c r="B32" s="142">
        <f t="shared" si="0"/>
        <v>12</v>
      </c>
      <c r="C32" s="18" t="s">
        <v>33</v>
      </c>
      <c r="D32" s="18">
        <v>42</v>
      </c>
      <c r="E32" s="19">
        <v>92.07</v>
      </c>
      <c r="F32" s="18">
        <v>22</v>
      </c>
      <c r="G32" s="20"/>
      <c r="H32" s="20"/>
      <c r="I32" s="20"/>
      <c r="J32" s="18">
        <v>42</v>
      </c>
      <c r="K32" s="19">
        <v>92.07</v>
      </c>
    </row>
    <row r="33" spans="1:11" x14ac:dyDescent="0.25">
      <c r="A33" s="20"/>
      <c r="B33" s="142">
        <f t="shared" si="0"/>
        <v>13</v>
      </c>
      <c r="C33" s="18" t="s">
        <v>34</v>
      </c>
      <c r="D33" s="18">
        <v>57</v>
      </c>
      <c r="E33" s="19">
        <v>161.38999999999999</v>
      </c>
      <c r="F33" s="18">
        <v>23</v>
      </c>
      <c r="G33" s="20"/>
      <c r="H33" s="20"/>
      <c r="I33" s="20"/>
      <c r="J33" s="18">
        <v>57</v>
      </c>
      <c r="K33" s="19">
        <v>161.38999999999999</v>
      </c>
    </row>
    <row r="34" spans="1:11" x14ac:dyDescent="0.25">
      <c r="A34" s="20"/>
      <c r="B34" s="142">
        <f t="shared" si="0"/>
        <v>14</v>
      </c>
      <c r="C34" s="18" t="s">
        <v>35</v>
      </c>
      <c r="D34" s="18">
        <v>14</v>
      </c>
      <c r="E34" s="19">
        <v>42.88</v>
      </c>
      <c r="F34" s="18">
        <v>24</v>
      </c>
      <c r="G34" s="23" t="s">
        <v>35</v>
      </c>
      <c r="H34" s="23">
        <v>1</v>
      </c>
      <c r="I34" s="24">
        <v>5.38</v>
      </c>
      <c r="J34" s="25">
        <f>H34+D34</f>
        <v>15</v>
      </c>
      <c r="K34" s="26">
        <v>48.25</v>
      </c>
    </row>
    <row r="35" spans="1:11" x14ac:dyDescent="0.25">
      <c r="A35" s="20"/>
      <c r="B35" s="142">
        <f t="shared" si="0"/>
        <v>15</v>
      </c>
      <c r="C35" s="18" t="s">
        <v>12</v>
      </c>
      <c r="D35" s="18">
        <v>36</v>
      </c>
      <c r="E35" s="19">
        <v>123.88</v>
      </c>
      <c r="F35" s="18">
        <v>25</v>
      </c>
      <c r="G35" s="23" t="s">
        <v>12</v>
      </c>
      <c r="H35" s="23">
        <v>4</v>
      </c>
      <c r="I35" s="24">
        <v>13.55</v>
      </c>
      <c r="J35" s="25">
        <f t="shared" ref="J35:K45" si="1">H35+D35</f>
        <v>40</v>
      </c>
      <c r="K35" s="26">
        <v>137.46</v>
      </c>
    </row>
    <row r="36" spans="1:11" x14ac:dyDescent="0.25">
      <c r="A36" s="20"/>
      <c r="B36" s="142">
        <f t="shared" si="0"/>
        <v>16</v>
      </c>
      <c r="C36" s="18" t="s">
        <v>13</v>
      </c>
      <c r="D36" s="18">
        <v>34</v>
      </c>
      <c r="E36" s="19">
        <v>116.66</v>
      </c>
      <c r="F36" s="18">
        <v>26</v>
      </c>
      <c r="G36" s="23" t="s">
        <v>13</v>
      </c>
      <c r="H36" s="23">
        <v>4</v>
      </c>
      <c r="I36" s="24">
        <v>13.37</v>
      </c>
      <c r="J36" s="25">
        <f t="shared" si="1"/>
        <v>38</v>
      </c>
      <c r="K36" s="26">
        <v>130.06</v>
      </c>
    </row>
    <row r="37" spans="1:11" x14ac:dyDescent="0.25">
      <c r="A37" s="20"/>
      <c r="B37" s="142">
        <f t="shared" si="0"/>
        <v>17</v>
      </c>
      <c r="C37" s="18" t="s">
        <v>14</v>
      </c>
      <c r="D37" s="18">
        <v>208</v>
      </c>
      <c r="E37" s="19">
        <v>206.17</v>
      </c>
      <c r="F37" s="20"/>
      <c r="G37" s="20"/>
      <c r="H37" s="20"/>
      <c r="I37" s="20"/>
      <c r="J37" s="25">
        <f t="shared" si="1"/>
        <v>208</v>
      </c>
      <c r="K37" s="26">
        <f t="shared" si="1"/>
        <v>206.17</v>
      </c>
    </row>
    <row r="38" spans="1:11" x14ac:dyDescent="0.25">
      <c r="A38" s="20"/>
      <c r="B38" s="142">
        <f t="shared" si="0"/>
        <v>18</v>
      </c>
      <c r="C38" s="18" t="s">
        <v>36</v>
      </c>
      <c r="D38" s="18">
        <v>93</v>
      </c>
      <c r="E38" s="19">
        <v>96.68</v>
      </c>
      <c r="F38" s="20"/>
      <c r="G38" s="23" t="s">
        <v>36</v>
      </c>
      <c r="H38" s="23">
        <v>11</v>
      </c>
      <c r="I38" s="24">
        <v>10.86</v>
      </c>
      <c r="J38" s="25">
        <f t="shared" si="1"/>
        <v>104</v>
      </c>
      <c r="K38" s="26">
        <v>107.55</v>
      </c>
    </row>
    <row r="39" spans="1:11" x14ac:dyDescent="0.25">
      <c r="A39" s="20"/>
      <c r="B39" s="142">
        <f t="shared" si="0"/>
        <v>19</v>
      </c>
      <c r="C39" s="18" t="s">
        <v>15</v>
      </c>
      <c r="D39" s="18">
        <v>201</v>
      </c>
      <c r="E39" s="19">
        <v>206.1</v>
      </c>
      <c r="F39" s="20"/>
      <c r="G39" s="18" t="s">
        <v>15</v>
      </c>
      <c r="H39" s="18">
        <v>23</v>
      </c>
      <c r="I39" s="19">
        <v>23.26</v>
      </c>
      <c r="J39" s="25">
        <f t="shared" si="1"/>
        <v>224</v>
      </c>
      <c r="K39" s="26">
        <f t="shared" si="1"/>
        <v>229.35999999999999</v>
      </c>
    </row>
    <row r="40" spans="1:11" x14ac:dyDescent="0.25">
      <c r="A40" s="20"/>
      <c r="B40" s="142">
        <f t="shared" si="0"/>
        <v>20</v>
      </c>
      <c r="C40" s="18" t="s">
        <v>17</v>
      </c>
      <c r="D40" s="18">
        <v>148</v>
      </c>
      <c r="E40" s="19">
        <v>139.32</v>
      </c>
      <c r="F40" s="20"/>
      <c r="G40" s="18" t="s">
        <v>17</v>
      </c>
      <c r="H40" s="18">
        <v>16</v>
      </c>
      <c r="I40" s="19">
        <v>15.52</v>
      </c>
      <c r="J40" s="25">
        <f t="shared" si="1"/>
        <v>164</v>
      </c>
      <c r="K40" s="26">
        <v>154.83000000000001</v>
      </c>
    </row>
    <row r="41" spans="1:11" x14ac:dyDescent="0.25">
      <c r="A41" s="20"/>
      <c r="B41" s="142">
        <f t="shared" si="0"/>
        <v>21</v>
      </c>
      <c r="C41" s="18" t="s">
        <v>37</v>
      </c>
      <c r="D41" s="18">
        <v>107</v>
      </c>
      <c r="E41" s="19">
        <v>105.39</v>
      </c>
      <c r="F41" s="20"/>
      <c r="G41" s="18" t="s">
        <v>37</v>
      </c>
      <c r="H41" s="18">
        <v>12</v>
      </c>
      <c r="I41" s="19">
        <v>11.9</v>
      </c>
      <c r="J41" s="25">
        <f t="shared" si="1"/>
        <v>119</v>
      </c>
      <c r="K41" s="26">
        <v>117.3</v>
      </c>
    </row>
    <row r="42" spans="1:11" x14ac:dyDescent="0.25">
      <c r="A42" s="20"/>
      <c r="B42" s="142">
        <f t="shared" si="0"/>
        <v>22</v>
      </c>
      <c r="C42" s="18" t="s">
        <v>18</v>
      </c>
      <c r="D42" s="18">
        <v>120</v>
      </c>
      <c r="E42" s="19">
        <v>112.98</v>
      </c>
      <c r="F42" s="20"/>
      <c r="G42" s="18" t="s">
        <v>18</v>
      </c>
      <c r="H42" s="18">
        <v>13</v>
      </c>
      <c r="I42" s="19">
        <v>12.67</v>
      </c>
      <c r="J42" s="25">
        <f t="shared" si="1"/>
        <v>133</v>
      </c>
      <c r="K42" s="26">
        <v>125.64</v>
      </c>
    </row>
    <row r="43" spans="1:11" x14ac:dyDescent="0.25">
      <c r="A43" s="20"/>
      <c r="B43" s="142">
        <f t="shared" si="0"/>
        <v>23</v>
      </c>
      <c r="C43" s="18" t="s">
        <v>19</v>
      </c>
      <c r="D43" s="27"/>
      <c r="E43" s="19">
        <v>443.26</v>
      </c>
      <c r="F43" s="20"/>
      <c r="G43" s="18" t="s">
        <v>19</v>
      </c>
      <c r="H43" s="27"/>
      <c r="I43" s="19">
        <v>49.24</v>
      </c>
      <c r="J43" s="28"/>
      <c r="K43" s="26">
        <v>492.51</v>
      </c>
    </row>
    <row r="44" spans="1:11" x14ac:dyDescent="0.25">
      <c r="A44" s="20"/>
      <c r="B44" s="142">
        <f t="shared" si="0"/>
        <v>24</v>
      </c>
      <c r="C44" s="18" t="s">
        <v>38</v>
      </c>
      <c r="D44" s="27"/>
      <c r="E44" s="19">
        <v>112.11</v>
      </c>
      <c r="F44" s="20"/>
      <c r="G44" s="18" t="s">
        <v>38</v>
      </c>
      <c r="H44" s="27"/>
      <c r="I44" s="19">
        <v>12.46</v>
      </c>
      <c r="J44" s="28"/>
      <c r="K44" s="26">
        <f t="shared" si="1"/>
        <v>124.57</v>
      </c>
    </row>
    <row r="45" spans="1:11" x14ac:dyDescent="0.25">
      <c r="A45" s="20"/>
      <c r="B45" s="142">
        <f t="shared" si="0"/>
        <v>25</v>
      </c>
      <c r="C45" s="18" t="s">
        <v>20</v>
      </c>
      <c r="D45" s="27"/>
      <c r="E45" s="19">
        <v>574.04999999999995</v>
      </c>
      <c r="F45" s="20"/>
      <c r="G45" s="18" t="s">
        <v>20</v>
      </c>
      <c r="H45" s="27"/>
      <c r="I45" s="19">
        <v>63.8</v>
      </c>
      <c r="J45" s="28"/>
      <c r="K45" s="26">
        <f t="shared" si="1"/>
        <v>637.84999999999991</v>
      </c>
    </row>
    <row r="46" spans="1:11" x14ac:dyDescent="0.25">
      <c r="A46" s="20"/>
      <c r="B46" s="142">
        <f t="shared" si="0"/>
        <v>26</v>
      </c>
      <c r="C46" s="18" t="s">
        <v>21</v>
      </c>
      <c r="D46" s="27"/>
      <c r="E46" s="19">
        <v>454.36</v>
      </c>
      <c r="F46" s="20"/>
      <c r="G46" s="18" t="s">
        <v>21</v>
      </c>
      <c r="H46" s="27"/>
      <c r="I46" s="19">
        <v>50.38</v>
      </c>
      <c r="J46" s="28"/>
      <c r="K46" s="26">
        <v>504.73</v>
      </c>
    </row>
    <row r="47" spans="1:11" x14ac:dyDescent="0.25">
      <c r="A47" s="20"/>
      <c r="B47" s="142">
        <f t="shared" si="0"/>
        <v>27</v>
      </c>
      <c r="C47" s="18" t="s">
        <v>22</v>
      </c>
      <c r="D47" s="27"/>
      <c r="E47" s="19">
        <v>398.4</v>
      </c>
      <c r="F47" s="20"/>
      <c r="G47" s="18" t="s">
        <v>22</v>
      </c>
      <c r="H47" s="27"/>
      <c r="I47" s="19">
        <v>44.26</v>
      </c>
      <c r="J47" s="28"/>
      <c r="K47" s="26">
        <v>442.67</v>
      </c>
    </row>
    <row r="48" spans="1:11" x14ac:dyDescent="0.25">
      <c r="A48" s="20"/>
      <c r="B48" s="142">
        <f t="shared" si="0"/>
        <v>28</v>
      </c>
      <c r="C48" s="18" t="s">
        <v>23</v>
      </c>
      <c r="D48" s="27"/>
      <c r="E48" s="19">
        <v>272.79000000000002</v>
      </c>
      <c r="F48" s="20"/>
      <c r="G48" s="18" t="s">
        <v>23</v>
      </c>
      <c r="H48" s="27"/>
      <c r="I48" s="19">
        <v>30.13</v>
      </c>
      <c r="J48" s="28"/>
      <c r="K48" s="26">
        <v>302.89</v>
      </c>
    </row>
    <row r="49" spans="1:11" x14ac:dyDescent="0.25">
      <c r="A49" s="20"/>
      <c r="B49" s="142">
        <f t="shared" si="0"/>
        <v>29</v>
      </c>
      <c r="C49" s="18" t="s">
        <v>39</v>
      </c>
      <c r="D49" s="27"/>
      <c r="E49" s="19">
        <v>212.61</v>
      </c>
      <c r="F49" s="20"/>
      <c r="G49" s="18" t="s">
        <v>39</v>
      </c>
      <c r="H49" s="27"/>
      <c r="I49" s="19">
        <v>23.63</v>
      </c>
      <c r="J49" s="28"/>
      <c r="K49" s="26">
        <v>236.21</v>
      </c>
    </row>
    <row r="50" spans="1:11" x14ac:dyDescent="0.25">
      <c r="A50" s="20"/>
      <c r="B50" s="142">
        <f t="shared" si="0"/>
        <v>30</v>
      </c>
      <c r="C50" s="18" t="s">
        <v>40</v>
      </c>
      <c r="D50" s="27"/>
      <c r="E50" s="19">
        <v>485.98</v>
      </c>
      <c r="F50" s="20"/>
      <c r="G50" s="18" t="s">
        <v>40</v>
      </c>
      <c r="H50" s="27"/>
      <c r="I50" s="19">
        <v>54.01</v>
      </c>
      <c r="J50" s="28"/>
      <c r="K50" s="26">
        <v>539.96</v>
      </c>
    </row>
    <row r="51" spans="1:11" x14ac:dyDescent="0.25">
      <c r="A51" s="20"/>
      <c r="B51" s="142">
        <f t="shared" si="0"/>
        <v>31</v>
      </c>
      <c r="C51" s="18" t="s">
        <v>41</v>
      </c>
      <c r="D51" s="27"/>
      <c r="E51" s="19">
        <v>330.38</v>
      </c>
      <c r="F51" s="20"/>
      <c r="G51" s="18" t="s">
        <v>41</v>
      </c>
      <c r="H51" s="27"/>
      <c r="I51" s="19">
        <v>36.71</v>
      </c>
      <c r="J51" s="28"/>
      <c r="K51" s="26">
        <v>367.08</v>
      </c>
    </row>
    <row r="52" spans="1:11" x14ac:dyDescent="0.25">
      <c r="A52" s="20"/>
      <c r="B52" s="142">
        <f t="shared" si="0"/>
        <v>32</v>
      </c>
      <c r="C52" s="18" t="s">
        <v>42</v>
      </c>
      <c r="D52" s="27"/>
      <c r="E52" s="19">
        <v>299.02</v>
      </c>
      <c r="F52" s="20"/>
      <c r="G52" s="18" t="s">
        <v>42</v>
      </c>
      <c r="H52" s="27"/>
      <c r="I52" s="19">
        <v>33.229999999999997</v>
      </c>
      <c r="J52" s="28"/>
      <c r="K52" s="26">
        <v>332.23</v>
      </c>
    </row>
    <row r="53" spans="1:11" x14ac:dyDescent="0.25">
      <c r="A53" s="20"/>
      <c r="B53" s="142">
        <f t="shared" si="0"/>
        <v>33</v>
      </c>
      <c r="C53" s="18" t="s">
        <v>43</v>
      </c>
      <c r="D53" s="27"/>
      <c r="E53" s="19">
        <v>2.5099999999999998</v>
      </c>
      <c r="F53" s="20"/>
      <c r="G53" s="18" t="s">
        <v>43</v>
      </c>
      <c r="H53" s="27"/>
      <c r="I53" s="19">
        <v>0.28000000000000003</v>
      </c>
      <c r="J53" s="28"/>
      <c r="K53" s="26">
        <v>2.77</v>
      </c>
    </row>
    <row r="54" spans="1:11" x14ac:dyDescent="0.25">
      <c r="B54" s="29"/>
      <c r="C54" s="29"/>
      <c r="D54" s="30"/>
      <c r="E54" s="31"/>
      <c r="G54" s="29"/>
      <c r="H54" s="30"/>
      <c r="I54" s="31"/>
      <c r="J54" s="32"/>
    </row>
    <row r="55" spans="1:11" ht="15.75" thickBot="1" x14ac:dyDescent="0.3">
      <c r="D55" s="33"/>
      <c r="E55" s="34">
        <f>SUM(E22:E53)</f>
        <v>5288.5499999999993</v>
      </c>
      <c r="H55" s="33"/>
      <c r="I55" s="34">
        <f>SUM(I26:I53)</f>
        <v>504.63999999999993</v>
      </c>
      <c r="J55" s="35"/>
      <c r="K55" s="36">
        <f>SUM(K21:K53)</f>
        <v>5859.0500000000011</v>
      </c>
    </row>
    <row r="56" spans="1:11" ht="15.75" thickTop="1" x14ac:dyDescent="0.25"/>
  </sheetData>
  <mergeCells count="2">
    <mergeCell ref="B18:E18"/>
    <mergeCell ref="F18:I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6" workbookViewId="0">
      <selection activeCell="S16" sqref="S16"/>
    </sheetView>
  </sheetViews>
  <sheetFormatPr defaultRowHeight="15" x14ac:dyDescent="0.25"/>
  <cols>
    <col min="2" max="2" width="20.28515625" hidden="1" customWidth="1"/>
    <col min="3" max="3" width="17" customWidth="1"/>
    <col min="4" max="4" width="30" customWidth="1"/>
    <col min="5" max="10" width="0" hidden="1" customWidth="1"/>
    <col min="11" max="11" width="14.140625" customWidth="1"/>
    <col min="12" max="12" width="15.7109375" customWidth="1"/>
  </cols>
  <sheetData>
    <row r="1" hidden="1" x14ac:dyDescent="0.25"/>
    <row r="2" hidden="1" x14ac:dyDescent="0.25"/>
    <row r="3" hidden="1" x14ac:dyDescent="0.25"/>
    <row r="4" hidden="1" x14ac:dyDescent="0.25"/>
    <row r="5" hidden="1" x14ac:dyDescent="0.25"/>
    <row r="17" spans="1:12" ht="15.75" x14ac:dyDescent="0.25">
      <c r="C17" s="153" t="s">
        <v>56</v>
      </c>
      <c r="D17" s="153"/>
      <c r="E17" s="153"/>
      <c r="F17" s="153"/>
      <c r="G17" s="152" t="s">
        <v>44</v>
      </c>
      <c r="H17" s="152"/>
      <c r="I17" s="152"/>
      <c r="J17" s="152"/>
      <c r="K17" s="37"/>
      <c r="L17" s="37"/>
    </row>
    <row r="18" spans="1:12" ht="15.75" thickBot="1" x14ac:dyDescent="0.3">
      <c r="C18" s="38"/>
      <c r="D18" s="38"/>
      <c r="E18" s="38"/>
      <c r="F18" s="38"/>
      <c r="G18" s="17"/>
      <c r="H18" s="17"/>
      <c r="I18" s="17"/>
      <c r="J18" s="17"/>
      <c r="K18" s="37"/>
      <c r="L18" s="37"/>
    </row>
    <row r="19" spans="1:12" ht="15.75" thickBot="1" x14ac:dyDescent="0.3">
      <c r="A19" s="144" t="s">
        <v>136</v>
      </c>
      <c r="C19" s="104" t="s">
        <v>2</v>
      </c>
      <c r="D19" s="105" t="s">
        <v>3</v>
      </c>
      <c r="E19" s="105" t="s">
        <v>6</v>
      </c>
      <c r="F19" s="105" t="s">
        <v>5</v>
      </c>
      <c r="G19" s="105" t="s">
        <v>2</v>
      </c>
      <c r="H19" s="105" t="s">
        <v>3</v>
      </c>
      <c r="I19" s="105" t="s">
        <v>6</v>
      </c>
      <c r="J19" s="121" t="s">
        <v>5</v>
      </c>
      <c r="K19" s="122" t="s">
        <v>6</v>
      </c>
      <c r="L19" s="123" t="s">
        <v>5</v>
      </c>
    </row>
    <row r="20" spans="1:12" x14ac:dyDescent="0.25">
      <c r="A20" s="143"/>
      <c r="C20" s="67">
        <v>1</v>
      </c>
      <c r="D20" s="68" t="s">
        <v>27</v>
      </c>
      <c r="E20" s="68">
        <v>1</v>
      </c>
      <c r="F20" s="69">
        <v>24.73</v>
      </c>
      <c r="G20" s="70">
        <v>8</v>
      </c>
      <c r="H20" s="71"/>
      <c r="I20" s="71"/>
      <c r="J20" s="71"/>
      <c r="K20" s="68">
        <v>1</v>
      </c>
      <c r="L20" s="72">
        <v>24.73</v>
      </c>
    </row>
    <row r="21" spans="1:12" x14ac:dyDescent="0.25">
      <c r="A21" s="20"/>
      <c r="C21" s="73">
        <f>C20+1</f>
        <v>2</v>
      </c>
      <c r="D21" s="74" t="s">
        <v>27</v>
      </c>
      <c r="E21" s="74">
        <v>1</v>
      </c>
      <c r="F21" s="75">
        <v>12.78</v>
      </c>
      <c r="G21" s="76">
        <v>9</v>
      </c>
      <c r="H21" s="71"/>
      <c r="I21" s="71"/>
      <c r="J21" s="71"/>
      <c r="K21" s="74">
        <v>1</v>
      </c>
      <c r="L21" s="77">
        <v>12.78</v>
      </c>
    </row>
    <row r="22" spans="1:12" x14ac:dyDescent="0.25">
      <c r="A22" s="20"/>
      <c r="C22" s="73">
        <v>3</v>
      </c>
      <c r="D22" s="74" t="s">
        <v>27</v>
      </c>
      <c r="E22" s="74">
        <v>1</v>
      </c>
      <c r="F22" s="75">
        <v>14.56</v>
      </c>
      <c r="G22" s="76">
        <v>10</v>
      </c>
      <c r="H22" s="71"/>
      <c r="I22" s="71"/>
      <c r="J22" s="71"/>
      <c r="K22" s="74">
        <v>1</v>
      </c>
      <c r="L22" s="77">
        <v>14.56</v>
      </c>
    </row>
    <row r="23" spans="1:12" x14ac:dyDescent="0.25">
      <c r="A23" s="20"/>
      <c r="C23" s="73">
        <v>4</v>
      </c>
      <c r="D23" s="74" t="s">
        <v>27</v>
      </c>
      <c r="E23" s="74">
        <v>1</v>
      </c>
      <c r="F23" s="75">
        <v>20.85</v>
      </c>
      <c r="G23" s="76">
        <v>13</v>
      </c>
      <c r="H23" s="71"/>
      <c r="I23" s="71"/>
      <c r="J23" s="71"/>
      <c r="K23" s="74">
        <v>1</v>
      </c>
      <c r="L23" s="77">
        <v>20.85</v>
      </c>
    </row>
    <row r="24" spans="1:12" x14ac:dyDescent="0.25">
      <c r="A24" s="20"/>
      <c r="C24" s="73">
        <v>5</v>
      </c>
      <c r="D24" s="74" t="s">
        <v>45</v>
      </c>
      <c r="E24" s="74">
        <v>4</v>
      </c>
      <c r="F24" s="75">
        <v>66.099999999999994</v>
      </c>
      <c r="G24" s="78">
        <v>14</v>
      </c>
      <c r="H24" s="71"/>
      <c r="I24" s="71"/>
      <c r="J24" s="71"/>
      <c r="K24" s="74">
        <v>4</v>
      </c>
      <c r="L24" s="77">
        <v>66.099999999999994</v>
      </c>
    </row>
    <row r="25" spans="1:12" x14ac:dyDescent="0.25">
      <c r="A25" s="20"/>
      <c r="C25" s="73">
        <v>6</v>
      </c>
      <c r="D25" s="74" t="s">
        <v>30</v>
      </c>
      <c r="E25" s="74">
        <v>7</v>
      </c>
      <c r="F25" s="75">
        <v>51.18</v>
      </c>
      <c r="G25" s="78">
        <v>15</v>
      </c>
      <c r="H25" s="71"/>
      <c r="I25" s="71"/>
      <c r="J25" s="71"/>
      <c r="K25" s="74">
        <v>7</v>
      </c>
      <c r="L25" s="77">
        <v>51.18</v>
      </c>
    </row>
    <row r="26" spans="1:12" x14ac:dyDescent="0.25">
      <c r="A26" s="20"/>
      <c r="C26" s="73">
        <v>7</v>
      </c>
      <c r="D26" s="74" t="s">
        <v>31</v>
      </c>
      <c r="E26" s="74">
        <v>32</v>
      </c>
      <c r="F26" s="75">
        <v>200.42</v>
      </c>
      <c r="G26" s="78">
        <v>16</v>
      </c>
      <c r="H26" s="71"/>
      <c r="I26" s="71"/>
      <c r="J26" s="71"/>
      <c r="K26" s="74">
        <v>32</v>
      </c>
      <c r="L26" s="77">
        <v>200.42</v>
      </c>
    </row>
    <row r="27" spans="1:12" x14ac:dyDescent="0.25">
      <c r="A27" s="20"/>
      <c r="C27" s="73">
        <v>8</v>
      </c>
      <c r="D27" s="74" t="s">
        <v>46</v>
      </c>
      <c r="E27" s="74">
        <v>15</v>
      </c>
      <c r="F27" s="75">
        <v>96.8</v>
      </c>
      <c r="G27" s="78">
        <v>17</v>
      </c>
      <c r="H27" s="71"/>
      <c r="I27" s="71"/>
      <c r="J27" s="71"/>
      <c r="K27" s="74">
        <v>15</v>
      </c>
      <c r="L27" s="77">
        <v>96.8</v>
      </c>
    </row>
    <row r="28" spans="1:12" x14ac:dyDescent="0.25">
      <c r="A28" s="20"/>
      <c r="C28" s="73">
        <v>9</v>
      </c>
      <c r="D28" s="74" t="s">
        <v>32</v>
      </c>
      <c r="E28" s="74">
        <v>45</v>
      </c>
      <c r="F28" s="75">
        <v>160.91999999999999</v>
      </c>
      <c r="G28" s="78">
        <v>18</v>
      </c>
      <c r="H28" s="71"/>
      <c r="I28" s="71"/>
      <c r="J28" s="71"/>
      <c r="K28" s="74">
        <v>45</v>
      </c>
      <c r="L28" s="77">
        <v>160.91999999999999</v>
      </c>
    </row>
    <row r="29" spans="1:12" x14ac:dyDescent="0.25">
      <c r="A29" s="20"/>
      <c r="C29" s="73">
        <v>10</v>
      </c>
      <c r="D29" s="74" t="s">
        <v>33</v>
      </c>
      <c r="E29" s="74">
        <v>83</v>
      </c>
      <c r="F29" s="75">
        <v>181.29</v>
      </c>
      <c r="G29" s="78">
        <v>19</v>
      </c>
      <c r="H29" s="71"/>
      <c r="I29" s="71"/>
      <c r="J29" s="71"/>
      <c r="K29" s="74">
        <v>83</v>
      </c>
      <c r="L29" s="77">
        <v>181.29</v>
      </c>
    </row>
    <row r="30" spans="1:12" x14ac:dyDescent="0.25">
      <c r="A30" s="20"/>
      <c r="C30" s="73">
        <v>11</v>
      </c>
      <c r="D30" s="74" t="s">
        <v>34</v>
      </c>
      <c r="E30" s="74">
        <v>234</v>
      </c>
      <c r="F30" s="75">
        <v>615.21</v>
      </c>
      <c r="G30" s="78">
        <v>20</v>
      </c>
      <c r="H30" s="71"/>
      <c r="I30" s="71"/>
      <c r="J30" s="71"/>
      <c r="K30" s="74">
        <v>234</v>
      </c>
      <c r="L30" s="77">
        <v>615.21</v>
      </c>
    </row>
    <row r="31" spans="1:12" x14ac:dyDescent="0.25">
      <c r="A31" s="20"/>
      <c r="C31" s="73">
        <v>12</v>
      </c>
      <c r="D31" s="74" t="s">
        <v>11</v>
      </c>
      <c r="E31" s="74">
        <v>20</v>
      </c>
      <c r="F31" s="75">
        <v>51.78</v>
      </c>
      <c r="G31" s="78">
        <v>21</v>
      </c>
      <c r="H31" s="76" t="s">
        <v>11</v>
      </c>
      <c r="I31" s="76">
        <v>3</v>
      </c>
      <c r="J31" s="79">
        <v>6.57</v>
      </c>
      <c r="K31" s="80">
        <f>I31+E31</f>
        <v>23</v>
      </c>
      <c r="L31" s="81">
        <f>J31+F31</f>
        <v>58.35</v>
      </c>
    </row>
    <row r="32" spans="1:12" x14ac:dyDescent="0.25">
      <c r="A32" s="20"/>
      <c r="C32" s="73">
        <v>13</v>
      </c>
      <c r="D32" s="74" t="s">
        <v>47</v>
      </c>
      <c r="E32" s="74">
        <v>126</v>
      </c>
      <c r="F32" s="75">
        <v>337.48</v>
      </c>
      <c r="G32" s="78">
        <v>22</v>
      </c>
      <c r="H32" s="76" t="s">
        <v>47</v>
      </c>
      <c r="I32" s="76">
        <v>16</v>
      </c>
      <c r="J32" s="79">
        <v>37.880000000000003</v>
      </c>
      <c r="K32" s="80">
        <f t="shared" ref="K32:L41" si="0">I32+E32</f>
        <v>142</v>
      </c>
      <c r="L32" s="81">
        <f t="shared" si="0"/>
        <v>375.36</v>
      </c>
    </row>
    <row r="33" spans="1:12" x14ac:dyDescent="0.25">
      <c r="A33" s="20"/>
      <c r="C33" s="73">
        <v>14</v>
      </c>
      <c r="D33" s="74" t="s">
        <v>13</v>
      </c>
      <c r="E33" s="74">
        <v>26</v>
      </c>
      <c r="F33" s="75">
        <v>77.12</v>
      </c>
      <c r="G33" s="78">
        <v>23</v>
      </c>
      <c r="H33" s="76" t="s">
        <v>13</v>
      </c>
      <c r="I33" s="76">
        <v>3</v>
      </c>
      <c r="J33" s="79">
        <v>8.64</v>
      </c>
      <c r="K33" s="80">
        <f t="shared" si="0"/>
        <v>29</v>
      </c>
      <c r="L33" s="81">
        <v>85.75</v>
      </c>
    </row>
    <row r="34" spans="1:12" x14ac:dyDescent="0.25">
      <c r="A34" s="20"/>
      <c r="C34" s="73">
        <v>15</v>
      </c>
      <c r="D34" s="74" t="s">
        <v>14</v>
      </c>
      <c r="E34" s="74">
        <v>460</v>
      </c>
      <c r="F34" s="75">
        <v>445.03</v>
      </c>
      <c r="G34" s="78">
        <v>24</v>
      </c>
      <c r="H34" s="71"/>
      <c r="I34" s="71"/>
      <c r="J34" s="71"/>
      <c r="K34" s="80">
        <f t="shared" si="0"/>
        <v>460</v>
      </c>
      <c r="L34" s="81">
        <f t="shared" si="0"/>
        <v>445.03</v>
      </c>
    </row>
    <row r="35" spans="1:12" x14ac:dyDescent="0.25">
      <c r="A35" s="20"/>
      <c r="C35" s="73">
        <f>C34+1</f>
        <v>16</v>
      </c>
      <c r="D35" s="74" t="s">
        <v>48</v>
      </c>
      <c r="E35" s="74">
        <v>62</v>
      </c>
      <c r="F35" s="75">
        <v>51.07</v>
      </c>
      <c r="G35" s="78">
        <v>26</v>
      </c>
      <c r="H35" s="71"/>
      <c r="I35" s="71"/>
      <c r="J35" s="71"/>
      <c r="K35" s="80">
        <f t="shared" si="0"/>
        <v>62</v>
      </c>
      <c r="L35" s="81">
        <f t="shared" si="0"/>
        <v>51.07</v>
      </c>
    </row>
    <row r="36" spans="1:12" x14ac:dyDescent="0.25">
      <c r="A36" s="20"/>
      <c r="C36" s="73">
        <f t="shared" ref="C36:C52" si="1">C35+1</f>
        <v>17</v>
      </c>
      <c r="D36" s="74" t="s">
        <v>36</v>
      </c>
      <c r="E36" s="74">
        <v>474</v>
      </c>
      <c r="F36" s="75">
        <v>499.48</v>
      </c>
      <c r="G36" s="78">
        <v>27</v>
      </c>
      <c r="H36" s="76" t="s">
        <v>36</v>
      </c>
      <c r="I36" s="76">
        <v>45</v>
      </c>
      <c r="J36" s="79">
        <v>55.81</v>
      </c>
      <c r="K36" s="80">
        <f t="shared" si="0"/>
        <v>519</v>
      </c>
      <c r="L36" s="81">
        <f t="shared" si="0"/>
        <v>555.29</v>
      </c>
    </row>
    <row r="37" spans="1:12" x14ac:dyDescent="0.25">
      <c r="A37" s="20"/>
      <c r="C37" s="73">
        <f t="shared" si="1"/>
        <v>18</v>
      </c>
      <c r="D37" s="74" t="s">
        <v>49</v>
      </c>
      <c r="E37" s="74">
        <v>205</v>
      </c>
      <c r="F37" s="75">
        <v>219.05</v>
      </c>
      <c r="G37" s="78">
        <v>28</v>
      </c>
      <c r="H37" s="78" t="s">
        <v>49</v>
      </c>
      <c r="I37" s="78">
        <v>24</v>
      </c>
      <c r="J37" s="82">
        <v>24.54</v>
      </c>
      <c r="K37" s="80">
        <f t="shared" si="0"/>
        <v>229</v>
      </c>
      <c r="L37" s="81">
        <v>243.6</v>
      </c>
    </row>
    <row r="38" spans="1:12" x14ac:dyDescent="0.25">
      <c r="A38" s="20"/>
      <c r="C38" s="73">
        <f t="shared" si="1"/>
        <v>19</v>
      </c>
      <c r="D38" s="74" t="s">
        <v>15</v>
      </c>
      <c r="E38" s="74">
        <v>821</v>
      </c>
      <c r="F38" s="75">
        <v>855.36</v>
      </c>
      <c r="G38" s="78">
        <v>29</v>
      </c>
      <c r="H38" s="78" t="s">
        <v>15</v>
      </c>
      <c r="I38" s="78">
        <v>96</v>
      </c>
      <c r="J38" s="82">
        <v>95.09</v>
      </c>
      <c r="K38" s="80">
        <f t="shared" si="0"/>
        <v>917</v>
      </c>
      <c r="L38" s="81">
        <f t="shared" si="0"/>
        <v>950.45</v>
      </c>
    </row>
    <row r="39" spans="1:12" x14ac:dyDescent="0.25">
      <c r="A39" s="20"/>
      <c r="C39" s="73">
        <f t="shared" si="1"/>
        <v>20</v>
      </c>
      <c r="D39" s="74" t="s">
        <v>16</v>
      </c>
      <c r="E39" s="74">
        <v>280</v>
      </c>
      <c r="F39" s="75">
        <v>267.72000000000003</v>
      </c>
      <c r="G39" s="71"/>
      <c r="H39" s="78" t="s">
        <v>16</v>
      </c>
      <c r="I39" s="78">
        <v>29</v>
      </c>
      <c r="J39" s="82">
        <v>29.97</v>
      </c>
      <c r="K39" s="80">
        <f t="shared" si="0"/>
        <v>309</v>
      </c>
      <c r="L39" s="81">
        <v>297.68</v>
      </c>
    </row>
    <row r="40" spans="1:12" x14ac:dyDescent="0.25">
      <c r="A40" s="20"/>
      <c r="C40" s="73">
        <f t="shared" si="1"/>
        <v>21</v>
      </c>
      <c r="D40" s="74" t="s">
        <v>17</v>
      </c>
      <c r="E40" s="74">
        <v>614</v>
      </c>
      <c r="F40" s="75">
        <v>620.62</v>
      </c>
      <c r="G40" s="71"/>
      <c r="H40" s="78" t="s">
        <v>17</v>
      </c>
      <c r="I40" s="78">
        <v>68</v>
      </c>
      <c r="J40" s="82">
        <v>68.849999999999994</v>
      </c>
      <c r="K40" s="80">
        <f t="shared" si="0"/>
        <v>682</v>
      </c>
      <c r="L40" s="81">
        <v>689.46</v>
      </c>
    </row>
    <row r="41" spans="1:12" x14ac:dyDescent="0.25">
      <c r="A41" s="20"/>
      <c r="C41" s="73">
        <f t="shared" si="1"/>
        <v>22</v>
      </c>
      <c r="D41" s="83" t="s">
        <v>18</v>
      </c>
      <c r="E41" s="83">
        <v>69</v>
      </c>
      <c r="F41" s="84">
        <v>68.64</v>
      </c>
      <c r="G41" s="71"/>
      <c r="H41" s="78" t="s">
        <v>18</v>
      </c>
      <c r="I41" s="78">
        <v>7</v>
      </c>
      <c r="J41" s="82">
        <v>7.4</v>
      </c>
      <c r="K41" s="80">
        <f t="shared" si="0"/>
        <v>76</v>
      </c>
      <c r="L41" s="81">
        <f t="shared" si="0"/>
        <v>76.040000000000006</v>
      </c>
    </row>
    <row r="42" spans="1:12" x14ac:dyDescent="0.25">
      <c r="A42" s="20"/>
      <c r="C42" s="73">
        <f t="shared" si="1"/>
        <v>23</v>
      </c>
      <c r="D42" s="78" t="s">
        <v>19</v>
      </c>
      <c r="E42" s="85"/>
      <c r="F42" s="86">
        <v>1763.15</v>
      </c>
      <c r="G42" s="71"/>
      <c r="H42" s="78" t="s">
        <v>19</v>
      </c>
      <c r="I42" s="85"/>
      <c r="J42" s="82">
        <v>195.85</v>
      </c>
      <c r="K42" s="87"/>
      <c r="L42" s="81">
        <v>1958.96</v>
      </c>
    </row>
    <row r="43" spans="1:12" x14ac:dyDescent="0.25">
      <c r="A43" s="20"/>
      <c r="C43" s="73">
        <f t="shared" si="1"/>
        <v>24</v>
      </c>
      <c r="D43" s="78" t="s">
        <v>20</v>
      </c>
      <c r="E43" s="85"/>
      <c r="F43" s="86">
        <v>2215.91</v>
      </c>
      <c r="G43" s="71"/>
      <c r="H43" s="78" t="s">
        <v>20</v>
      </c>
      <c r="I43" s="85"/>
      <c r="J43" s="82">
        <v>246.2</v>
      </c>
      <c r="K43" s="87"/>
      <c r="L43" s="81">
        <v>2462.0500000000002</v>
      </c>
    </row>
    <row r="44" spans="1:12" x14ac:dyDescent="0.25">
      <c r="A44" s="20"/>
      <c r="C44" s="73">
        <f t="shared" si="1"/>
        <v>25</v>
      </c>
      <c r="D44" s="78" t="s">
        <v>21</v>
      </c>
      <c r="E44" s="85"/>
      <c r="F44" s="86">
        <v>1390.98</v>
      </c>
      <c r="G44" s="71"/>
      <c r="H44" s="78" t="s">
        <v>21</v>
      </c>
      <c r="I44" s="85"/>
      <c r="J44" s="82">
        <v>154.46</v>
      </c>
      <c r="K44" s="87"/>
      <c r="L44" s="81">
        <v>1545.38</v>
      </c>
    </row>
    <row r="45" spans="1:12" x14ac:dyDescent="0.25">
      <c r="A45" s="20"/>
      <c r="C45" s="73">
        <f t="shared" si="1"/>
        <v>26</v>
      </c>
      <c r="D45" s="78" t="s">
        <v>22</v>
      </c>
      <c r="E45" s="85"/>
      <c r="F45" s="86">
        <v>1334.63</v>
      </c>
      <c r="G45" s="71"/>
      <c r="H45" s="78" t="s">
        <v>22</v>
      </c>
      <c r="I45" s="85"/>
      <c r="J45" s="82">
        <v>148.22999999999999</v>
      </c>
      <c r="K45" s="87"/>
      <c r="L45" s="81">
        <v>1482.81</v>
      </c>
    </row>
    <row r="46" spans="1:12" x14ac:dyDescent="0.25">
      <c r="A46" s="20"/>
      <c r="C46" s="73">
        <f t="shared" si="1"/>
        <v>27</v>
      </c>
      <c r="D46" s="78" t="s">
        <v>23</v>
      </c>
      <c r="E46" s="85"/>
      <c r="F46" s="86">
        <v>219.61</v>
      </c>
      <c r="G46" s="71"/>
      <c r="H46" s="78" t="s">
        <v>23</v>
      </c>
      <c r="I46" s="85"/>
      <c r="J46" s="82">
        <v>24.38</v>
      </c>
      <c r="K46" s="87"/>
      <c r="L46" s="81">
        <v>243.96</v>
      </c>
    </row>
    <row r="47" spans="1:12" x14ac:dyDescent="0.25">
      <c r="A47" s="20"/>
      <c r="C47" s="73">
        <f t="shared" si="1"/>
        <v>28</v>
      </c>
      <c r="D47" s="78" t="s">
        <v>50</v>
      </c>
      <c r="E47" s="85"/>
      <c r="F47" s="86">
        <v>796.02</v>
      </c>
      <c r="G47" s="71"/>
      <c r="H47" s="78" t="s">
        <v>50</v>
      </c>
      <c r="I47" s="85"/>
      <c r="J47" s="82">
        <v>88.4</v>
      </c>
      <c r="K47" s="87"/>
      <c r="L47" s="81">
        <v>884.43</v>
      </c>
    </row>
    <row r="48" spans="1:12" x14ac:dyDescent="0.25">
      <c r="A48" s="20"/>
      <c r="C48" s="73">
        <f t="shared" si="1"/>
        <v>29</v>
      </c>
      <c r="D48" s="78" t="s">
        <v>51</v>
      </c>
      <c r="E48" s="85"/>
      <c r="F48" s="86">
        <v>1196.1500000000001</v>
      </c>
      <c r="G48" s="71"/>
      <c r="H48" s="78" t="s">
        <v>51</v>
      </c>
      <c r="I48" s="85"/>
      <c r="J48" s="82">
        <v>132.86000000000001</v>
      </c>
      <c r="K48" s="87"/>
      <c r="L48" s="81">
        <v>1329</v>
      </c>
    </row>
    <row r="49" spans="1:12" x14ac:dyDescent="0.25">
      <c r="A49" s="20"/>
      <c r="C49" s="73">
        <f t="shared" si="1"/>
        <v>30</v>
      </c>
      <c r="D49" s="78" t="s">
        <v>52</v>
      </c>
      <c r="E49" s="85"/>
      <c r="F49" s="86">
        <v>983.82</v>
      </c>
      <c r="G49" s="71"/>
      <c r="H49" s="78" t="s">
        <v>52</v>
      </c>
      <c r="I49" s="85"/>
      <c r="J49" s="82">
        <v>109.31</v>
      </c>
      <c r="K49" s="87"/>
      <c r="L49" s="81">
        <v>1093.1400000000001</v>
      </c>
    </row>
    <row r="50" spans="1:12" x14ac:dyDescent="0.25">
      <c r="A50" s="20"/>
      <c r="C50" s="73">
        <f t="shared" si="1"/>
        <v>31</v>
      </c>
      <c r="D50" s="78" t="s">
        <v>53</v>
      </c>
      <c r="E50" s="85"/>
      <c r="F50" s="86">
        <v>823.02</v>
      </c>
      <c r="G50" s="71"/>
      <c r="H50" s="78" t="s">
        <v>53</v>
      </c>
      <c r="I50" s="85"/>
      <c r="J50" s="82">
        <v>91.38</v>
      </c>
      <c r="K50" s="87"/>
      <c r="L50" s="81">
        <v>914.42</v>
      </c>
    </row>
    <row r="51" spans="1:12" x14ac:dyDescent="0.25">
      <c r="A51" s="20"/>
      <c r="C51" s="88">
        <f t="shared" si="1"/>
        <v>32</v>
      </c>
      <c r="D51" s="89" t="s">
        <v>54</v>
      </c>
      <c r="E51" s="90"/>
      <c r="F51" s="91">
        <v>256.83999999999997</v>
      </c>
      <c r="G51" s="71"/>
      <c r="H51" s="89" t="s">
        <v>54</v>
      </c>
      <c r="I51" s="90"/>
      <c r="J51" s="92">
        <v>28.54</v>
      </c>
      <c r="K51" s="93"/>
      <c r="L51" s="94">
        <v>285.39</v>
      </c>
    </row>
    <row r="52" spans="1:12" ht="15.75" thickBot="1" x14ac:dyDescent="0.3">
      <c r="A52" s="20"/>
      <c r="C52" s="95">
        <f t="shared" si="1"/>
        <v>33</v>
      </c>
      <c r="D52" s="96" t="s">
        <v>55</v>
      </c>
      <c r="E52" s="97"/>
      <c r="F52" s="98">
        <v>446.89</v>
      </c>
      <c r="G52" s="99"/>
      <c r="H52" s="96" t="s">
        <v>55</v>
      </c>
      <c r="I52" s="97"/>
      <c r="J52" s="98">
        <v>49.67</v>
      </c>
      <c r="K52" s="100"/>
      <c r="L52" s="101">
        <v>496.55</v>
      </c>
    </row>
    <row r="53" spans="1:12" x14ac:dyDescent="0.25">
      <c r="C53" s="29"/>
      <c r="D53" s="29"/>
      <c r="E53" s="30"/>
      <c r="H53" s="29"/>
      <c r="I53" s="30"/>
      <c r="K53" s="32"/>
      <c r="L53" s="35"/>
    </row>
    <row r="54" spans="1:12" ht="15.75" thickBot="1" x14ac:dyDescent="0.3">
      <c r="E54" s="33"/>
      <c r="F54" s="39">
        <f>SUM(F20:F52)</f>
        <v>16365.210000000001</v>
      </c>
      <c r="I54" s="33"/>
      <c r="J54" s="40">
        <f>SUM(J31:J53)</f>
        <v>1604.0300000000002</v>
      </c>
      <c r="K54" s="35"/>
      <c r="L54" s="41">
        <f>SUM(L20:L53)</f>
        <v>17969.009999999998</v>
      </c>
    </row>
    <row r="55" spans="1:12" ht="15.75" thickTop="1" x14ac:dyDescent="0.25"/>
  </sheetData>
  <mergeCells count="2">
    <mergeCell ref="C17:F17"/>
    <mergeCell ref="G17:J1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opLeftCell="A3" workbookViewId="0">
      <selection activeCell="H17" sqref="H17"/>
    </sheetView>
  </sheetViews>
  <sheetFormatPr defaultRowHeight="15" x14ac:dyDescent="0.25"/>
  <cols>
    <col min="3" max="3" width="30" customWidth="1"/>
    <col min="4" max="4" width="12.28515625" customWidth="1"/>
    <col min="5" max="5" width="18.28515625" customWidth="1"/>
  </cols>
  <sheetData>
    <row r="1" spans="2:5" hidden="1" x14ac:dyDescent="0.25"/>
    <row r="2" spans="2:5" hidden="1" x14ac:dyDescent="0.25"/>
    <row r="11" spans="2:5" x14ac:dyDescent="0.25">
      <c r="B11" s="43"/>
      <c r="C11" s="43"/>
      <c r="D11" s="43"/>
      <c r="E11" s="43"/>
    </row>
    <row r="12" spans="2:5" x14ac:dyDescent="0.25">
      <c r="B12" s="43"/>
      <c r="C12" s="43"/>
      <c r="D12" s="43"/>
      <c r="E12" s="43"/>
    </row>
    <row r="13" spans="2:5" x14ac:dyDescent="0.25">
      <c r="B13" s="43"/>
      <c r="C13" s="43"/>
      <c r="D13" s="43"/>
      <c r="E13" s="43"/>
    </row>
    <row r="14" spans="2:5" hidden="1" x14ac:dyDescent="0.25">
      <c r="B14" s="43"/>
      <c r="C14" s="43"/>
      <c r="D14" s="43"/>
      <c r="E14" s="43"/>
    </row>
    <row r="15" spans="2:5" hidden="1" x14ac:dyDescent="0.25">
      <c r="B15" s="43"/>
      <c r="C15" s="43"/>
      <c r="D15" s="43"/>
      <c r="E15" s="43"/>
    </row>
    <row r="16" spans="2:5" x14ac:dyDescent="0.25">
      <c r="B16" s="43"/>
      <c r="C16" s="43"/>
      <c r="D16" s="43"/>
      <c r="E16" s="43"/>
    </row>
    <row r="17" spans="1:5" ht="15.75" x14ac:dyDescent="0.25">
      <c r="B17" s="151" t="s">
        <v>57</v>
      </c>
      <c r="C17" s="151"/>
      <c r="D17" s="151"/>
      <c r="E17" s="151"/>
    </row>
    <row r="18" spans="1:5" ht="15.75" thickBot="1" x14ac:dyDescent="0.3">
      <c r="B18" s="42"/>
      <c r="C18" s="42"/>
      <c r="D18" s="42"/>
      <c r="E18" s="42"/>
    </row>
    <row r="19" spans="1:5" ht="15.75" thickBot="1" x14ac:dyDescent="0.3">
      <c r="A19" s="147" t="s">
        <v>136</v>
      </c>
      <c r="B19" s="104" t="s">
        <v>2</v>
      </c>
      <c r="C19" s="105" t="s">
        <v>3</v>
      </c>
      <c r="D19" s="105" t="s">
        <v>6</v>
      </c>
      <c r="E19" s="106" t="s">
        <v>5</v>
      </c>
    </row>
    <row r="20" spans="1:5" x14ac:dyDescent="0.25">
      <c r="A20" s="20"/>
      <c r="B20" s="145">
        <v>1</v>
      </c>
      <c r="C20" s="102" t="s">
        <v>27</v>
      </c>
      <c r="D20" s="102">
        <v>1</v>
      </c>
      <c r="E20" s="103">
        <v>23.4</v>
      </c>
    </row>
    <row r="21" spans="1:5" x14ac:dyDescent="0.25">
      <c r="A21" s="20"/>
      <c r="B21" s="146">
        <v>2</v>
      </c>
      <c r="C21" s="44" t="s">
        <v>27</v>
      </c>
      <c r="D21" s="44">
        <v>1</v>
      </c>
      <c r="E21" s="45">
        <v>40.42</v>
      </c>
    </row>
    <row r="22" spans="1:5" x14ac:dyDescent="0.25">
      <c r="A22" s="20"/>
      <c r="B22" s="146">
        <v>3</v>
      </c>
      <c r="C22" s="44" t="s">
        <v>27</v>
      </c>
      <c r="D22" s="44">
        <v>1</v>
      </c>
      <c r="E22" s="45">
        <v>30.93</v>
      </c>
    </row>
    <row r="23" spans="1:5" x14ac:dyDescent="0.25">
      <c r="A23" s="20"/>
      <c r="B23" s="146">
        <v>4</v>
      </c>
      <c r="C23" s="44" t="s">
        <v>27</v>
      </c>
      <c r="D23" s="44">
        <v>1</v>
      </c>
      <c r="E23" s="45">
        <v>40.71</v>
      </c>
    </row>
    <row r="24" spans="1:5" x14ac:dyDescent="0.25">
      <c r="A24" s="20"/>
      <c r="B24" s="146">
        <v>5</v>
      </c>
      <c r="C24" s="44" t="s">
        <v>27</v>
      </c>
      <c r="D24" s="44">
        <v>1</v>
      </c>
      <c r="E24" s="45">
        <v>20.45</v>
      </c>
    </row>
    <row r="25" spans="1:5" x14ac:dyDescent="0.25">
      <c r="A25" s="20"/>
      <c r="B25" s="146">
        <v>6</v>
      </c>
      <c r="C25" s="44" t="s">
        <v>27</v>
      </c>
      <c r="D25" s="44">
        <v>1</v>
      </c>
      <c r="E25" s="45">
        <v>10.98</v>
      </c>
    </row>
    <row r="26" spans="1:5" x14ac:dyDescent="0.25">
      <c r="A26" s="20"/>
      <c r="B26" s="146">
        <v>7</v>
      </c>
      <c r="C26" s="44" t="s">
        <v>27</v>
      </c>
      <c r="D26" s="44">
        <v>1</v>
      </c>
      <c r="E26" s="45">
        <v>21.25</v>
      </c>
    </row>
    <row r="27" spans="1:5" x14ac:dyDescent="0.25">
      <c r="A27" s="20"/>
      <c r="B27" s="146">
        <v>8</v>
      </c>
      <c r="C27" s="44" t="s">
        <v>27</v>
      </c>
      <c r="D27" s="44">
        <v>1</v>
      </c>
      <c r="E27" s="45">
        <v>32.020000000000003</v>
      </c>
    </row>
    <row r="28" spans="1:5" x14ac:dyDescent="0.25">
      <c r="A28" s="20"/>
      <c r="B28" s="146">
        <v>9</v>
      </c>
      <c r="C28" s="44" t="s">
        <v>58</v>
      </c>
      <c r="D28" s="44">
        <v>1</v>
      </c>
      <c r="E28" s="45">
        <v>12.48</v>
      </c>
    </row>
    <row r="29" spans="1:5" x14ac:dyDescent="0.25">
      <c r="A29" s="20"/>
      <c r="B29" s="146">
        <v>10</v>
      </c>
      <c r="C29" s="44" t="s">
        <v>27</v>
      </c>
      <c r="D29" s="44">
        <v>1</v>
      </c>
      <c r="E29" s="45">
        <v>11.12</v>
      </c>
    </row>
    <row r="30" spans="1:5" x14ac:dyDescent="0.25">
      <c r="A30" s="20"/>
      <c r="B30" s="146">
        <v>11</v>
      </c>
      <c r="C30" s="44" t="s">
        <v>58</v>
      </c>
      <c r="D30" s="44">
        <v>1</v>
      </c>
      <c r="E30" s="45">
        <v>13.7</v>
      </c>
    </row>
    <row r="31" spans="1:5" x14ac:dyDescent="0.25">
      <c r="A31" s="20"/>
      <c r="B31" s="146">
        <v>12</v>
      </c>
      <c r="C31" s="44" t="s">
        <v>27</v>
      </c>
      <c r="D31" s="44">
        <v>1</v>
      </c>
      <c r="E31" s="45">
        <v>16.489999999999998</v>
      </c>
    </row>
    <row r="32" spans="1:5" x14ac:dyDescent="0.25">
      <c r="A32" s="20"/>
      <c r="B32" s="146">
        <v>13</v>
      </c>
      <c r="C32" s="44" t="s">
        <v>27</v>
      </c>
      <c r="D32" s="44">
        <v>1</v>
      </c>
      <c r="E32" s="45">
        <v>13.31</v>
      </c>
    </row>
    <row r="33" spans="1:5" x14ac:dyDescent="0.25">
      <c r="A33" s="20"/>
      <c r="B33" s="146">
        <v>14</v>
      </c>
      <c r="C33" s="44" t="s">
        <v>27</v>
      </c>
      <c r="D33" s="44">
        <v>1</v>
      </c>
      <c r="E33" s="45">
        <v>12.52</v>
      </c>
    </row>
    <row r="34" spans="1:5" x14ac:dyDescent="0.25">
      <c r="A34" s="20"/>
      <c r="B34" s="146">
        <v>15</v>
      </c>
      <c r="C34" s="44" t="s">
        <v>59</v>
      </c>
      <c r="D34" s="44">
        <v>1</v>
      </c>
      <c r="E34" s="45">
        <v>15.51</v>
      </c>
    </row>
    <row r="35" spans="1:5" x14ac:dyDescent="0.25">
      <c r="A35" s="20"/>
      <c r="B35" s="146">
        <v>16</v>
      </c>
      <c r="C35" s="44" t="s">
        <v>27</v>
      </c>
      <c r="D35" s="44">
        <v>1</v>
      </c>
      <c r="E35" s="45">
        <v>12.03</v>
      </c>
    </row>
    <row r="36" spans="1:5" x14ac:dyDescent="0.25">
      <c r="A36" s="20"/>
      <c r="B36" s="146">
        <v>17</v>
      </c>
      <c r="C36" s="44" t="s">
        <v>27</v>
      </c>
      <c r="D36" s="44">
        <v>1</v>
      </c>
      <c r="E36" s="45">
        <v>20.43</v>
      </c>
    </row>
    <row r="37" spans="1:5" x14ac:dyDescent="0.25">
      <c r="A37" s="20"/>
      <c r="B37" s="146">
        <v>18</v>
      </c>
      <c r="C37" s="44" t="s">
        <v>27</v>
      </c>
      <c r="D37" s="44">
        <v>1</v>
      </c>
      <c r="E37" s="45">
        <v>14.28</v>
      </c>
    </row>
    <row r="38" spans="1:5" x14ac:dyDescent="0.25">
      <c r="A38" s="20"/>
      <c r="B38" s="146">
        <f>B37+1</f>
        <v>19</v>
      </c>
      <c r="C38" s="44" t="s">
        <v>45</v>
      </c>
      <c r="D38" s="44">
        <v>9</v>
      </c>
      <c r="E38" s="45">
        <v>135.94</v>
      </c>
    </row>
    <row r="39" spans="1:5" x14ac:dyDescent="0.25">
      <c r="A39" s="20"/>
      <c r="B39" s="146">
        <f t="shared" ref="B39:B46" si="0">B38+1</f>
        <v>20</v>
      </c>
      <c r="C39" s="44" t="s">
        <v>60</v>
      </c>
      <c r="D39" s="44">
        <v>3</v>
      </c>
      <c r="E39" s="45">
        <v>34.46</v>
      </c>
    </row>
    <row r="40" spans="1:5" x14ac:dyDescent="0.25">
      <c r="A40" s="20"/>
      <c r="B40" s="146">
        <f t="shared" si="0"/>
        <v>21</v>
      </c>
      <c r="C40" s="44" t="s">
        <v>28</v>
      </c>
      <c r="D40" s="44">
        <v>8</v>
      </c>
      <c r="E40" s="45">
        <v>238.27</v>
      </c>
    </row>
    <row r="41" spans="1:5" x14ac:dyDescent="0.25">
      <c r="A41" s="20"/>
      <c r="B41" s="146">
        <f t="shared" si="0"/>
        <v>22</v>
      </c>
      <c r="C41" s="44" t="s">
        <v>61</v>
      </c>
      <c r="D41" s="44">
        <v>18</v>
      </c>
      <c r="E41" s="45">
        <v>403.41</v>
      </c>
    </row>
    <row r="42" spans="1:5" x14ac:dyDescent="0.25">
      <c r="A42" s="20"/>
      <c r="B42" s="146">
        <f t="shared" si="0"/>
        <v>23</v>
      </c>
      <c r="C42" s="44" t="s">
        <v>30</v>
      </c>
      <c r="D42" s="44">
        <v>74</v>
      </c>
      <c r="E42" s="45">
        <v>484.83</v>
      </c>
    </row>
    <row r="43" spans="1:5" x14ac:dyDescent="0.25">
      <c r="A43" s="20"/>
      <c r="B43" s="146">
        <f t="shared" si="0"/>
        <v>24</v>
      </c>
      <c r="C43" s="44" t="s">
        <v>62</v>
      </c>
      <c r="D43" s="44">
        <v>45</v>
      </c>
      <c r="E43" s="45">
        <v>298.77999999999997</v>
      </c>
    </row>
    <row r="44" spans="1:5" x14ac:dyDescent="0.25">
      <c r="A44" s="20"/>
      <c r="B44" s="146">
        <f t="shared" si="0"/>
        <v>25</v>
      </c>
      <c r="C44" s="44" t="s">
        <v>31</v>
      </c>
      <c r="D44" s="44">
        <v>56</v>
      </c>
      <c r="E44" s="45">
        <v>370.61</v>
      </c>
    </row>
    <row r="45" spans="1:5" x14ac:dyDescent="0.25">
      <c r="A45" s="20"/>
      <c r="B45" s="146">
        <f t="shared" si="0"/>
        <v>26</v>
      </c>
      <c r="C45" s="44" t="s">
        <v>63</v>
      </c>
      <c r="D45" s="44">
        <v>11</v>
      </c>
      <c r="E45" s="45">
        <v>67.040000000000006</v>
      </c>
    </row>
    <row r="46" spans="1:5" x14ac:dyDescent="0.25">
      <c r="A46" s="20"/>
      <c r="B46" s="146">
        <f t="shared" si="0"/>
        <v>27</v>
      </c>
      <c r="C46" s="44" t="s">
        <v>64</v>
      </c>
      <c r="D46" s="44">
        <v>25</v>
      </c>
      <c r="E46" s="45">
        <v>158.99</v>
      </c>
    </row>
    <row r="47" spans="1:5" x14ac:dyDescent="0.25">
      <c r="A47" s="20"/>
      <c r="B47" s="146">
        <f>B46+1</f>
        <v>28</v>
      </c>
      <c r="C47" s="44" t="s">
        <v>46</v>
      </c>
      <c r="D47" s="44">
        <v>67</v>
      </c>
      <c r="E47" s="45">
        <v>433.94</v>
      </c>
    </row>
    <row r="48" spans="1:5" x14ac:dyDescent="0.25">
      <c r="A48" s="20"/>
      <c r="B48" s="146">
        <f>B47+1</f>
        <v>29</v>
      </c>
      <c r="C48" s="44" t="s">
        <v>65</v>
      </c>
      <c r="D48" s="44">
        <v>63</v>
      </c>
      <c r="E48" s="45">
        <v>406.95</v>
      </c>
    </row>
    <row r="49" spans="1:5" x14ac:dyDescent="0.25">
      <c r="A49" s="20"/>
      <c r="B49" s="146">
        <f>B48+1</f>
        <v>30</v>
      </c>
      <c r="C49" s="44" t="s">
        <v>32</v>
      </c>
      <c r="D49" s="44">
        <v>102</v>
      </c>
      <c r="E49" s="45">
        <v>353.56</v>
      </c>
    </row>
    <row r="50" spans="1:5" x14ac:dyDescent="0.25">
      <c r="A50" s="20"/>
      <c r="B50" s="146">
        <f>B49+1</f>
        <v>31</v>
      </c>
      <c r="C50" s="44" t="s">
        <v>66</v>
      </c>
      <c r="D50" s="44">
        <v>7</v>
      </c>
      <c r="E50" s="45">
        <v>27.82</v>
      </c>
    </row>
    <row r="51" spans="1:5" x14ac:dyDescent="0.25">
      <c r="A51" s="20"/>
      <c r="B51" s="146">
        <v>32</v>
      </c>
      <c r="C51" s="44" t="s">
        <v>67</v>
      </c>
      <c r="D51" s="44">
        <v>5</v>
      </c>
      <c r="E51" s="45">
        <v>19.25</v>
      </c>
    </row>
    <row r="52" spans="1:5" x14ac:dyDescent="0.25">
      <c r="A52" s="20"/>
      <c r="B52" s="146">
        <v>33</v>
      </c>
      <c r="C52" s="44" t="s">
        <v>68</v>
      </c>
      <c r="D52" s="44">
        <v>108</v>
      </c>
      <c r="E52" s="45">
        <v>384.13</v>
      </c>
    </row>
    <row r="53" spans="1:5" x14ac:dyDescent="0.25">
      <c r="A53" s="20"/>
      <c r="B53" s="146">
        <v>34</v>
      </c>
      <c r="C53" s="44" t="s">
        <v>69</v>
      </c>
      <c r="D53" s="44">
        <v>175</v>
      </c>
      <c r="E53" s="45">
        <v>619.59</v>
      </c>
    </row>
    <row r="54" spans="1:5" x14ac:dyDescent="0.25">
      <c r="A54" s="20"/>
      <c r="B54" s="146">
        <v>35</v>
      </c>
      <c r="C54" s="44" t="s">
        <v>70</v>
      </c>
      <c r="D54" s="44">
        <v>54</v>
      </c>
      <c r="E54" s="45">
        <v>191.65</v>
      </c>
    </row>
    <row r="55" spans="1:5" x14ac:dyDescent="0.25">
      <c r="A55" s="20"/>
      <c r="B55" s="146">
        <v>36</v>
      </c>
      <c r="C55" s="44" t="s">
        <v>71</v>
      </c>
      <c r="D55" s="44">
        <v>95</v>
      </c>
      <c r="E55" s="45">
        <v>326.33</v>
      </c>
    </row>
    <row r="56" spans="1:5" x14ac:dyDescent="0.25">
      <c r="A56" s="20"/>
      <c r="B56" s="146">
        <v>37</v>
      </c>
      <c r="C56" s="44" t="s">
        <v>72</v>
      </c>
      <c r="D56" s="44">
        <v>332</v>
      </c>
      <c r="E56" s="45">
        <v>1158.97</v>
      </c>
    </row>
    <row r="57" spans="1:5" x14ac:dyDescent="0.25">
      <c r="A57" s="20"/>
      <c r="B57" s="146">
        <v>38</v>
      </c>
      <c r="C57" s="44" t="s">
        <v>73</v>
      </c>
      <c r="D57" s="44">
        <v>127</v>
      </c>
      <c r="E57" s="45">
        <v>467.18</v>
      </c>
    </row>
    <row r="58" spans="1:5" x14ac:dyDescent="0.25">
      <c r="A58" s="20"/>
      <c r="B58" s="146">
        <v>39</v>
      </c>
      <c r="C58" s="44" t="s">
        <v>33</v>
      </c>
      <c r="D58" s="44">
        <v>260</v>
      </c>
      <c r="E58" s="45">
        <v>570.54</v>
      </c>
    </row>
    <row r="59" spans="1:5" x14ac:dyDescent="0.25">
      <c r="A59" s="20"/>
      <c r="B59" s="146">
        <f t="shared" ref="B59:B115" si="1">B58+1</f>
        <v>40</v>
      </c>
      <c r="C59" s="44" t="s">
        <v>74</v>
      </c>
      <c r="D59" s="44">
        <v>18</v>
      </c>
      <c r="E59" s="45">
        <v>40.72</v>
      </c>
    </row>
    <row r="60" spans="1:5" x14ac:dyDescent="0.25">
      <c r="A60" s="20"/>
      <c r="B60" s="146">
        <f t="shared" si="1"/>
        <v>41</v>
      </c>
      <c r="C60" s="44" t="s">
        <v>75</v>
      </c>
      <c r="D60" s="44">
        <v>6</v>
      </c>
      <c r="E60" s="45">
        <v>13.53</v>
      </c>
    </row>
    <row r="61" spans="1:5" x14ac:dyDescent="0.25">
      <c r="A61" s="20"/>
      <c r="B61" s="146">
        <f t="shared" si="1"/>
        <v>42</v>
      </c>
      <c r="C61" s="44" t="s">
        <v>76</v>
      </c>
      <c r="D61" s="44">
        <v>170</v>
      </c>
      <c r="E61" s="45">
        <v>378.64</v>
      </c>
    </row>
    <row r="62" spans="1:5" x14ac:dyDescent="0.25">
      <c r="A62" s="20"/>
      <c r="B62" s="146">
        <f t="shared" si="1"/>
        <v>43</v>
      </c>
      <c r="C62" s="44" t="s">
        <v>77</v>
      </c>
      <c r="D62" s="44">
        <v>403</v>
      </c>
      <c r="E62" s="45">
        <v>885.08</v>
      </c>
    </row>
    <row r="63" spans="1:5" x14ac:dyDescent="0.25">
      <c r="A63" s="20"/>
      <c r="B63" s="146">
        <f t="shared" si="1"/>
        <v>44</v>
      </c>
      <c r="C63" s="44" t="s">
        <v>78</v>
      </c>
      <c r="D63" s="44">
        <v>132</v>
      </c>
      <c r="E63" s="45">
        <v>286.32</v>
      </c>
    </row>
    <row r="64" spans="1:5" x14ac:dyDescent="0.25">
      <c r="A64" s="20"/>
      <c r="B64" s="146">
        <f t="shared" si="1"/>
        <v>45</v>
      </c>
      <c r="C64" s="44" t="s">
        <v>79</v>
      </c>
      <c r="D64" s="44">
        <v>238</v>
      </c>
      <c r="E64" s="45">
        <v>510.63</v>
      </c>
    </row>
    <row r="65" spans="1:5" x14ac:dyDescent="0.25">
      <c r="A65" s="20"/>
      <c r="B65" s="146">
        <f t="shared" si="1"/>
        <v>46</v>
      </c>
      <c r="C65" s="44" t="s">
        <v>80</v>
      </c>
      <c r="D65" s="44">
        <v>413</v>
      </c>
      <c r="E65" s="45">
        <v>898.9</v>
      </c>
    </row>
    <row r="66" spans="1:5" x14ac:dyDescent="0.25">
      <c r="A66" s="20"/>
      <c r="B66" s="146">
        <f t="shared" si="1"/>
        <v>47</v>
      </c>
      <c r="C66" s="44" t="s">
        <v>81</v>
      </c>
      <c r="D66" s="44">
        <v>191</v>
      </c>
      <c r="E66" s="45">
        <v>426.02</v>
      </c>
    </row>
    <row r="67" spans="1:5" x14ac:dyDescent="0.25">
      <c r="A67" s="20"/>
      <c r="B67" s="146">
        <f t="shared" si="1"/>
        <v>48</v>
      </c>
      <c r="C67" s="44" t="s">
        <v>14</v>
      </c>
      <c r="D67" s="44">
        <v>2070</v>
      </c>
      <c r="E67" s="45">
        <v>2071.04</v>
      </c>
    </row>
    <row r="68" spans="1:5" x14ac:dyDescent="0.25">
      <c r="A68" s="20"/>
      <c r="B68" s="146">
        <f t="shared" si="1"/>
        <v>49</v>
      </c>
      <c r="C68" s="44" t="s">
        <v>82</v>
      </c>
      <c r="D68" s="44">
        <v>642</v>
      </c>
      <c r="E68" s="45">
        <v>674.33</v>
      </c>
    </row>
    <row r="69" spans="1:5" x14ac:dyDescent="0.25">
      <c r="A69" s="20"/>
      <c r="B69" s="146">
        <f t="shared" si="1"/>
        <v>50</v>
      </c>
      <c r="C69" s="44" t="s">
        <v>83</v>
      </c>
      <c r="D69" s="44">
        <v>35</v>
      </c>
      <c r="E69" s="45">
        <v>37.08</v>
      </c>
    </row>
    <row r="70" spans="1:5" x14ac:dyDescent="0.25">
      <c r="A70" s="20"/>
      <c r="B70" s="146">
        <f t="shared" si="1"/>
        <v>51</v>
      </c>
      <c r="C70" s="44" t="s">
        <v>84</v>
      </c>
      <c r="D70" s="44">
        <v>229</v>
      </c>
      <c r="E70" s="45">
        <v>218.7</v>
      </c>
    </row>
    <row r="71" spans="1:5" x14ac:dyDescent="0.25">
      <c r="A71" s="20"/>
      <c r="B71" s="146">
        <f t="shared" si="1"/>
        <v>52</v>
      </c>
      <c r="C71" s="44" t="s">
        <v>85</v>
      </c>
      <c r="D71" s="44">
        <v>169</v>
      </c>
      <c r="E71" s="45">
        <v>162.55000000000001</v>
      </c>
    </row>
    <row r="72" spans="1:5" x14ac:dyDescent="0.25">
      <c r="A72" s="20"/>
      <c r="B72" s="146">
        <f t="shared" si="1"/>
        <v>53</v>
      </c>
      <c r="C72" s="44" t="s">
        <v>36</v>
      </c>
      <c r="D72" s="44">
        <v>1181</v>
      </c>
      <c r="E72" s="45">
        <v>1190.98</v>
      </c>
    </row>
    <row r="73" spans="1:5" x14ac:dyDescent="0.25">
      <c r="A73" s="20"/>
      <c r="B73" s="146">
        <f t="shared" si="1"/>
        <v>54</v>
      </c>
      <c r="C73" s="44" t="s">
        <v>49</v>
      </c>
      <c r="D73" s="44">
        <v>472</v>
      </c>
      <c r="E73" s="45">
        <v>479.3</v>
      </c>
    </row>
    <row r="74" spans="1:5" x14ac:dyDescent="0.25">
      <c r="A74" s="20"/>
      <c r="B74" s="146">
        <f t="shared" si="1"/>
        <v>55</v>
      </c>
      <c r="C74" s="44" t="s">
        <v>15</v>
      </c>
      <c r="D74" s="44">
        <v>1998</v>
      </c>
      <c r="E74" s="45">
        <v>1978.39</v>
      </c>
    </row>
    <row r="75" spans="1:5" x14ac:dyDescent="0.25">
      <c r="A75" s="20"/>
      <c r="B75" s="146">
        <f t="shared" si="1"/>
        <v>56</v>
      </c>
      <c r="C75" s="44" t="s">
        <v>15</v>
      </c>
      <c r="D75" s="44">
        <v>1951</v>
      </c>
      <c r="E75" s="45">
        <v>1987.34</v>
      </c>
    </row>
    <row r="76" spans="1:5" x14ac:dyDescent="0.25">
      <c r="A76" s="20"/>
      <c r="B76" s="146">
        <f t="shared" si="1"/>
        <v>57</v>
      </c>
      <c r="C76" s="44" t="s">
        <v>86</v>
      </c>
      <c r="D76" s="44">
        <v>740</v>
      </c>
      <c r="E76" s="45">
        <v>714.89</v>
      </c>
    </row>
    <row r="77" spans="1:5" x14ac:dyDescent="0.25">
      <c r="A77" s="20"/>
      <c r="B77" s="146">
        <f t="shared" si="1"/>
        <v>58</v>
      </c>
      <c r="C77" s="44" t="s">
        <v>87</v>
      </c>
      <c r="D77" s="44">
        <v>394</v>
      </c>
      <c r="E77" s="45">
        <v>375.82</v>
      </c>
    </row>
    <row r="78" spans="1:5" x14ac:dyDescent="0.25">
      <c r="A78" s="20"/>
      <c r="B78" s="146">
        <f t="shared" si="1"/>
        <v>59</v>
      </c>
      <c r="C78" s="44" t="s">
        <v>37</v>
      </c>
      <c r="D78" s="44">
        <v>671</v>
      </c>
      <c r="E78" s="45">
        <v>646.41999999999996</v>
      </c>
    </row>
    <row r="79" spans="1:5" x14ac:dyDescent="0.25">
      <c r="A79" s="20"/>
      <c r="B79" s="146">
        <f t="shared" si="1"/>
        <v>60</v>
      </c>
      <c r="C79" s="44" t="s">
        <v>88</v>
      </c>
      <c r="D79" s="44">
        <v>1233</v>
      </c>
      <c r="E79" s="45">
        <v>1175.99</v>
      </c>
    </row>
    <row r="80" spans="1:5" x14ac:dyDescent="0.25">
      <c r="A80" s="20"/>
      <c r="B80" s="146">
        <f t="shared" si="1"/>
        <v>61</v>
      </c>
      <c r="C80" s="44" t="s">
        <v>89</v>
      </c>
      <c r="D80" s="44">
        <v>1402</v>
      </c>
      <c r="E80" s="45">
        <v>1346.13</v>
      </c>
    </row>
    <row r="81" spans="1:5" x14ac:dyDescent="0.25">
      <c r="A81" s="20"/>
      <c r="B81" s="146">
        <f t="shared" si="1"/>
        <v>62</v>
      </c>
      <c r="C81" s="44" t="s">
        <v>90</v>
      </c>
      <c r="D81" s="44">
        <v>1574</v>
      </c>
      <c r="E81" s="45">
        <v>1492.27</v>
      </c>
    </row>
    <row r="82" spans="1:5" x14ac:dyDescent="0.25">
      <c r="A82" s="20"/>
      <c r="B82" s="146">
        <f t="shared" si="1"/>
        <v>63</v>
      </c>
      <c r="C82" s="44" t="s">
        <v>91</v>
      </c>
      <c r="D82" s="44">
        <v>221</v>
      </c>
      <c r="E82" s="45">
        <v>232.98</v>
      </c>
    </row>
    <row r="83" spans="1:5" x14ac:dyDescent="0.25">
      <c r="A83" s="20"/>
      <c r="B83" s="146">
        <f t="shared" si="1"/>
        <v>64</v>
      </c>
      <c r="C83" s="44" t="s">
        <v>17</v>
      </c>
      <c r="D83" s="44">
        <v>3148</v>
      </c>
      <c r="E83" s="45">
        <v>3107.84</v>
      </c>
    </row>
    <row r="84" spans="1:5" x14ac:dyDescent="0.25">
      <c r="A84" s="20"/>
      <c r="B84" s="146">
        <f t="shared" si="1"/>
        <v>65</v>
      </c>
      <c r="C84" s="44" t="s">
        <v>18</v>
      </c>
      <c r="D84" s="44">
        <v>1603</v>
      </c>
      <c r="E84" s="45">
        <v>1624.45</v>
      </c>
    </row>
    <row r="85" spans="1:5" x14ac:dyDescent="0.25">
      <c r="A85" s="20"/>
      <c r="B85" s="146">
        <f t="shared" si="1"/>
        <v>66</v>
      </c>
      <c r="C85" s="44" t="s">
        <v>19</v>
      </c>
      <c r="D85" s="46"/>
      <c r="E85" s="45">
        <v>4322.2</v>
      </c>
    </row>
    <row r="86" spans="1:5" x14ac:dyDescent="0.25">
      <c r="A86" s="20"/>
      <c r="B86" s="146">
        <f t="shared" si="1"/>
        <v>67</v>
      </c>
      <c r="C86" s="44" t="s">
        <v>19</v>
      </c>
      <c r="D86" s="46"/>
      <c r="E86" s="45">
        <v>4322.3999999999996</v>
      </c>
    </row>
    <row r="87" spans="1:5" x14ac:dyDescent="0.25">
      <c r="A87" s="20"/>
      <c r="B87" s="146">
        <f t="shared" si="1"/>
        <v>68</v>
      </c>
      <c r="C87" s="44" t="s">
        <v>92</v>
      </c>
      <c r="D87" s="46"/>
      <c r="E87" s="45">
        <v>889.55</v>
      </c>
    </row>
    <row r="88" spans="1:5" x14ac:dyDescent="0.25">
      <c r="A88" s="20"/>
      <c r="B88" s="146">
        <f t="shared" si="1"/>
        <v>69</v>
      </c>
      <c r="C88" s="44" t="s">
        <v>20</v>
      </c>
      <c r="D88" s="46"/>
      <c r="E88" s="45">
        <v>11187.15</v>
      </c>
    </row>
    <row r="89" spans="1:5" x14ac:dyDescent="0.25">
      <c r="A89" s="20"/>
      <c r="B89" s="146">
        <f t="shared" si="1"/>
        <v>70</v>
      </c>
      <c r="C89" s="44" t="s">
        <v>93</v>
      </c>
      <c r="D89" s="46"/>
      <c r="E89" s="45">
        <v>1469.9</v>
      </c>
    </row>
    <row r="90" spans="1:5" x14ac:dyDescent="0.25">
      <c r="A90" s="20"/>
      <c r="B90" s="146">
        <f t="shared" si="1"/>
        <v>71</v>
      </c>
      <c r="C90" s="44" t="s">
        <v>94</v>
      </c>
      <c r="D90" s="46"/>
      <c r="E90" s="45">
        <v>574.17999999999995</v>
      </c>
    </row>
    <row r="91" spans="1:5" x14ac:dyDescent="0.25">
      <c r="A91" s="20"/>
      <c r="B91" s="146">
        <f t="shared" si="1"/>
        <v>72</v>
      </c>
      <c r="C91" s="44" t="s">
        <v>95</v>
      </c>
      <c r="D91" s="46"/>
      <c r="E91" s="45">
        <v>4063.15</v>
      </c>
    </row>
    <row r="92" spans="1:5" x14ac:dyDescent="0.25">
      <c r="A92" s="20"/>
      <c r="B92" s="146">
        <f t="shared" si="1"/>
        <v>73</v>
      </c>
      <c r="C92" s="44" t="s">
        <v>96</v>
      </c>
      <c r="D92" s="46"/>
      <c r="E92" s="45">
        <v>6877.7</v>
      </c>
    </row>
    <row r="93" spans="1:5" x14ac:dyDescent="0.25">
      <c r="A93" s="20"/>
      <c r="B93" s="146">
        <f t="shared" si="1"/>
        <v>74</v>
      </c>
      <c r="C93" s="44" t="s">
        <v>96</v>
      </c>
      <c r="D93" s="46"/>
      <c r="E93" s="45">
        <v>6877.7</v>
      </c>
    </row>
    <row r="94" spans="1:5" x14ac:dyDescent="0.25">
      <c r="A94" s="20"/>
      <c r="B94" s="146">
        <f t="shared" si="1"/>
        <v>75</v>
      </c>
      <c r="C94" s="44" t="s">
        <v>97</v>
      </c>
      <c r="D94" s="46"/>
      <c r="E94" s="45">
        <v>4840.2</v>
      </c>
    </row>
    <row r="95" spans="1:5" x14ac:dyDescent="0.25">
      <c r="A95" s="20"/>
      <c r="B95" s="146">
        <f t="shared" si="1"/>
        <v>76</v>
      </c>
      <c r="C95" s="44" t="s">
        <v>22</v>
      </c>
      <c r="D95" s="46"/>
      <c r="E95" s="45">
        <v>8225.5</v>
      </c>
    </row>
    <row r="96" spans="1:5" x14ac:dyDescent="0.25">
      <c r="A96" s="20"/>
      <c r="B96" s="146">
        <f t="shared" si="1"/>
        <v>77</v>
      </c>
      <c r="C96" s="44" t="s">
        <v>98</v>
      </c>
      <c r="D96" s="46"/>
      <c r="E96" s="45">
        <v>634.45000000000005</v>
      </c>
    </row>
    <row r="97" spans="1:5" x14ac:dyDescent="0.25">
      <c r="A97" s="20"/>
      <c r="B97" s="146">
        <f t="shared" si="1"/>
        <v>78</v>
      </c>
      <c r="C97" s="44" t="s">
        <v>23</v>
      </c>
      <c r="D97" s="46"/>
      <c r="E97" s="45">
        <v>3374</v>
      </c>
    </row>
    <row r="98" spans="1:5" x14ac:dyDescent="0.25">
      <c r="A98" s="20"/>
      <c r="B98" s="146">
        <f t="shared" si="1"/>
        <v>79</v>
      </c>
      <c r="C98" s="44" t="s">
        <v>99</v>
      </c>
      <c r="D98" s="46"/>
      <c r="E98" s="45">
        <v>182.76</v>
      </c>
    </row>
    <row r="99" spans="1:5" x14ac:dyDescent="0.25">
      <c r="A99" s="20"/>
      <c r="B99" s="146">
        <f t="shared" si="1"/>
        <v>80</v>
      </c>
      <c r="C99" s="44" t="s">
        <v>100</v>
      </c>
      <c r="D99" s="46"/>
      <c r="E99" s="45">
        <v>250.29</v>
      </c>
    </row>
    <row r="100" spans="1:5" x14ac:dyDescent="0.25">
      <c r="A100" s="20"/>
      <c r="B100" s="146">
        <f t="shared" si="1"/>
        <v>81</v>
      </c>
      <c r="C100" s="44" t="s">
        <v>101</v>
      </c>
      <c r="D100" s="46"/>
      <c r="E100" s="45">
        <v>261.62</v>
      </c>
    </row>
    <row r="101" spans="1:5" x14ac:dyDescent="0.25">
      <c r="A101" s="20"/>
      <c r="B101" s="146">
        <f t="shared" si="1"/>
        <v>82</v>
      </c>
      <c r="C101" s="44" t="s">
        <v>102</v>
      </c>
      <c r="D101" s="46"/>
      <c r="E101" s="45">
        <v>60.99</v>
      </c>
    </row>
    <row r="102" spans="1:5" x14ac:dyDescent="0.25">
      <c r="A102" s="20"/>
      <c r="B102" s="146">
        <f t="shared" si="1"/>
        <v>83</v>
      </c>
      <c r="C102" s="44" t="s">
        <v>50</v>
      </c>
      <c r="D102" s="46"/>
      <c r="E102" s="45">
        <v>4928.6000000000004</v>
      </c>
    </row>
    <row r="103" spans="1:5" x14ac:dyDescent="0.25">
      <c r="A103" s="20"/>
      <c r="B103" s="146">
        <f t="shared" si="1"/>
        <v>84</v>
      </c>
      <c r="C103" s="44" t="s">
        <v>50</v>
      </c>
      <c r="D103" s="46"/>
      <c r="E103" s="45">
        <v>4928.7</v>
      </c>
    </row>
    <row r="104" spans="1:5" x14ac:dyDescent="0.25">
      <c r="A104" s="20"/>
      <c r="B104" s="146">
        <f t="shared" si="1"/>
        <v>85</v>
      </c>
      <c r="C104" s="44" t="s">
        <v>51</v>
      </c>
      <c r="D104" s="46"/>
      <c r="E104" s="45">
        <v>7308.15</v>
      </c>
    </row>
    <row r="105" spans="1:5" x14ac:dyDescent="0.25">
      <c r="A105" s="20"/>
      <c r="B105" s="146">
        <f t="shared" si="1"/>
        <v>86</v>
      </c>
      <c r="C105" s="44" t="s">
        <v>51</v>
      </c>
      <c r="D105" s="46"/>
      <c r="E105" s="45">
        <v>7308.35</v>
      </c>
    </row>
    <row r="106" spans="1:5" x14ac:dyDescent="0.25">
      <c r="A106" s="20"/>
      <c r="B106" s="146">
        <f t="shared" si="1"/>
        <v>87</v>
      </c>
      <c r="C106" s="44" t="s">
        <v>103</v>
      </c>
      <c r="D106" s="46"/>
      <c r="E106" s="45">
        <v>887.07</v>
      </c>
    </row>
    <row r="107" spans="1:5" x14ac:dyDescent="0.25">
      <c r="A107" s="20"/>
      <c r="B107" s="146">
        <f t="shared" si="1"/>
        <v>88</v>
      </c>
      <c r="C107" s="44" t="s">
        <v>104</v>
      </c>
      <c r="D107" s="46"/>
      <c r="E107" s="45">
        <v>1029.8599999999999</v>
      </c>
    </row>
    <row r="108" spans="1:5" x14ac:dyDescent="0.25">
      <c r="A108" s="20"/>
      <c r="B108" s="146">
        <f t="shared" si="1"/>
        <v>89</v>
      </c>
      <c r="C108" s="44" t="s">
        <v>105</v>
      </c>
      <c r="D108" s="46"/>
      <c r="E108" s="45">
        <v>9714.65</v>
      </c>
    </row>
    <row r="109" spans="1:5" x14ac:dyDescent="0.25">
      <c r="A109" s="20"/>
      <c r="B109" s="146">
        <f t="shared" si="1"/>
        <v>90</v>
      </c>
      <c r="C109" s="44" t="s">
        <v>105</v>
      </c>
      <c r="D109" s="46"/>
      <c r="E109" s="45">
        <v>9714.5499999999993</v>
      </c>
    </row>
    <row r="110" spans="1:5" x14ac:dyDescent="0.25">
      <c r="A110" s="20"/>
      <c r="B110" s="146">
        <f t="shared" si="1"/>
        <v>91</v>
      </c>
      <c r="C110" s="44" t="s">
        <v>106</v>
      </c>
      <c r="D110" s="46"/>
      <c r="E110" s="45">
        <v>6993.1</v>
      </c>
    </row>
    <row r="111" spans="1:5" x14ac:dyDescent="0.25">
      <c r="A111" s="20"/>
      <c r="B111" s="146">
        <f t="shared" si="1"/>
        <v>92</v>
      </c>
      <c r="C111" s="44" t="s">
        <v>106</v>
      </c>
      <c r="D111" s="46"/>
      <c r="E111" s="45">
        <v>6993.15</v>
      </c>
    </row>
    <row r="112" spans="1:5" x14ac:dyDescent="0.25">
      <c r="A112" s="20"/>
      <c r="B112" s="146">
        <f t="shared" si="1"/>
        <v>93</v>
      </c>
      <c r="C112" s="44" t="s">
        <v>107</v>
      </c>
      <c r="D112" s="46"/>
      <c r="E112" s="45">
        <v>8293.85</v>
      </c>
    </row>
    <row r="113" spans="1:5" x14ac:dyDescent="0.25">
      <c r="A113" s="20"/>
      <c r="B113" s="146">
        <f t="shared" si="1"/>
        <v>94</v>
      </c>
      <c r="C113" s="44" t="s">
        <v>107</v>
      </c>
      <c r="D113" s="46"/>
      <c r="E113" s="45">
        <v>8293.85</v>
      </c>
    </row>
    <row r="114" spans="1:5" x14ac:dyDescent="0.25">
      <c r="A114" s="20"/>
      <c r="B114" s="146">
        <f t="shared" si="1"/>
        <v>95</v>
      </c>
      <c r="C114" s="44" t="s">
        <v>107</v>
      </c>
      <c r="D114" s="46"/>
      <c r="E114" s="45">
        <v>8293.75</v>
      </c>
    </row>
    <row r="115" spans="1:5" x14ac:dyDescent="0.25">
      <c r="A115" s="20"/>
      <c r="B115" s="146">
        <f t="shared" si="1"/>
        <v>96</v>
      </c>
      <c r="C115" s="44" t="s">
        <v>53</v>
      </c>
      <c r="D115" s="46"/>
      <c r="E115" s="45">
        <v>11212.2</v>
      </c>
    </row>
    <row r="116" spans="1:5" x14ac:dyDescent="0.25">
      <c r="A116" s="20"/>
      <c r="B116" s="146">
        <f>B115+1</f>
        <v>97</v>
      </c>
      <c r="C116" s="44" t="s">
        <v>53</v>
      </c>
      <c r="D116" s="46"/>
      <c r="E116" s="45">
        <v>11176</v>
      </c>
    </row>
    <row r="117" spans="1:5" x14ac:dyDescent="0.25">
      <c r="A117" s="20"/>
      <c r="B117" s="146">
        <f t="shared" ref="B117:B129" si="2">B116+1</f>
        <v>98</v>
      </c>
      <c r="C117" s="44" t="s">
        <v>53</v>
      </c>
      <c r="D117" s="46"/>
      <c r="E117" s="45">
        <v>11175.95</v>
      </c>
    </row>
    <row r="118" spans="1:5" x14ac:dyDescent="0.25">
      <c r="A118" s="20"/>
      <c r="B118" s="146">
        <f t="shared" si="2"/>
        <v>99</v>
      </c>
      <c r="C118" s="44" t="s">
        <v>108</v>
      </c>
      <c r="D118" s="46"/>
      <c r="E118" s="45">
        <v>2483.3200000000002</v>
      </c>
    </row>
    <row r="119" spans="1:5" x14ac:dyDescent="0.25">
      <c r="A119" s="20"/>
      <c r="B119" s="146">
        <f t="shared" si="2"/>
        <v>100</v>
      </c>
      <c r="C119" s="44" t="s">
        <v>109</v>
      </c>
      <c r="D119" s="46"/>
      <c r="E119" s="45">
        <v>354.38</v>
      </c>
    </row>
    <row r="120" spans="1:5" x14ac:dyDescent="0.25">
      <c r="A120" s="20"/>
      <c r="B120" s="146">
        <f t="shared" si="2"/>
        <v>101</v>
      </c>
      <c r="C120" s="44" t="s">
        <v>110</v>
      </c>
      <c r="D120" s="46"/>
      <c r="E120" s="45">
        <v>538.07000000000005</v>
      </c>
    </row>
    <row r="121" spans="1:5" x14ac:dyDescent="0.25">
      <c r="A121" s="20"/>
      <c r="B121" s="146">
        <f t="shared" si="2"/>
        <v>102</v>
      </c>
      <c r="C121" s="44" t="s">
        <v>111</v>
      </c>
      <c r="D121" s="46"/>
      <c r="E121" s="45">
        <v>132.61000000000001</v>
      </c>
    </row>
    <row r="122" spans="1:5" x14ac:dyDescent="0.25">
      <c r="A122" s="20"/>
      <c r="B122" s="146">
        <f t="shared" si="2"/>
        <v>103</v>
      </c>
      <c r="C122" s="44" t="s">
        <v>112</v>
      </c>
      <c r="D122" s="46"/>
      <c r="E122" s="45">
        <v>2182.1</v>
      </c>
    </row>
    <row r="123" spans="1:5" x14ac:dyDescent="0.25">
      <c r="A123" s="20"/>
      <c r="B123" s="146">
        <f t="shared" si="2"/>
        <v>104</v>
      </c>
      <c r="C123" s="44" t="s">
        <v>113</v>
      </c>
      <c r="D123" s="46"/>
      <c r="E123" s="45">
        <v>7850.85</v>
      </c>
    </row>
    <row r="124" spans="1:5" x14ac:dyDescent="0.25">
      <c r="A124" s="20"/>
      <c r="B124" s="146">
        <f t="shared" si="2"/>
        <v>105</v>
      </c>
      <c r="C124" s="44" t="s">
        <v>114</v>
      </c>
      <c r="D124" s="46"/>
      <c r="E124" s="45">
        <v>2360.1999999999998</v>
      </c>
    </row>
    <row r="125" spans="1:5" x14ac:dyDescent="0.25">
      <c r="A125" s="20"/>
      <c r="B125" s="146">
        <f t="shared" si="2"/>
        <v>106</v>
      </c>
      <c r="C125" s="44" t="s">
        <v>115</v>
      </c>
      <c r="D125" s="46"/>
      <c r="E125" s="45">
        <v>5251.6</v>
      </c>
    </row>
    <row r="126" spans="1:5" x14ac:dyDescent="0.25">
      <c r="A126" s="20"/>
      <c r="B126" s="146">
        <f t="shared" si="2"/>
        <v>107</v>
      </c>
      <c r="C126" s="44" t="s">
        <v>116</v>
      </c>
      <c r="D126" s="46"/>
      <c r="E126" s="45">
        <v>9595.5</v>
      </c>
    </row>
    <row r="127" spans="1:5" x14ac:dyDescent="0.25">
      <c r="A127" s="20"/>
      <c r="B127" s="146">
        <f t="shared" si="2"/>
        <v>108</v>
      </c>
      <c r="C127" s="44" t="s">
        <v>117</v>
      </c>
      <c r="D127" s="46"/>
      <c r="E127" s="45">
        <v>6258.95</v>
      </c>
    </row>
    <row r="128" spans="1:5" x14ac:dyDescent="0.25">
      <c r="A128" s="20"/>
      <c r="B128" s="146">
        <f t="shared" si="2"/>
        <v>109</v>
      </c>
      <c r="C128" s="44" t="s">
        <v>118</v>
      </c>
      <c r="D128" s="46"/>
      <c r="E128" s="45">
        <v>7954.45</v>
      </c>
    </row>
    <row r="129" spans="1:5" ht="15.75" thickBot="1" x14ac:dyDescent="0.3">
      <c r="A129" s="20"/>
      <c r="B129" s="146">
        <f t="shared" si="2"/>
        <v>110</v>
      </c>
      <c r="C129" s="47" t="s">
        <v>43</v>
      </c>
      <c r="D129" s="48"/>
      <c r="E129" s="49">
        <v>9689.15</v>
      </c>
    </row>
    <row r="130" spans="1:5" x14ac:dyDescent="0.25">
      <c r="B130" s="50"/>
      <c r="C130" s="50"/>
      <c r="D130" s="51"/>
      <c r="E130" s="52"/>
    </row>
    <row r="131" spans="1:5" ht="15.75" thickBot="1" x14ac:dyDescent="0.3">
      <c r="B131" s="53"/>
      <c r="D131" s="54"/>
      <c r="E131" s="55">
        <f>SUM(E20:E129)</f>
        <v>261787.31000000008</v>
      </c>
    </row>
    <row r="132" spans="1:5" ht="15.75" thickTop="1" x14ac:dyDescent="0.25">
      <c r="B132" s="56"/>
      <c r="C132" s="56"/>
      <c r="D132" s="56"/>
      <c r="E132" s="56"/>
    </row>
  </sheetData>
  <mergeCells count="1">
    <mergeCell ref="B17:E1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abSelected="1" topLeftCell="A5" workbookViewId="0">
      <selection activeCell="Q41" sqref="Q41"/>
    </sheetView>
  </sheetViews>
  <sheetFormatPr defaultRowHeight="15" x14ac:dyDescent="0.25"/>
  <cols>
    <col min="2" max="2" width="10.7109375" customWidth="1"/>
    <col min="3" max="3" width="40.28515625" customWidth="1"/>
    <col min="4" max="9" width="0" hidden="1" customWidth="1"/>
    <col min="10" max="10" width="14.5703125" customWidth="1"/>
    <col min="11" max="11" width="15.140625" customWidth="1"/>
    <col min="12" max="12" width="9.140625" customWidth="1"/>
  </cols>
  <sheetData>
    <row r="1" spans="13:13" hidden="1" x14ac:dyDescent="0.25"/>
    <row r="2" spans="13:13" hidden="1" x14ac:dyDescent="0.25"/>
    <row r="3" spans="13:13" hidden="1" x14ac:dyDescent="0.25"/>
    <row r="4" spans="13:13" hidden="1" x14ac:dyDescent="0.25"/>
    <row r="12" spans="13:13" x14ac:dyDescent="0.25">
      <c r="M12" s="138"/>
    </row>
    <row r="14" spans="13:13" hidden="1" x14ac:dyDescent="0.25"/>
    <row r="15" spans="13:13" hidden="1" x14ac:dyDescent="0.25"/>
    <row r="16" spans="13:13" hidden="1" x14ac:dyDescent="0.25"/>
    <row r="17" spans="1:11" hidden="1" x14ac:dyDescent="0.25"/>
    <row r="18" spans="1:11" hidden="1" x14ac:dyDescent="0.25">
      <c r="B18" s="43"/>
      <c r="C18" s="43"/>
      <c r="D18" s="43"/>
      <c r="E18" s="43"/>
    </row>
    <row r="19" spans="1:11" hidden="1" x14ac:dyDescent="0.25">
      <c r="B19" s="43"/>
      <c r="C19" s="43"/>
      <c r="D19" s="43"/>
      <c r="E19" s="43"/>
    </row>
    <row r="20" spans="1:11" hidden="1" x14ac:dyDescent="0.25">
      <c r="B20" s="43"/>
      <c r="C20" s="43"/>
      <c r="D20" s="43"/>
      <c r="E20" s="43"/>
    </row>
    <row r="21" spans="1:11" hidden="1" x14ac:dyDescent="0.25">
      <c r="B21" s="43"/>
      <c r="C21" s="43"/>
      <c r="D21" s="43"/>
      <c r="E21" s="43"/>
    </row>
    <row r="22" spans="1:11" hidden="1" x14ac:dyDescent="0.25">
      <c r="B22" s="43"/>
      <c r="C22" s="43"/>
      <c r="D22" s="43"/>
      <c r="E22" s="43"/>
    </row>
    <row r="23" spans="1:11" x14ac:dyDescent="0.25">
      <c r="B23" s="43"/>
      <c r="C23" s="43"/>
      <c r="D23" s="43"/>
      <c r="E23" s="43"/>
    </row>
    <row r="24" spans="1:11" ht="15.75" x14ac:dyDescent="0.25">
      <c r="B24" s="151" t="s">
        <v>119</v>
      </c>
      <c r="C24" s="151"/>
      <c r="D24" s="151"/>
      <c r="E24" s="151"/>
      <c r="F24" s="151" t="s">
        <v>120</v>
      </c>
      <c r="G24" s="151"/>
      <c r="H24" s="151"/>
      <c r="I24" s="151"/>
      <c r="J24" s="57"/>
      <c r="K24" s="16"/>
    </row>
    <row r="25" spans="1:11" ht="15.75" thickBot="1" x14ac:dyDescent="0.3">
      <c r="B25" s="58"/>
      <c r="C25" s="58"/>
      <c r="D25" s="58"/>
      <c r="E25" s="58"/>
      <c r="F25" s="58"/>
      <c r="G25" s="58"/>
      <c r="H25" s="58"/>
      <c r="I25" s="58"/>
      <c r="J25" s="16"/>
      <c r="K25" s="16"/>
    </row>
    <row r="26" spans="1:11" ht="15.75" thickBot="1" x14ac:dyDescent="0.3">
      <c r="A26" s="139" t="s">
        <v>136</v>
      </c>
      <c r="B26" s="140" t="s">
        <v>2</v>
      </c>
      <c r="C26" s="107" t="s">
        <v>3</v>
      </c>
      <c r="D26" s="107" t="s">
        <v>6</v>
      </c>
      <c r="E26" s="107" t="s">
        <v>5</v>
      </c>
      <c r="F26" s="107" t="s">
        <v>2</v>
      </c>
      <c r="G26" s="107" t="s">
        <v>3</v>
      </c>
      <c r="H26" s="107" t="s">
        <v>6</v>
      </c>
      <c r="I26" s="108" t="s">
        <v>5</v>
      </c>
      <c r="J26" s="109" t="s">
        <v>6</v>
      </c>
      <c r="K26" s="110" t="s">
        <v>5</v>
      </c>
    </row>
    <row r="27" spans="1:11" x14ac:dyDescent="0.25">
      <c r="A27" s="20"/>
      <c r="B27" s="148">
        <v>1</v>
      </c>
      <c r="C27" s="111" t="s">
        <v>27</v>
      </c>
      <c r="D27" s="111">
        <v>1</v>
      </c>
      <c r="E27" s="112">
        <v>27.42</v>
      </c>
      <c r="F27" s="113">
        <v>11</v>
      </c>
      <c r="G27" s="114"/>
      <c r="H27" s="114"/>
      <c r="I27" s="114"/>
      <c r="J27" s="111">
        <v>1</v>
      </c>
      <c r="K27" s="112">
        <v>27.42</v>
      </c>
    </row>
    <row r="28" spans="1:11" x14ac:dyDescent="0.25">
      <c r="A28" s="20"/>
      <c r="B28" s="149">
        <v>2</v>
      </c>
      <c r="C28" s="115" t="s">
        <v>27</v>
      </c>
      <c r="D28" s="115">
        <v>1</v>
      </c>
      <c r="E28" s="116">
        <v>20.68</v>
      </c>
      <c r="F28" s="117">
        <v>12</v>
      </c>
      <c r="G28" s="114"/>
      <c r="H28" s="114"/>
      <c r="I28" s="114"/>
      <c r="J28" s="115">
        <v>1</v>
      </c>
      <c r="K28" s="116">
        <v>20.68</v>
      </c>
    </row>
    <row r="29" spans="1:11" x14ac:dyDescent="0.25">
      <c r="A29" s="20"/>
      <c r="B29" s="149">
        <v>3</v>
      </c>
      <c r="C29" s="115" t="s">
        <v>121</v>
      </c>
      <c r="D29" s="115">
        <v>1</v>
      </c>
      <c r="E29" s="116">
        <v>60.3</v>
      </c>
      <c r="F29" s="117">
        <v>13</v>
      </c>
      <c r="G29" s="114"/>
      <c r="H29" s="114"/>
      <c r="I29" s="114"/>
      <c r="J29" s="115">
        <v>1</v>
      </c>
      <c r="K29" s="116">
        <v>60.3</v>
      </c>
    </row>
    <row r="30" spans="1:11" x14ac:dyDescent="0.25">
      <c r="A30" s="20"/>
      <c r="B30" s="149">
        <v>4</v>
      </c>
      <c r="C30" s="115" t="s">
        <v>121</v>
      </c>
      <c r="D30" s="115">
        <v>1</v>
      </c>
      <c r="E30" s="116">
        <v>56.27</v>
      </c>
      <c r="F30" s="117">
        <v>14</v>
      </c>
      <c r="G30" s="114"/>
      <c r="H30" s="114"/>
      <c r="I30" s="114"/>
      <c r="J30" s="115">
        <v>1</v>
      </c>
      <c r="K30" s="116">
        <v>56.27</v>
      </c>
    </row>
    <row r="31" spans="1:11" x14ac:dyDescent="0.25">
      <c r="A31" s="20"/>
      <c r="B31" s="149">
        <v>5</v>
      </c>
      <c r="C31" s="115" t="s">
        <v>27</v>
      </c>
      <c r="D31" s="115">
        <v>1</v>
      </c>
      <c r="E31" s="116">
        <v>21.38</v>
      </c>
      <c r="F31" s="117">
        <v>18</v>
      </c>
      <c r="G31" s="114"/>
      <c r="H31" s="114"/>
      <c r="I31" s="114"/>
      <c r="J31" s="115">
        <v>1</v>
      </c>
      <c r="K31" s="116">
        <v>21.38</v>
      </c>
    </row>
    <row r="32" spans="1:11" x14ac:dyDescent="0.25">
      <c r="A32" s="20"/>
      <c r="B32" s="149">
        <v>6</v>
      </c>
      <c r="C32" s="115" t="s">
        <v>27</v>
      </c>
      <c r="D32" s="115">
        <v>1</v>
      </c>
      <c r="E32" s="116">
        <v>16.09</v>
      </c>
      <c r="F32" s="117">
        <v>19</v>
      </c>
      <c r="G32" s="114"/>
      <c r="H32" s="114"/>
      <c r="I32" s="114"/>
      <c r="J32" s="115">
        <v>1</v>
      </c>
      <c r="K32" s="116">
        <v>16.09</v>
      </c>
    </row>
    <row r="33" spans="1:11" x14ac:dyDescent="0.25">
      <c r="A33" s="20"/>
      <c r="B33" s="149">
        <v>7</v>
      </c>
      <c r="C33" s="115" t="s">
        <v>27</v>
      </c>
      <c r="D33" s="115">
        <v>1</v>
      </c>
      <c r="E33" s="116">
        <v>10.98</v>
      </c>
      <c r="F33" s="117">
        <v>20</v>
      </c>
      <c r="G33" s="114"/>
      <c r="H33" s="114"/>
      <c r="I33" s="114"/>
      <c r="J33" s="115">
        <v>1</v>
      </c>
      <c r="K33" s="116">
        <v>10.98</v>
      </c>
    </row>
    <row r="34" spans="1:11" x14ac:dyDescent="0.25">
      <c r="A34" s="20"/>
      <c r="B34" s="149">
        <v>8</v>
      </c>
      <c r="C34" s="115" t="s">
        <v>58</v>
      </c>
      <c r="D34" s="115">
        <v>1</v>
      </c>
      <c r="E34" s="116">
        <v>16.059999999999999</v>
      </c>
      <c r="F34" s="117">
        <v>21</v>
      </c>
      <c r="G34" s="114"/>
      <c r="H34" s="114"/>
      <c r="I34" s="114"/>
      <c r="J34" s="115">
        <v>1</v>
      </c>
      <c r="K34" s="116">
        <v>16.059999999999999</v>
      </c>
    </row>
    <row r="35" spans="1:11" x14ac:dyDescent="0.25">
      <c r="A35" s="20"/>
      <c r="B35" s="149">
        <v>9</v>
      </c>
      <c r="C35" s="115" t="s">
        <v>27</v>
      </c>
      <c r="D35" s="115">
        <v>1</v>
      </c>
      <c r="E35" s="116">
        <v>13.23</v>
      </c>
      <c r="F35" s="117">
        <v>25</v>
      </c>
      <c r="G35" s="114"/>
      <c r="H35" s="114"/>
      <c r="I35" s="114"/>
      <c r="J35" s="115">
        <v>1</v>
      </c>
      <c r="K35" s="116">
        <v>13.23</v>
      </c>
    </row>
    <row r="36" spans="1:11" x14ac:dyDescent="0.25">
      <c r="A36" s="20"/>
      <c r="B36" s="149">
        <v>10</v>
      </c>
      <c r="C36" s="115" t="s">
        <v>27</v>
      </c>
      <c r="D36" s="115">
        <v>1</v>
      </c>
      <c r="E36" s="116">
        <v>15.87</v>
      </c>
      <c r="F36" s="117">
        <v>26</v>
      </c>
      <c r="G36" s="114"/>
      <c r="H36" s="114"/>
      <c r="I36" s="114"/>
      <c r="J36" s="115">
        <v>1</v>
      </c>
      <c r="K36" s="116">
        <v>15.87</v>
      </c>
    </row>
    <row r="37" spans="1:11" x14ac:dyDescent="0.25">
      <c r="A37" s="20"/>
      <c r="B37" s="149">
        <v>11</v>
      </c>
      <c r="C37" s="115" t="s">
        <v>27</v>
      </c>
      <c r="D37" s="115">
        <v>1</v>
      </c>
      <c r="E37" s="116">
        <v>11.9</v>
      </c>
      <c r="F37" s="117">
        <v>27</v>
      </c>
      <c r="G37" s="114"/>
      <c r="H37" s="114"/>
      <c r="I37" s="114"/>
      <c r="J37" s="115">
        <v>1</v>
      </c>
      <c r="K37" s="116">
        <v>11.9</v>
      </c>
    </row>
    <row r="38" spans="1:11" x14ac:dyDescent="0.25">
      <c r="A38" s="20"/>
      <c r="B38" s="149">
        <v>12</v>
      </c>
      <c r="C38" s="115" t="s">
        <v>27</v>
      </c>
      <c r="D38" s="115">
        <v>1</v>
      </c>
      <c r="E38" s="116">
        <v>18.29</v>
      </c>
      <c r="F38" s="117">
        <v>28</v>
      </c>
      <c r="G38" s="114"/>
      <c r="H38" s="114"/>
      <c r="I38" s="114"/>
      <c r="J38" s="115">
        <v>1</v>
      </c>
      <c r="K38" s="116">
        <v>18.29</v>
      </c>
    </row>
    <row r="39" spans="1:11" x14ac:dyDescent="0.25">
      <c r="A39" s="20"/>
      <c r="B39" s="149">
        <v>13</v>
      </c>
      <c r="C39" s="115" t="s">
        <v>27</v>
      </c>
      <c r="D39" s="115">
        <v>1</v>
      </c>
      <c r="E39" s="116">
        <v>239.41</v>
      </c>
      <c r="F39" s="117">
        <v>30</v>
      </c>
      <c r="G39" s="114"/>
      <c r="H39" s="114"/>
      <c r="I39" s="114"/>
      <c r="J39" s="115">
        <v>1</v>
      </c>
      <c r="K39" s="116">
        <v>239.41</v>
      </c>
    </row>
    <row r="40" spans="1:11" x14ac:dyDescent="0.25">
      <c r="A40" s="20"/>
      <c r="B40" s="149">
        <v>14</v>
      </c>
      <c r="C40" s="115" t="s">
        <v>122</v>
      </c>
      <c r="D40" s="115">
        <v>1</v>
      </c>
      <c r="E40" s="116">
        <v>9.41</v>
      </c>
      <c r="F40" s="117">
        <v>31</v>
      </c>
      <c r="G40" s="114"/>
      <c r="H40" s="114"/>
      <c r="I40" s="114"/>
      <c r="J40" s="115">
        <v>1</v>
      </c>
      <c r="K40" s="116">
        <v>9.41</v>
      </c>
    </row>
    <row r="41" spans="1:11" x14ac:dyDescent="0.25">
      <c r="A41" s="20"/>
      <c r="B41" s="149">
        <f>B40+1</f>
        <v>15</v>
      </c>
      <c r="C41" s="115" t="s">
        <v>123</v>
      </c>
      <c r="D41" s="115">
        <v>1</v>
      </c>
      <c r="E41" s="116">
        <v>7.75</v>
      </c>
      <c r="F41" s="117">
        <v>33</v>
      </c>
      <c r="G41" s="114"/>
      <c r="H41" s="114"/>
      <c r="I41" s="114"/>
      <c r="J41" s="115">
        <v>1</v>
      </c>
      <c r="K41" s="116">
        <v>7.75</v>
      </c>
    </row>
    <row r="42" spans="1:11" x14ac:dyDescent="0.25">
      <c r="A42" s="20"/>
      <c r="B42" s="149">
        <f t="shared" ref="B42:B105" si="0">B41+1</f>
        <v>16</v>
      </c>
      <c r="C42" s="115" t="s">
        <v>124</v>
      </c>
      <c r="D42" s="115">
        <v>1</v>
      </c>
      <c r="E42" s="116">
        <v>6.05</v>
      </c>
      <c r="F42" s="117">
        <v>34</v>
      </c>
      <c r="G42" s="114"/>
      <c r="H42" s="114"/>
      <c r="I42" s="114"/>
      <c r="J42" s="115">
        <v>1</v>
      </c>
      <c r="K42" s="116">
        <v>6.05</v>
      </c>
    </row>
    <row r="43" spans="1:11" x14ac:dyDescent="0.25">
      <c r="A43" s="20"/>
      <c r="B43" s="149">
        <f t="shared" si="0"/>
        <v>17</v>
      </c>
      <c r="C43" s="115" t="s">
        <v>125</v>
      </c>
      <c r="D43" s="115">
        <v>1</v>
      </c>
      <c r="E43" s="116">
        <v>3.55</v>
      </c>
      <c r="F43" s="117">
        <v>35</v>
      </c>
      <c r="G43" s="114"/>
      <c r="H43" s="114"/>
      <c r="I43" s="114"/>
      <c r="J43" s="115">
        <v>1</v>
      </c>
      <c r="K43" s="116">
        <v>3.55</v>
      </c>
    </row>
    <row r="44" spans="1:11" x14ac:dyDescent="0.25">
      <c r="A44" s="20"/>
      <c r="B44" s="149">
        <f t="shared" si="0"/>
        <v>18</v>
      </c>
      <c r="C44" s="115" t="s">
        <v>126</v>
      </c>
      <c r="D44" s="115">
        <v>5</v>
      </c>
      <c r="E44" s="116">
        <v>105.18</v>
      </c>
      <c r="F44" s="117">
        <v>36</v>
      </c>
      <c r="G44" s="114"/>
      <c r="H44" s="114"/>
      <c r="I44" s="114"/>
      <c r="J44" s="115">
        <v>5</v>
      </c>
      <c r="K44" s="116">
        <v>105.18</v>
      </c>
    </row>
    <row r="45" spans="1:11" x14ac:dyDescent="0.25">
      <c r="A45" s="20"/>
      <c r="B45" s="149">
        <f t="shared" si="0"/>
        <v>19</v>
      </c>
      <c r="C45" s="115" t="s">
        <v>45</v>
      </c>
      <c r="D45" s="115">
        <v>13</v>
      </c>
      <c r="E45" s="116">
        <v>189.58</v>
      </c>
      <c r="F45" s="117">
        <v>37</v>
      </c>
      <c r="G45" s="114"/>
      <c r="H45" s="114"/>
      <c r="I45" s="114"/>
      <c r="J45" s="115">
        <v>13</v>
      </c>
      <c r="K45" s="116">
        <v>189.58</v>
      </c>
    </row>
    <row r="46" spans="1:11" x14ac:dyDescent="0.25">
      <c r="A46" s="20"/>
      <c r="B46" s="149">
        <f t="shared" si="0"/>
        <v>20</v>
      </c>
      <c r="C46" s="115" t="s">
        <v>60</v>
      </c>
      <c r="D46" s="115">
        <v>2</v>
      </c>
      <c r="E46" s="116">
        <v>34.68</v>
      </c>
      <c r="F46" s="117">
        <v>38</v>
      </c>
      <c r="G46" s="114"/>
      <c r="H46" s="114"/>
      <c r="I46" s="114"/>
      <c r="J46" s="115">
        <v>2</v>
      </c>
      <c r="K46" s="116">
        <v>34.68</v>
      </c>
    </row>
    <row r="47" spans="1:11" x14ac:dyDescent="0.25">
      <c r="A47" s="20"/>
      <c r="B47" s="149">
        <f t="shared" si="0"/>
        <v>21</v>
      </c>
      <c r="C47" s="115" t="s">
        <v>28</v>
      </c>
      <c r="D47" s="115">
        <v>41</v>
      </c>
      <c r="E47" s="116">
        <v>689.9</v>
      </c>
      <c r="F47" s="117">
        <v>39</v>
      </c>
      <c r="G47" s="114"/>
      <c r="H47" s="114"/>
      <c r="I47" s="114"/>
      <c r="J47" s="115">
        <v>41</v>
      </c>
      <c r="K47" s="116">
        <v>689.9</v>
      </c>
    </row>
    <row r="48" spans="1:11" x14ac:dyDescent="0.25">
      <c r="A48" s="20"/>
      <c r="B48" s="149">
        <f t="shared" si="0"/>
        <v>22</v>
      </c>
      <c r="C48" s="115" t="s">
        <v>61</v>
      </c>
      <c r="D48" s="115">
        <v>21</v>
      </c>
      <c r="E48" s="116">
        <v>421.24</v>
      </c>
      <c r="F48" s="117">
        <v>40</v>
      </c>
      <c r="G48" s="114"/>
      <c r="H48" s="114"/>
      <c r="I48" s="114"/>
      <c r="J48" s="115">
        <v>21</v>
      </c>
      <c r="K48" s="116">
        <v>421.24</v>
      </c>
    </row>
    <row r="49" spans="1:11" x14ac:dyDescent="0.25">
      <c r="A49" s="20"/>
      <c r="B49" s="149">
        <f t="shared" si="0"/>
        <v>23</v>
      </c>
      <c r="C49" s="115" t="s">
        <v>30</v>
      </c>
      <c r="D49" s="115">
        <v>32</v>
      </c>
      <c r="E49" s="116">
        <v>223.3</v>
      </c>
      <c r="F49" s="117">
        <v>41</v>
      </c>
      <c r="G49" s="114"/>
      <c r="H49" s="114"/>
      <c r="I49" s="114"/>
      <c r="J49" s="115">
        <v>32</v>
      </c>
      <c r="K49" s="116">
        <v>223.3</v>
      </c>
    </row>
    <row r="50" spans="1:11" x14ac:dyDescent="0.25">
      <c r="A50" s="20"/>
      <c r="B50" s="149">
        <f t="shared" si="0"/>
        <v>24</v>
      </c>
      <c r="C50" s="115" t="s">
        <v>127</v>
      </c>
      <c r="D50" s="115">
        <v>9</v>
      </c>
      <c r="E50" s="116">
        <v>58.27</v>
      </c>
      <c r="F50" s="117">
        <v>42</v>
      </c>
      <c r="G50" s="114"/>
      <c r="H50" s="114"/>
      <c r="I50" s="114"/>
      <c r="J50" s="115">
        <v>9</v>
      </c>
      <c r="K50" s="116">
        <v>58.27</v>
      </c>
    </row>
    <row r="51" spans="1:11" x14ac:dyDescent="0.25">
      <c r="A51" s="20"/>
      <c r="B51" s="149">
        <f t="shared" si="0"/>
        <v>25</v>
      </c>
      <c r="C51" s="115" t="s">
        <v>31</v>
      </c>
      <c r="D51" s="115">
        <v>106</v>
      </c>
      <c r="E51" s="116">
        <v>700.5</v>
      </c>
      <c r="F51" s="117">
        <v>43</v>
      </c>
      <c r="G51" s="114"/>
      <c r="H51" s="114"/>
      <c r="I51" s="114"/>
      <c r="J51" s="115">
        <v>106</v>
      </c>
      <c r="K51" s="116">
        <v>700.5</v>
      </c>
    </row>
    <row r="52" spans="1:11" x14ac:dyDescent="0.25">
      <c r="A52" s="20"/>
      <c r="B52" s="149">
        <f t="shared" si="0"/>
        <v>26</v>
      </c>
      <c r="C52" s="115" t="s">
        <v>63</v>
      </c>
      <c r="D52" s="115">
        <v>14</v>
      </c>
      <c r="E52" s="116">
        <v>99.31</v>
      </c>
      <c r="F52" s="117">
        <v>44</v>
      </c>
      <c r="G52" s="117" t="s">
        <v>63</v>
      </c>
      <c r="H52" s="117">
        <v>2</v>
      </c>
      <c r="I52" s="118">
        <v>12.49</v>
      </c>
      <c r="J52" s="25">
        <f>H52+D52</f>
        <v>16</v>
      </c>
      <c r="K52" s="26">
        <f>I52+E52</f>
        <v>111.8</v>
      </c>
    </row>
    <row r="53" spans="1:11" x14ac:dyDescent="0.25">
      <c r="A53" s="20"/>
      <c r="B53" s="149">
        <f t="shared" si="0"/>
        <v>27</v>
      </c>
      <c r="C53" s="115" t="s">
        <v>46</v>
      </c>
      <c r="D53" s="115">
        <v>200</v>
      </c>
      <c r="E53" s="116">
        <v>1316.42</v>
      </c>
      <c r="F53" s="117">
        <v>45</v>
      </c>
      <c r="G53" s="117" t="s">
        <v>46</v>
      </c>
      <c r="H53" s="117">
        <v>20</v>
      </c>
      <c r="I53" s="118">
        <v>148.37</v>
      </c>
      <c r="J53" s="25">
        <f t="shared" ref="J53:K109" si="1">H53+D53</f>
        <v>220</v>
      </c>
      <c r="K53" s="26">
        <v>1464.68</v>
      </c>
    </row>
    <row r="54" spans="1:11" x14ac:dyDescent="0.25">
      <c r="A54" s="20"/>
      <c r="B54" s="149">
        <f t="shared" si="0"/>
        <v>28</v>
      </c>
      <c r="C54" s="115" t="s">
        <v>64</v>
      </c>
      <c r="D54" s="115">
        <v>12</v>
      </c>
      <c r="E54" s="116">
        <v>79.97</v>
      </c>
      <c r="F54" s="117">
        <v>46</v>
      </c>
      <c r="G54" s="117" t="s">
        <v>64</v>
      </c>
      <c r="H54" s="117">
        <v>2</v>
      </c>
      <c r="I54" s="118">
        <v>9.89</v>
      </c>
      <c r="J54" s="25">
        <f t="shared" si="1"/>
        <v>14</v>
      </c>
      <c r="K54" s="26">
        <v>89.83</v>
      </c>
    </row>
    <row r="55" spans="1:11" x14ac:dyDescent="0.25">
      <c r="A55" s="20"/>
      <c r="B55" s="149">
        <f t="shared" si="0"/>
        <v>29</v>
      </c>
      <c r="C55" s="115" t="s">
        <v>65</v>
      </c>
      <c r="D55" s="115">
        <v>57</v>
      </c>
      <c r="E55" s="116">
        <v>393.98</v>
      </c>
      <c r="F55" s="117">
        <v>47</v>
      </c>
      <c r="G55" s="117" t="s">
        <v>65</v>
      </c>
      <c r="H55" s="117">
        <v>7</v>
      </c>
      <c r="I55" s="118">
        <v>43.25</v>
      </c>
      <c r="J55" s="25">
        <f t="shared" si="1"/>
        <v>64</v>
      </c>
      <c r="K55" s="26">
        <v>437.18</v>
      </c>
    </row>
    <row r="56" spans="1:11" x14ac:dyDescent="0.25">
      <c r="A56" s="20"/>
      <c r="B56" s="149">
        <f t="shared" si="0"/>
        <v>30</v>
      </c>
      <c r="C56" s="115" t="s">
        <v>32</v>
      </c>
      <c r="D56" s="115">
        <v>72</v>
      </c>
      <c r="E56" s="116">
        <v>250.69</v>
      </c>
      <c r="F56" s="117">
        <v>48</v>
      </c>
      <c r="G56" s="114"/>
      <c r="H56" s="114"/>
      <c r="I56" s="114"/>
      <c r="J56" s="25">
        <f t="shared" si="1"/>
        <v>72</v>
      </c>
      <c r="K56" s="26">
        <f t="shared" si="1"/>
        <v>250.69</v>
      </c>
    </row>
    <row r="57" spans="1:11" x14ac:dyDescent="0.25">
      <c r="A57" s="20"/>
      <c r="B57" s="149">
        <f t="shared" si="0"/>
        <v>31</v>
      </c>
      <c r="C57" s="115" t="s">
        <v>67</v>
      </c>
      <c r="D57" s="115">
        <v>24</v>
      </c>
      <c r="E57" s="116">
        <v>93.22</v>
      </c>
      <c r="F57" s="117">
        <v>49</v>
      </c>
      <c r="G57" s="114"/>
      <c r="H57" s="114"/>
      <c r="I57" s="114"/>
      <c r="J57" s="25">
        <f t="shared" si="1"/>
        <v>24</v>
      </c>
      <c r="K57" s="26">
        <f t="shared" si="1"/>
        <v>93.22</v>
      </c>
    </row>
    <row r="58" spans="1:11" x14ac:dyDescent="0.25">
      <c r="A58" s="20"/>
      <c r="B58" s="149">
        <f t="shared" si="0"/>
        <v>32</v>
      </c>
      <c r="C58" s="115" t="s">
        <v>69</v>
      </c>
      <c r="D58" s="115">
        <v>384</v>
      </c>
      <c r="E58" s="116">
        <v>1356.14</v>
      </c>
      <c r="F58" s="117">
        <v>50</v>
      </c>
      <c r="G58" s="114"/>
      <c r="H58" s="114"/>
      <c r="I58" s="114"/>
      <c r="J58" s="25">
        <f t="shared" si="1"/>
        <v>384</v>
      </c>
      <c r="K58" s="26">
        <f t="shared" si="1"/>
        <v>1356.14</v>
      </c>
    </row>
    <row r="59" spans="1:11" x14ac:dyDescent="0.25">
      <c r="A59" s="20"/>
      <c r="B59" s="149">
        <f t="shared" si="0"/>
        <v>33</v>
      </c>
      <c r="C59" s="115" t="s">
        <v>70</v>
      </c>
      <c r="D59" s="115">
        <v>68</v>
      </c>
      <c r="E59" s="116">
        <v>235.94</v>
      </c>
      <c r="F59" s="117">
        <v>51</v>
      </c>
      <c r="G59" s="117" t="s">
        <v>70</v>
      </c>
      <c r="H59" s="117">
        <v>8</v>
      </c>
      <c r="I59" s="118">
        <v>26.43</v>
      </c>
      <c r="J59" s="25">
        <f t="shared" si="1"/>
        <v>76</v>
      </c>
      <c r="K59" s="26">
        <f t="shared" si="1"/>
        <v>262.37</v>
      </c>
    </row>
    <row r="60" spans="1:11" x14ac:dyDescent="0.25">
      <c r="A60" s="20"/>
      <c r="B60" s="149">
        <f t="shared" si="0"/>
        <v>34</v>
      </c>
      <c r="C60" s="115" t="s">
        <v>72</v>
      </c>
      <c r="D60" s="115">
        <v>404</v>
      </c>
      <c r="E60" s="116">
        <v>1434.35</v>
      </c>
      <c r="F60" s="117">
        <v>52</v>
      </c>
      <c r="G60" s="117" t="s">
        <v>72</v>
      </c>
      <c r="H60" s="117">
        <v>44</v>
      </c>
      <c r="I60" s="118">
        <v>158.66999999999999</v>
      </c>
      <c r="J60" s="25">
        <f t="shared" si="1"/>
        <v>448</v>
      </c>
      <c r="K60" s="26">
        <v>1592.98</v>
      </c>
    </row>
    <row r="61" spans="1:11" x14ac:dyDescent="0.25">
      <c r="A61" s="20"/>
      <c r="B61" s="149">
        <f t="shared" si="0"/>
        <v>35</v>
      </c>
      <c r="C61" s="115" t="s">
        <v>71</v>
      </c>
      <c r="D61" s="115">
        <v>44</v>
      </c>
      <c r="E61" s="116">
        <v>152.12</v>
      </c>
      <c r="F61" s="117">
        <v>53</v>
      </c>
      <c r="G61" s="117" t="s">
        <v>71</v>
      </c>
      <c r="H61" s="117">
        <v>6</v>
      </c>
      <c r="I61" s="118">
        <v>18.21</v>
      </c>
      <c r="J61" s="25">
        <f t="shared" si="1"/>
        <v>50</v>
      </c>
      <c r="K61" s="26">
        <f t="shared" si="1"/>
        <v>170.33</v>
      </c>
    </row>
    <row r="62" spans="1:11" x14ac:dyDescent="0.25">
      <c r="A62" s="20"/>
      <c r="B62" s="149">
        <f t="shared" si="0"/>
        <v>36</v>
      </c>
      <c r="C62" s="115" t="s">
        <v>73</v>
      </c>
      <c r="D62" s="115">
        <v>85</v>
      </c>
      <c r="E62" s="116">
        <v>308.22000000000003</v>
      </c>
      <c r="F62" s="117">
        <v>54</v>
      </c>
      <c r="G62" s="117" t="s">
        <v>73</v>
      </c>
      <c r="H62" s="117">
        <v>9</v>
      </c>
      <c r="I62" s="118">
        <v>34.35</v>
      </c>
      <c r="J62" s="25">
        <f t="shared" si="1"/>
        <v>94</v>
      </c>
      <c r="K62" s="26">
        <v>342.52</v>
      </c>
    </row>
    <row r="63" spans="1:11" x14ac:dyDescent="0.25">
      <c r="A63" s="20"/>
      <c r="B63" s="149">
        <f t="shared" si="0"/>
        <v>37</v>
      </c>
      <c r="C63" s="115" t="s">
        <v>33</v>
      </c>
      <c r="D63" s="115">
        <v>121</v>
      </c>
      <c r="E63" s="116">
        <v>262.99</v>
      </c>
      <c r="F63" s="117">
        <v>55</v>
      </c>
      <c r="G63" s="114"/>
      <c r="H63" s="114"/>
      <c r="I63" s="114"/>
      <c r="J63" s="25">
        <f t="shared" si="1"/>
        <v>121</v>
      </c>
      <c r="K63" s="26">
        <f t="shared" si="1"/>
        <v>262.99</v>
      </c>
    </row>
    <row r="64" spans="1:11" x14ac:dyDescent="0.25">
      <c r="A64" s="20"/>
      <c r="B64" s="149">
        <f t="shared" si="0"/>
        <v>38</v>
      </c>
      <c r="C64" s="115" t="s">
        <v>75</v>
      </c>
      <c r="D64" s="115">
        <v>29</v>
      </c>
      <c r="E64" s="116">
        <v>63.81</v>
      </c>
      <c r="F64" s="117">
        <v>56</v>
      </c>
      <c r="G64" s="114"/>
      <c r="H64" s="114"/>
      <c r="I64" s="114"/>
      <c r="J64" s="25">
        <f t="shared" si="1"/>
        <v>29</v>
      </c>
      <c r="K64" s="26">
        <f t="shared" si="1"/>
        <v>63.81</v>
      </c>
    </row>
    <row r="65" spans="1:11" x14ac:dyDescent="0.25">
      <c r="A65" s="20"/>
      <c r="B65" s="149">
        <f t="shared" si="0"/>
        <v>39</v>
      </c>
      <c r="C65" s="115" t="s">
        <v>77</v>
      </c>
      <c r="D65" s="115">
        <v>917</v>
      </c>
      <c r="E65" s="116">
        <v>2018.55</v>
      </c>
      <c r="F65" s="117">
        <v>57</v>
      </c>
      <c r="G65" s="114"/>
      <c r="H65" s="114"/>
      <c r="I65" s="114"/>
      <c r="J65" s="25">
        <f t="shared" si="1"/>
        <v>917</v>
      </c>
      <c r="K65" s="26">
        <f t="shared" si="1"/>
        <v>2018.55</v>
      </c>
    </row>
    <row r="66" spans="1:11" x14ac:dyDescent="0.25">
      <c r="A66" s="20"/>
      <c r="B66" s="149">
        <f t="shared" si="0"/>
        <v>40</v>
      </c>
      <c r="C66" s="115" t="s">
        <v>78</v>
      </c>
      <c r="D66" s="115">
        <v>199</v>
      </c>
      <c r="E66" s="116">
        <v>433.73</v>
      </c>
      <c r="F66" s="117">
        <v>58</v>
      </c>
      <c r="G66" s="117" t="s">
        <v>78</v>
      </c>
      <c r="H66" s="117">
        <v>23</v>
      </c>
      <c r="I66" s="118">
        <v>49</v>
      </c>
      <c r="J66" s="25">
        <f t="shared" si="1"/>
        <v>222</v>
      </c>
      <c r="K66" s="26">
        <f t="shared" si="1"/>
        <v>482.73</v>
      </c>
    </row>
    <row r="67" spans="1:11" x14ac:dyDescent="0.25">
      <c r="A67" s="20"/>
      <c r="B67" s="149">
        <f t="shared" si="0"/>
        <v>41</v>
      </c>
      <c r="C67" s="115" t="s">
        <v>80</v>
      </c>
      <c r="D67" s="115">
        <v>739</v>
      </c>
      <c r="E67" s="116">
        <v>1635.98</v>
      </c>
      <c r="F67" s="117">
        <v>59</v>
      </c>
      <c r="G67" s="117" t="s">
        <v>80</v>
      </c>
      <c r="H67" s="117">
        <v>82</v>
      </c>
      <c r="I67" s="118">
        <v>181.6</v>
      </c>
      <c r="J67" s="25">
        <f t="shared" si="1"/>
        <v>821</v>
      </c>
      <c r="K67" s="26">
        <v>1817.25</v>
      </c>
    </row>
    <row r="68" spans="1:11" x14ac:dyDescent="0.25">
      <c r="A68" s="20"/>
      <c r="B68" s="149">
        <f t="shared" si="0"/>
        <v>42</v>
      </c>
      <c r="C68" s="115" t="s">
        <v>79</v>
      </c>
      <c r="D68" s="115">
        <v>134</v>
      </c>
      <c r="E68" s="116">
        <v>294.06</v>
      </c>
      <c r="F68" s="117">
        <v>60</v>
      </c>
      <c r="G68" s="117" t="s">
        <v>79</v>
      </c>
      <c r="H68" s="117">
        <v>15</v>
      </c>
      <c r="I68" s="118">
        <v>32.72</v>
      </c>
      <c r="J68" s="25">
        <f t="shared" si="1"/>
        <v>149</v>
      </c>
      <c r="K68" s="26">
        <v>326.75</v>
      </c>
    </row>
    <row r="69" spans="1:11" x14ac:dyDescent="0.25">
      <c r="A69" s="20"/>
      <c r="B69" s="149">
        <f t="shared" si="0"/>
        <v>43</v>
      </c>
      <c r="C69" s="115" t="s">
        <v>81</v>
      </c>
      <c r="D69" s="115">
        <v>89</v>
      </c>
      <c r="E69" s="116">
        <v>196.99</v>
      </c>
      <c r="F69" s="117">
        <v>61</v>
      </c>
      <c r="G69" s="117" t="s">
        <v>81</v>
      </c>
      <c r="H69" s="117">
        <v>10</v>
      </c>
      <c r="I69" s="118">
        <v>21.97</v>
      </c>
      <c r="J69" s="25">
        <f t="shared" si="1"/>
        <v>99</v>
      </c>
      <c r="K69" s="26">
        <v>218.89</v>
      </c>
    </row>
    <row r="70" spans="1:11" x14ac:dyDescent="0.25">
      <c r="A70" s="20"/>
      <c r="B70" s="149">
        <f t="shared" si="0"/>
        <v>44</v>
      </c>
      <c r="C70" s="115" t="s">
        <v>14</v>
      </c>
      <c r="D70" s="115">
        <v>1326</v>
      </c>
      <c r="E70" s="116">
        <v>1324.1</v>
      </c>
      <c r="F70" s="117">
        <v>62</v>
      </c>
      <c r="G70" s="114"/>
      <c r="H70" s="114"/>
      <c r="I70" s="114"/>
      <c r="J70" s="25">
        <f t="shared" si="1"/>
        <v>1326</v>
      </c>
      <c r="K70" s="26">
        <f t="shared" si="1"/>
        <v>1324.1</v>
      </c>
    </row>
    <row r="71" spans="1:11" x14ac:dyDescent="0.25">
      <c r="A71" s="20"/>
      <c r="B71" s="149">
        <f t="shared" si="0"/>
        <v>45</v>
      </c>
      <c r="C71" s="115" t="s">
        <v>36</v>
      </c>
      <c r="D71" s="115">
        <v>559</v>
      </c>
      <c r="E71" s="116">
        <v>587.36</v>
      </c>
      <c r="F71" s="117">
        <v>63</v>
      </c>
      <c r="G71" s="117" t="s">
        <v>36</v>
      </c>
      <c r="H71" s="117">
        <v>65</v>
      </c>
      <c r="I71" s="118">
        <v>65.540000000000006</v>
      </c>
      <c r="J71" s="25">
        <f t="shared" si="1"/>
        <v>624</v>
      </c>
      <c r="K71" s="26">
        <f t="shared" si="1"/>
        <v>652.9</v>
      </c>
    </row>
    <row r="72" spans="1:11" x14ac:dyDescent="0.25">
      <c r="A72" s="20"/>
      <c r="B72" s="149">
        <f t="shared" si="0"/>
        <v>46</v>
      </c>
      <c r="C72" s="115" t="s">
        <v>49</v>
      </c>
      <c r="D72" s="115">
        <v>350</v>
      </c>
      <c r="E72" s="116">
        <v>370.38</v>
      </c>
      <c r="F72" s="117">
        <v>64</v>
      </c>
      <c r="G72" s="117" t="s">
        <v>49</v>
      </c>
      <c r="H72" s="117">
        <v>41</v>
      </c>
      <c r="I72" s="118">
        <v>41.43</v>
      </c>
      <c r="J72" s="25">
        <f t="shared" si="1"/>
        <v>391</v>
      </c>
      <c r="K72" s="26">
        <f t="shared" si="1"/>
        <v>411.81</v>
      </c>
    </row>
    <row r="73" spans="1:11" x14ac:dyDescent="0.25">
      <c r="A73" s="20"/>
      <c r="B73" s="149">
        <f t="shared" si="0"/>
        <v>47</v>
      </c>
      <c r="C73" s="115" t="s">
        <v>15</v>
      </c>
      <c r="D73" s="115">
        <v>2818</v>
      </c>
      <c r="E73" s="116">
        <v>2842.64</v>
      </c>
      <c r="F73" s="117">
        <v>65</v>
      </c>
      <c r="G73" s="117" t="s">
        <v>15</v>
      </c>
      <c r="H73" s="117">
        <v>637</v>
      </c>
      <c r="I73" s="118">
        <v>631.73</v>
      </c>
      <c r="J73" s="25">
        <f t="shared" si="1"/>
        <v>3455</v>
      </c>
      <c r="K73" s="26">
        <v>3474.31</v>
      </c>
    </row>
    <row r="74" spans="1:11" x14ac:dyDescent="0.25">
      <c r="A74" s="20"/>
      <c r="B74" s="149">
        <f t="shared" si="0"/>
        <v>48</v>
      </c>
      <c r="C74" s="115" t="s">
        <v>15</v>
      </c>
      <c r="D74" s="115">
        <v>2772</v>
      </c>
      <c r="E74" s="116">
        <v>2842.63</v>
      </c>
      <c r="F74" s="117">
        <v>66</v>
      </c>
      <c r="G74" s="114"/>
      <c r="H74" s="114"/>
      <c r="I74" s="114"/>
      <c r="J74" s="25">
        <f t="shared" si="1"/>
        <v>2772</v>
      </c>
      <c r="K74" s="26">
        <f t="shared" si="1"/>
        <v>2842.63</v>
      </c>
    </row>
    <row r="75" spans="1:11" x14ac:dyDescent="0.25">
      <c r="A75" s="20"/>
      <c r="B75" s="149">
        <f t="shared" si="0"/>
        <v>49</v>
      </c>
      <c r="C75" s="115" t="s">
        <v>128</v>
      </c>
      <c r="D75" s="115">
        <v>323</v>
      </c>
      <c r="E75" s="116">
        <v>315.63</v>
      </c>
      <c r="F75" s="117">
        <v>67</v>
      </c>
      <c r="G75" s="117" t="s">
        <v>128</v>
      </c>
      <c r="H75" s="117">
        <v>35</v>
      </c>
      <c r="I75" s="118">
        <v>35.130000000000003</v>
      </c>
      <c r="J75" s="25">
        <f t="shared" si="1"/>
        <v>358</v>
      </c>
      <c r="K75" s="26">
        <f t="shared" si="1"/>
        <v>350.76</v>
      </c>
    </row>
    <row r="76" spans="1:11" x14ac:dyDescent="0.25">
      <c r="A76" s="20"/>
      <c r="B76" s="149">
        <f t="shared" si="0"/>
        <v>50</v>
      </c>
      <c r="C76" s="115" t="s">
        <v>129</v>
      </c>
      <c r="D76" s="115">
        <v>274</v>
      </c>
      <c r="E76" s="116">
        <v>267.97000000000003</v>
      </c>
      <c r="F76" s="53"/>
      <c r="G76" s="117" t="s">
        <v>129</v>
      </c>
      <c r="H76" s="117">
        <v>30</v>
      </c>
      <c r="I76" s="118">
        <v>29.8</v>
      </c>
      <c r="J76" s="25">
        <f t="shared" si="1"/>
        <v>304</v>
      </c>
      <c r="K76" s="26">
        <v>297.76</v>
      </c>
    </row>
    <row r="77" spans="1:11" x14ac:dyDescent="0.25">
      <c r="A77" s="20"/>
      <c r="B77" s="149">
        <f t="shared" si="0"/>
        <v>51</v>
      </c>
      <c r="C77" s="115" t="s">
        <v>130</v>
      </c>
      <c r="D77" s="115">
        <v>1099</v>
      </c>
      <c r="E77" s="116">
        <v>1079.0899999999999</v>
      </c>
      <c r="F77" s="114"/>
      <c r="G77" s="117" t="s">
        <v>130</v>
      </c>
      <c r="H77" s="117">
        <v>120</v>
      </c>
      <c r="I77" s="118">
        <v>120.08</v>
      </c>
      <c r="J77" s="25">
        <f t="shared" si="1"/>
        <v>1219</v>
      </c>
      <c r="K77" s="26">
        <v>1199.08</v>
      </c>
    </row>
    <row r="78" spans="1:11" x14ac:dyDescent="0.25">
      <c r="A78" s="20"/>
      <c r="B78" s="149">
        <f t="shared" si="0"/>
        <v>52</v>
      </c>
      <c r="C78" s="115" t="s">
        <v>131</v>
      </c>
      <c r="D78" s="115">
        <v>1116</v>
      </c>
      <c r="E78" s="116">
        <v>1111.18</v>
      </c>
      <c r="F78" s="114"/>
      <c r="G78" s="117" t="s">
        <v>131</v>
      </c>
      <c r="H78" s="117">
        <v>124</v>
      </c>
      <c r="I78" s="118">
        <v>123.64</v>
      </c>
      <c r="J78" s="25">
        <f t="shared" si="1"/>
        <v>1240</v>
      </c>
      <c r="K78" s="26">
        <v>1234.8399999999999</v>
      </c>
    </row>
    <row r="79" spans="1:11" x14ac:dyDescent="0.25">
      <c r="A79" s="20"/>
      <c r="B79" s="149">
        <f t="shared" si="0"/>
        <v>53</v>
      </c>
      <c r="C79" s="115" t="s">
        <v>132</v>
      </c>
      <c r="D79" s="115">
        <v>768</v>
      </c>
      <c r="E79" s="116">
        <v>756.45</v>
      </c>
      <c r="F79" s="114"/>
      <c r="G79" s="117" t="s">
        <v>132</v>
      </c>
      <c r="H79" s="117">
        <v>86</v>
      </c>
      <c r="I79" s="118">
        <v>84.34</v>
      </c>
      <c r="J79" s="25">
        <f t="shared" si="1"/>
        <v>854</v>
      </c>
      <c r="K79" s="26">
        <f t="shared" si="1"/>
        <v>840.79000000000008</v>
      </c>
    </row>
    <row r="80" spans="1:11" x14ac:dyDescent="0.25">
      <c r="A80" s="20"/>
      <c r="B80" s="149">
        <f t="shared" si="0"/>
        <v>54</v>
      </c>
      <c r="C80" s="115" t="s">
        <v>88</v>
      </c>
      <c r="D80" s="115">
        <v>1366</v>
      </c>
      <c r="E80" s="116">
        <v>1364.95</v>
      </c>
      <c r="F80" s="114"/>
      <c r="G80" s="117" t="s">
        <v>88</v>
      </c>
      <c r="H80" s="117">
        <v>154</v>
      </c>
      <c r="I80" s="118">
        <v>151.83000000000001</v>
      </c>
      <c r="J80" s="25">
        <f t="shared" si="1"/>
        <v>1520</v>
      </c>
      <c r="K80" s="26">
        <v>1516.74</v>
      </c>
    </row>
    <row r="81" spans="1:11" x14ac:dyDescent="0.25">
      <c r="A81" s="20"/>
      <c r="B81" s="149">
        <f t="shared" si="0"/>
        <v>55</v>
      </c>
      <c r="C81" s="115" t="s">
        <v>17</v>
      </c>
      <c r="D81" s="115">
        <v>2394</v>
      </c>
      <c r="E81" s="116">
        <v>2396.7199999999998</v>
      </c>
      <c r="F81" s="114"/>
      <c r="G81" s="117" t="s">
        <v>17</v>
      </c>
      <c r="H81" s="117">
        <v>456</v>
      </c>
      <c r="I81" s="118">
        <v>455.27</v>
      </c>
      <c r="J81" s="25">
        <f t="shared" si="1"/>
        <v>2850</v>
      </c>
      <c r="K81" s="26">
        <v>2851.96</v>
      </c>
    </row>
    <row r="82" spans="1:11" x14ac:dyDescent="0.25">
      <c r="A82" s="20"/>
      <c r="B82" s="149">
        <f t="shared" si="0"/>
        <v>56</v>
      </c>
      <c r="C82" s="117" t="s">
        <v>91</v>
      </c>
      <c r="D82" s="117">
        <v>467</v>
      </c>
      <c r="E82" s="119">
        <v>471.49</v>
      </c>
      <c r="F82" s="114"/>
      <c r="G82" s="117" t="s">
        <v>91</v>
      </c>
      <c r="H82" s="117">
        <v>54</v>
      </c>
      <c r="I82" s="118">
        <v>52.93</v>
      </c>
      <c r="J82" s="25">
        <f t="shared" si="1"/>
        <v>521</v>
      </c>
      <c r="K82" s="26">
        <f t="shared" si="1"/>
        <v>524.41999999999996</v>
      </c>
    </row>
    <row r="83" spans="1:11" x14ac:dyDescent="0.25">
      <c r="A83" s="20"/>
      <c r="B83" s="149">
        <f t="shared" si="0"/>
        <v>57</v>
      </c>
      <c r="C83" s="117" t="s">
        <v>18</v>
      </c>
      <c r="D83" s="117">
        <v>573</v>
      </c>
      <c r="E83" s="119">
        <v>606.04999999999995</v>
      </c>
      <c r="F83" s="114"/>
      <c r="G83" s="117" t="s">
        <v>18</v>
      </c>
      <c r="H83" s="117">
        <v>67</v>
      </c>
      <c r="I83" s="118">
        <v>67.03</v>
      </c>
      <c r="J83" s="25">
        <f t="shared" si="1"/>
        <v>640</v>
      </c>
      <c r="K83" s="26">
        <v>673.04</v>
      </c>
    </row>
    <row r="84" spans="1:11" x14ac:dyDescent="0.25">
      <c r="A84" s="20"/>
      <c r="B84" s="149">
        <f t="shared" si="0"/>
        <v>58</v>
      </c>
      <c r="C84" s="117" t="s">
        <v>19</v>
      </c>
      <c r="D84" s="120"/>
      <c r="E84" s="119">
        <v>2218.9299999999998</v>
      </c>
      <c r="F84" s="114"/>
      <c r="G84" s="117" t="s">
        <v>19</v>
      </c>
      <c r="H84" s="120"/>
      <c r="I84" s="118">
        <v>246.55</v>
      </c>
      <c r="J84" s="28"/>
      <c r="K84" s="26">
        <f t="shared" si="1"/>
        <v>2465.48</v>
      </c>
    </row>
    <row r="85" spans="1:11" x14ac:dyDescent="0.25">
      <c r="A85" s="20"/>
      <c r="B85" s="149">
        <f t="shared" si="0"/>
        <v>59</v>
      </c>
      <c r="C85" s="117" t="s">
        <v>20</v>
      </c>
      <c r="D85" s="120"/>
      <c r="E85" s="119">
        <v>8699.42</v>
      </c>
      <c r="F85" s="114"/>
      <c r="G85" s="117" t="s">
        <v>20</v>
      </c>
      <c r="H85" s="120"/>
      <c r="I85" s="118">
        <v>1355.51</v>
      </c>
      <c r="J85" s="28"/>
      <c r="K85" s="26">
        <f t="shared" si="1"/>
        <v>10054.93</v>
      </c>
    </row>
    <row r="86" spans="1:11" x14ac:dyDescent="0.25">
      <c r="A86" s="20"/>
      <c r="B86" s="149">
        <f t="shared" si="0"/>
        <v>60</v>
      </c>
      <c r="C86" s="117" t="s">
        <v>94</v>
      </c>
      <c r="D86" s="120"/>
      <c r="E86" s="119">
        <v>1163.22</v>
      </c>
      <c r="F86" s="114"/>
      <c r="G86" s="117" t="s">
        <v>94</v>
      </c>
      <c r="H86" s="120"/>
      <c r="I86" s="118">
        <v>129.30000000000001</v>
      </c>
      <c r="J86" s="28"/>
      <c r="K86" s="26">
        <f t="shared" si="1"/>
        <v>1292.52</v>
      </c>
    </row>
    <row r="87" spans="1:11" x14ac:dyDescent="0.25">
      <c r="A87" s="20"/>
      <c r="B87" s="149">
        <f t="shared" si="0"/>
        <v>61</v>
      </c>
      <c r="C87" s="117" t="s">
        <v>133</v>
      </c>
      <c r="D87" s="120"/>
      <c r="E87" s="119">
        <v>2765.65</v>
      </c>
      <c r="F87" s="114"/>
      <c r="G87" s="117" t="s">
        <v>133</v>
      </c>
      <c r="H87" s="120"/>
      <c r="I87" s="118">
        <v>418.44</v>
      </c>
      <c r="J87" s="28"/>
      <c r="K87" s="26">
        <f t="shared" si="1"/>
        <v>3184.09</v>
      </c>
    </row>
    <row r="88" spans="1:11" x14ac:dyDescent="0.25">
      <c r="A88" s="20"/>
      <c r="B88" s="149">
        <f t="shared" si="0"/>
        <v>62</v>
      </c>
      <c r="C88" s="117" t="s">
        <v>134</v>
      </c>
      <c r="D88" s="120"/>
      <c r="E88" s="119">
        <v>2416.09</v>
      </c>
      <c r="F88" s="114"/>
      <c r="G88" s="117" t="s">
        <v>134</v>
      </c>
      <c r="H88" s="120"/>
      <c r="I88" s="118">
        <v>379.62</v>
      </c>
      <c r="J88" s="28"/>
      <c r="K88" s="26">
        <v>2795.67</v>
      </c>
    </row>
    <row r="89" spans="1:11" x14ac:dyDescent="0.25">
      <c r="A89" s="20"/>
      <c r="B89" s="149">
        <f t="shared" si="0"/>
        <v>63</v>
      </c>
      <c r="C89" s="117" t="s">
        <v>96</v>
      </c>
      <c r="D89" s="120"/>
      <c r="E89" s="119">
        <v>2093.5100000000002</v>
      </c>
      <c r="F89" s="114"/>
      <c r="G89" s="117" t="s">
        <v>96</v>
      </c>
      <c r="H89" s="120"/>
      <c r="I89" s="118">
        <v>232.7</v>
      </c>
      <c r="J89" s="28"/>
      <c r="K89" s="26">
        <v>2326.1799999999998</v>
      </c>
    </row>
    <row r="90" spans="1:11" x14ac:dyDescent="0.25">
      <c r="A90" s="20"/>
      <c r="B90" s="149">
        <f t="shared" si="0"/>
        <v>64</v>
      </c>
      <c r="C90" s="117" t="s">
        <v>97</v>
      </c>
      <c r="D90" s="120"/>
      <c r="E90" s="119">
        <v>2347.1</v>
      </c>
      <c r="F90" s="114"/>
      <c r="G90" s="117" t="s">
        <v>97</v>
      </c>
      <c r="H90" s="120"/>
      <c r="I90" s="118">
        <v>260.73</v>
      </c>
      <c r="J90" s="28"/>
      <c r="K90" s="26">
        <f t="shared" si="1"/>
        <v>2607.83</v>
      </c>
    </row>
    <row r="91" spans="1:11" x14ac:dyDescent="0.25">
      <c r="A91" s="20"/>
      <c r="B91" s="149">
        <f t="shared" si="0"/>
        <v>65</v>
      </c>
      <c r="C91" s="117" t="s">
        <v>22</v>
      </c>
      <c r="D91" s="120"/>
      <c r="E91" s="119">
        <v>6703.98</v>
      </c>
      <c r="F91" s="114"/>
      <c r="G91" s="117" t="s">
        <v>22</v>
      </c>
      <c r="H91" s="120"/>
      <c r="I91" s="118">
        <v>744.91</v>
      </c>
      <c r="J91" s="28"/>
      <c r="K91" s="26">
        <v>7449.1</v>
      </c>
    </row>
    <row r="92" spans="1:11" x14ac:dyDescent="0.25">
      <c r="A92" s="20"/>
      <c r="B92" s="149">
        <f t="shared" si="0"/>
        <v>66</v>
      </c>
      <c r="C92" s="117" t="s">
        <v>98</v>
      </c>
      <c r="D92" s="120"/>
      <c r="E92" s="119">
        <v>809.93</v>
      </c>
      <c r="F92" s="114"/>
      <c r="G92" s="117" t="s">
        <v>98</v>
      </c>
      <c r="H92" s="120"/>
      <c r="I92" s="118">
        <v>89.98</v>
      </c>
      <c r="J92" s="28"/>
      <c r="K92" s="26">
        <f t="shared" si="1"/>
        <v>899.91</v>
      </c>
    </row>
    <row r="93" spans="1:11" x14ac:dyDescent="0.25">
      <c r="A93" s="20"/>
      <c r="B93" s="149">
        <f t="shared" si="0"/>
        <v>67</v>
      </c>
      <c r="C93" s="117" t="s">
        <v>23</v>
      </c>
      <c r="D93" s="120"/>
      <c r="E93" s="119">
        <v>1042</v>
      </c>
      <c r="F93" s="114"/>
      <c r="G93" s="117" t="s">
        <v>23</v>
      </c>
      <c r="H93" s="120"/>
      <c r="I93" s="118">
        <v>115.79</v>
      </c>
      <c r="J93" s="28"/>
      <c r="K93" s="26">
        <v>1157.75</v>
      </c>
    </row>
    <row r="94" spans="1:11" x14ac:dyDescent="0.25">
      <c r="A94" s="20"/>
      <c r="B94" s="149">
        <f t="shared" si="0"/>
        <v>68</v>
      </c>
      <c r="C94" s="117" t="s">
        <v>99</v>
      </c>
      <c r="D94" s="120"/>
      <c r="E94" s="119">
        <v>210.28</v>
      </c>
      <c r="F94" s="114"/>
      <c r="G94" s="117" t="s">
        <v>99</v>
      </c>
      <c r="H94" s="120"/>
      <c r="I94" s="118">
        <v>23.39</v>
      </c>
      <c r="J94" s="28"/>
      <c r="K94" s="26">
        <v>233.95</v>
      </c>
    </row>
    <row r="95" spans="1:11" x14ac:dyDescent="0.25">
      <c r="A95" s="20"/>
      <c r="B95" s="149">
        <f t="shared" si="0"/>
        <v>69</v>
      </c>
      <c r="C95" s="117" t="s">
        <v>100</v>
      </c>
      <c r="D95" s="120"/>
      <c r="E95" s="119">
        <v>389.1</v>
      </c>
      <c r="F95" s="114"/>
      <c r="G95" s="117" t="s">
        <v>100</v>
      </c>
      <c r="H95" s="120"/>
      <c r="I95" s="118">
        <v>43.26</v>
      </c>
      <c r="J95" s="28"/>
      <c r="K95" s="26">
        <v>432.32</v>
      </c>
    </row>
    <row r="96" spans="1:11" x14ac:dyDescent="0.25">
      <c r="A96" s="20"/>
      <c r="B96" s="149">
        <f t="shared" si="0"/>
        <v>70</v>
      </c>
      <c r="C96" s="117" t="s">
        <v>101</v>
      </c>
      <c r="D96" s="120"/>
      <c r="E96" s="119">
        <v>271.38</v>
      </c>
      <c r="F96" s="114"/>
      <c r="G96" s="117" t="s">
        <v>101</v>
      </c>
      <c r="H96" s="120"/>
      <c r="I96" s="118">
        <v>30.12</v>
      </c>
      <c r="J96" s="28"/>
      <c r="K96" s="26">
        <f t="shared" si="1"/>
        <v>301.5</v>
      </c>
    </row>
    <row r="97" spans="1:11" x14ac:dyDescent="0.25">
      <c r="A97" s="20"/>
      <c r="B97" s="149">
        <f t="shared" si="0"/>
        <v>71</v>
      </c>
      <c r="C97" s="117" t="s">
        <v>102</v>
      </c>
      <c r="D97" s="120"/>
      <c r="E97" s="119">
        <v>182.8</v>
      </c>
      <c r="F97" s="114"/>
      <c r="G97" s="117" t="s">
        <v>102</v>
      </c>
      <c r="H97" s="120"/>
      <c r="I97" s="118">
        <v>20.32</v>
      </c>
      <c r="J97" s="28"/>
      <c r="K97" s="26">
        <v>203.1</v>
      </c>
    </row>
    <row r="98" spans="1:11" x14ac:dyDescent="0.25">
      <c r="A98" s="20"/>
      <c r="B98" s="149">
        <f t="shared" si="0"/>
        <v>72</v>
      </c>
      <c r="C98" s="117" t="s">
        <v>50</v>
      </c>
      <c r="D98" s="120"/>
      <c r="E98" s="119">
        <v>1653.18</v>
      </c>
      <c r="F98" s="114"/>
      <c r="G98" s="117" t="s">
        <v>50</v>
      </c>
      <c r="H98" s="120"/>
      <c r="I98" s="118">
        <v>183.69</v>
      </c>
      <c r="J98" s="28"/>
      <c r="K98" s="26">
        <f t="shared" si="1"/>
        <v>1836.8700000000001</v>
      </c>
    </row>
    <row r="99" spans="1:11" x14ac:dyDescent="0.25">
      <c r="A99" s="20"/>
      <c r="B99" s="149">
        <f t="shared" si="0"/>
        <v>73</v>
      </c>
      <c r="C99" s="117" t="s">
        <v>51</v>
      </c>
      <c r="D99" s="120"/>
      <c r="E99" s="119">
        <v>6756.7</v>
      </c>
      <c r="F99" s="114"/>
      <c r="G99" s="117" t="s">
        <v>51</v>
      </c>
      <c r="H99" s="120"/>
      <c r="I99" s="118">
        <v>1084.1099999999999</v>
      </c>
      <c r="J99" s="28"/>
      <c r="K99" s="26">
        <v>7840.85</v>
      </c>
    </row>
    <row r="100" spans="1:11" x14ac:dyDescent="0.25">
      <c r="A100" s="20"/>
      <c r="B100" s="149">
        <f t="shared" si="0"/>
        <v>74</v>
      </c>
      <c r="C100" s="117" t="s">
        <v>52</v>
      </c>
      <c r="D100" s="120"/>
      <c r="E100" s="119">
        <v>7265.69</v>
      </c>
      <c r="F100" s="114"/>
      <c r="G100" s="117" t="s">
        <v>52</v>
      </c>
      <c r="H100" s="120"/>
      <c r="I100" s="118">
        <v>1362.88</v>
      </c>
      <c r="J100" s="28"/>
      <c r="K100" s="26">
        <v>8628.75</v>
      </c>
    </row>
    <row r="101" spans="1:11" x14ac:dyDescent="0.25">
      <c r="A101" s="20"/>
      <c r="B101" s="149">
        <f t="shared" si="0"/>
        <v>75</v>
      </c>
      <c r="C101" s="117" t="s">
        <v>53</v>
      </c>
      <c r="D101" s="120"/>
      <c r="E101" s="119">
        <v>4364.53</v>
      </c>
      <c r="F101" s="114"/>
      <c r="G101" s="117" t="s">
        <v>53</v>
      </c>
      <c r="H101" s="120"/>
      <c r="I101" s="118">
        <v>484.92</v>
      </c>
      <c r="J101" s="28"/>
      <c r="K101" s="26">
        <v>4849.3999999999996</v>
      </c>
    </row>
    <row r="102" spans="1:11" x14ac:dyDescent="0.25">
      <c r="A102" s="20"/>
      <c r="B102" s="149">
        <f t="shared" si="0"/>
        <v>76</v>
      </c>
      <c r="C102" s="117" t="s">
        <v>109</v>
      </c>
      <c r="D102" s="120"/>
      <c r="E102" s="119">
        <v>404.97</v>
      </c>
      <c r="F102" s="114"/>
      <c r="G102" s="117" t="s">
        <v>109</v>
      </c>
      <c r="H102" s="120"/>
      <c r="I102" s="118">
        <v>45</v>
      </c>
      <c r="J102" s="28"/>
      <c r="K102" s="26">
        <v>449.95</v>
      </c>
    </row>
    <row r="103" spans="1:11" x14ac:dyDescent="0.25">
      <c r="A103" s="20"/>
      <c r="B103" s="149">
        <f t="shared" si="0"/>
        <v>77</v>
      </c>
      <c r="C103" s="117" t="s">
        <v>110</v>
      </c>
      <c r="D103" s="120"/>
      <c r="E103" s="119">
        <v>334.44</v>
      </c>
      <c r="F103" s="114"/>
      <c r="G103" s="117" t="s">
        <v>110</v>
      </c>
      <c r="H103" s="120"/>
      <c r="I103" s="118">
        <v>37.18</v>
      </c>
      <c r="J103" s="28"/>
      <c r="K103" s="26">
        <v>371.61</v>
      </c>
    </row>
    <row r="104" spans="1:11" x14ac:dyDescent="0.25">
      <c r="A104" s="20"/>
      <c r="B104" s="149">
        <f t="shared" si="0"/>
        <v>78</v>
      </c>
      <c r="C104" s="117" t="s">
        <v>111</v>
      </c>
      <c r="D104" s="120"/>
      <c r="E104" s="119">
        <v>166.18</v>
      </c>
      <c r="F104" s="114"/>
      <c r="G104" s="117" t="s">
        <v>111</v>
      </c>
      <c r="H104" s="120"/>
      <c r="I104" s="118">
        <v>18.489999999999998</v>
      </c>
      <c r="J104" s="28"/>
      <c r="K104" s="26">
        <f t="shared" si="1"/>
        <v>184.67000000000002</v>
      </c>
    </row>
    <row r="105" spans="1:11" x14ac:dyDescent="0.25">
      <c r="A105" s="20"/>
      <c r="B105" s="149">
        <f t="shared" si="0"/>
        <v>79</v>
      </c>
      <c r="C105" s="117" t="s">
        <v>112</v>
      </c>
      <c r="D105" s="120"/>
      <c r="E105" s="119">
        <v>184.62</v>
      </c>
      <c r="F105" s="114"/>
      <c r="G105" s="117" t="s">
        <v>112</v>
      </c>
      <c r="H105" s="120"/>
      <c r="I105" s="118">
        <v>20.55</v>
      </c>
      <c r="J105" s="28"/>
      <c r="K105" s="26">
        <f t="shared" si="1"/>
        <v>205.17000000000002</v>
      </c>
    </row>
    <row r="106" spans="1:11" x14ac:dyDescent="0.25">
      <c r="A106" s="20"/>
      <c r="B106" s="149">
        <f>B105+1</f>
        <v>80</v>
      </c>
      <c r="C106" s="117" t="s">
        <v>113</v>
      </c>
      <c r="D106" s="120"/>
      <c r="E106" s="119">
        <v>1870.81</v>
      </c>
      <c r="F106" s="114"/>
      <c r="G106" s="117" t="s">
        <v>113</v>
      </c>
      <c r="H106" s="120"/>
      <c r="I106" s="118">
        <v>207.86</v>
      </c>
      <c r="J106" s="28"/>
      <c r="K106" s="26">
        <v>2079.0100000000002</v>
      </c>
    </row>
    <row r="107" spans="1:11" x14ac:dyDescent="0.25">
      <c r="A107" s="20"/>
      <c r="B107" s="149">
        <f>B106+1</f>
        <v>81</v>
      </c>
      <c r="C107" s="117" t="s">
        <v>135</v>
      </c>
      <c r="D107" s="120"/>
      <c r="E107" s="119">
        <v>2347.8200000000002</v>
      </c>
      <c r="F107" s="114"/>
      <c r="G107" s="117" t="s">
        <v>135</v>
      </c>
      <c r="H107" s="120"/>
      <c r="I107" s="118">
        <v>260.95999999999998</v>
      </c>
      <c r="J107" s="28"/>
      <c r="K107" s="26">
        <v>2608.75</v>
      </c>
    </row>
    <row r="108" spans="1:11" x14ac:dyDescent="0.25">
      <c r="A108" s="20"/>
      <c r="B108" s="149">
        <f>B107+1</f>
        <v>82</v>
      </c>
      <c r="C108" s="117" t="s">
        <v>118</v>
      </c>
      <c r="D108" s="120"/>
      <c r="E108" s="119">
        <v>751.59</v>
      </c>
      <c r="F108" s="114"/>
      <c r="G108" s="117" t="s">
        <v>118</v>
      </c>
      <c r="H108" s="120"/>
      <c r="I108" s="118">
        <v>83.53</v>
      </c>
      <c r="J108" s="28"/>
      <c r="K108" s="26">
        <f t="shared" si="1"/>
        <v>835.12</v>
      </c>
    </row>
    <row r="109" spans="1:11" x14ac:dyDescent="0.25">
      <c r="A109" s="20"/>
      <c r="B109" s="149">
        <f>B108+1</f>
        <v>83</v>
      </c>
      <c r="C109" s="117" t="s">
        <v>43</v>
      </c>
      <c r="D109" s="120"/>
      <c r="E109" s="119">
        <v>1100.3399999999999</v>
      </c>
      <c r="F109" s="114"/>
      <c r="G109" s="117" t="s">
        <v>43</v>
      </c>
      <c r="H109" s="120"/>
      <c r="I109" s="118">
        <v>122.28</v>
      </c>
      <c r="J109" s="28">
        <f t="shared" si="1"/>
        <v>0</v>
      </c>
      <c r="K109" s="26">
        <v>1222.56</v>
      </c>
    </row>
    <row r="110" spans="1:11" x14ac:dyDescent="0.25">
      <c r="B110" s="59"/>
      <c r="C110" s="59"/>
      <c r="D110" s="60"/>
      <c r="E110" s="61"/>
      <c r="G110" s="59"/>
      <c r="H110" s="60"/>
      <c r="I110" s="61"/>
      <c r="J110" s="62"/>
      <c r="K110" s="63"/>
    </row>
    <row r="111" spans="1:11" ht="15.75" thickBot="1" x14ac:dyDescent="0.3">
      <c r="B111" s="43"/>
      <c r="C111" s="43"/>
      <c r="D111" s="64"/>
      <c r="E111" s="65">
        <f>SUM(E27:E109)</f>
        <v>88454.659999999989</v>
      </c>
      <c r="G111" s="43"/>
      <c r="H111" s="64"/>
      <c r="I111" s="65">
        <f>SUM(I52:I109)</f>
        <v>10597.769999999999</v>
      </c>
      <c r="K111" s="66">
        <f>SUM(K27:K109)</f>
        <v>99052.18</v>
      </c>
    </row>
    <row r="112" spans="1:11" ht="15.75" thickTop="1" x14ac:dyDescent="0.25"/>
  </sheetData>
  <mergeCells count="2">
    <mergeCell ref="B24:E24"/>
    <mergeCell ref="F24:I2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HELAM JUNE 2014 TENDER</vt:lpstr>
      <vt:lpstr>KOFFIE JUNE 2014 TENDER</vt:lpstr>
      <vt:lpstr>KUM JUNE 2014 TENDER</vt:lpstr>
      <vt:lpstr>FINSCH JUNE 2014 TENDER</vt:lpstr>
      <vt:lpstr>CULLINAN JUNE 2014 TENDER</vt:lpstr>
      <vt:lpstr>Sheet1</vt:lpstr>
      <vt:lpstr>Sheet2</vt:lpstr>
      <vt:lpstr>Sheet3</vt:lpstr>
      <vt:lpstr>Sheet4</vt:lpstr>
      <vt:lpstr>Sheet5</vt:lpstr>
    </vt:vector>
  </TitlesOfParts>
  <Company>PetraDiamonds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Senekal</dc:creator>
  <cp:lastModifiedBy>user</cp:lastModifiedBy>
  <cp:lastPrinted>2014-06-12T04:43:39Z</cp:lastPrinted>
  <dcterms:created xsi:type="dcterms:W3CDTF">2014-06-11T10:48:28Z</dcterms:created>
  <dcterms:modified xsi:type="dcterms:W3CDTF">2014-06-12T12:24:24Z</dcterms:modified>
</cp:coreProperties>
</file>