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10" i="1"/>
  <c r="K93" i="1" l="1"/>
  <c r="A70" i="1" l="1"/>
  <c r="A71" i="1"/>
  <c r="A72" i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E93" i="1" l="1"/>
  <c r="I94" i="1"/>
  <c r="J63" i="1"/>
  <c r="J64" i="1"/>
  <c r="J65" i="1"/>
  <c r="J66" i="1"/>
  <c r="J67" i="1"/>
  <c r="G93" i="1"/>
</calcChain>
</file>

<file path=xl/sharedStrings.xml><?xml version="1.0" encoding="utf-8"?>
<sst xmlns="http://schemas.openxmlformats.org/spreadsheetml/2006/main" count="161" uniqueCount="77">
  <si>
    <t>+10.8CT SINGLE STONE</t>
  </si>
  <si>
    <t>+10.8CT BROWN GEM</t>
  </si>
  <si>
    <t>+10.8CT  CLIVAGE</t>
  </si>
  <si>
    <t>+10.8CT SINGLE STONE (YELLOW)</t>
  </si>
  <si>
    <t>+10.8CT POOR CLIVAGE</t>
  </si>
  <si>
    <t>+10.8CT COMM/BRT</t>
  </si>
  <si>
    <t>5-10CT  GEM</t>
  </si>
  <si>
    <t>5-10CT BROWN GEM</t>
  </si>
  <si>
    <t>5-10CT CLIVAGE</t>
  </si>
  <si>
    <t>5-10CT BROWN MIX</t>
  </si>
  <si>
    <t>5-10CT POOR CLIVAGE</t>
  </si>
  <si>
    <t>5-10CT POOR BROWN</t>
  </si>
  <si>
    <t>SINGLE STONES (BLUE)</t>
  </si>
  <si>
    <t>5-10CT COMM/BRT</t>
  </si>
  <si>
    <t>+10.8CT SINGLE STONE (BLUE)</t>
  </si>
  <si>
    <t>3-4CT GEM</t>
  </si>
  <si>
    <t>+2CT SINGLE STONES (GREY)</t>
  </si>
  <si>
    <t>3-4CT BROWN GEM</t>
  </si>
  <si>
    <t>+10.8CT SINGLE STONES</t>
  </si>
  <si>
    <t>3-4CT CLIVAGE</t>
  </si>
  <si>
    <t>3-4CT BROWN MIX</t>
  </si>
  <si>
    <t>+10.8CT SINGLE STONES MIXED</t>
  </si>
  <si>
    <t>3-4CT POOR CLIVAGE</t>
  </si>
  <si>
    <t>3-4CT POOR BROWN</t>
  </si>
  <si>
    <t>3-4CT COMM/BRT</t>
  </si>
  <si>
    <t>2-2.5CT GEM</t>
  </si>
  <si>
    <t>2-2.5CT BROWN GEM</t>
  </si>
  <si>
    <t>2-2.5CT CLIVAGE</t>
  </si>
  <si>
    <t>2-2.5CT BROWN MIX</t>
  </si>
  <si>
    <t>2-2.5CT POOR BROWN</t>
  </si>
  <si>
    <t>2-2.5CT POOR CLIVAGE</t>
  </si>
  <si>
    <t>2-2.5CT COMM/BRT</t>
  </si>
  <si>
    <t>3-6GR GEM</t>
  </si>
  <si>
    <t>3-6GR MIXED BLK Z</t>
  </si>
  <si>
    <t>3-6GR MIXED BLK Z LOW</t>
  </si>
  <si>
    <t>3-6GR CLIVAGE</t>
  </si>
  <si>
    <t>3-6GR LIGHT BROWN GEM</t>
  </si>
  <si>
    <t>3-6GR LIGHT BROWN CLIV</t>
  </si>
  <si>
    <t>3-6GR BROWN MIX</t>
  </si>
  <si>
    <t>3-6GR POOR BROWN</t>
  </si>
  <si>
    <t>3-6GR DARK BRN</t>
  </si>
  <si>
    <t>3-6GR POOR CLIVAGE</t>
  </si>
  <si>
    <t>3-6GR POOR GREY MIX</t>
  </si>
  <si>
    <t>3-6GR COMM/BRT</t>
  </si>
  <si>
    <t>+11/+9 MELEE GEM</t>
  </si>
  <si>
    <t>+11/+9 MELEE CLIVAGE</t>
  </si>
  <si>
    <t>+11/+9 MELEE POOR CLIV</t>
  </si>
  <si>
    <t>+11/+9 MELEE LIGHT BROWN</t>
  </si>
  <si>
    <t>+11/+9 MELEE MID BROWN</t>
  </si>
  <si>
    <t>+11/+9 MELEE DARK BROWN</t>
  </si>
  <si>
    <t>+11/+9 MELEE POOR BROWN</t>
  </si>
  <si>
    <t>+11/+9 MELEE POOR GREY</t>
  </si>
  <si>
    <t>+11/+9 MELEE COMM/BRT</t>
  </si>
  <si>
    <t>+11/+9 MELEE GEM FLATS</t>
  </si>
  <si>
    <t>+11/+9 MELEE CLIV FLATS</t>
  </si>
  <si>
    <t>+11/+9 MELEE BROWN FLATS</t>
  </si>
  <si>
    <t>+11/+9 MELEE POOR FLATS</t>
  </si>
  <si>
    <t>-9+5 GEM</t>
  </si>
  <si>
    <t>-9+5 CLIVAGE</t>
  </si>
  <si>
    <t>-9+5 BROWN</t>
  </si>
  <si>
    <t>-9+5 POOR</t>
  </si>
  <si>
    <t>-9+3 GEM/CLIV FLATS</t>
  </si>
  <si>
    <t>-9+3 BRN FATS</t>
  </si>
  <si>
    <t>-9+3 POOR FLATS</t>
  </si>
  <si>
    <t>-5+3 GEM</t>
  </si>
  <si>
    <t>-5+3 CLIVAGE</t>
  </si>
  <si>
    <t>-5+3 BROWN</t>
  </si>
  <si>
    <t>-5+3 POOR</t>
  </si>
  <si>
    <t>-3+1 R.O.M</t>
  </si>
  <si>
    <t>Lot No</t>
  </si>
  <si>
    <t>Description</t>
  </si>
  <si>
    <t>Weight</t>
  </si>
  <si>
    <t>+10.8CT SINGLE STONE (Blue)</t>
  </si>
  <si>
    <t>Stones</t>
  </si>
  <si>
    <t>No of Stones</t>
  </si>
  <si>
    <t>Cullinan November 2013 Tender</t>
  </si>
  <si>
    <t>DEEC 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</si>
</sst>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1" fillId="0" borderId="1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0" borderId="1" xfId="1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4" fontId="1" fillId="0" borderId="1" xfId="1" applyNumberFormat="1" applyFont="1" applyFill="1" applyBorder="1" applyAlignment="1">
      <alignment horizontal="right"/>
    </xf>
    <xf numFmtId="4" fontId="3" fillId="0" borderId="3" xfId="0" applyNumberFormat="1" applyFont="1" applyBorder="1"/>
    <xf numFmtId="0" fontId="4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Border="1"/>
    <xf numFmtId="0" fontId="6" fillId="0" borderId="6" xfId="0" applyFont="1" applyBorder="1"/>
    <xf numFmtId="0" fontId="6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Fill="1" applyBorder="1" applyAlignment="1">
      <alignment horizontal="right"/>
    </xf>
    <xf numFmtId="0" fontId="6" fillId="0" borderId="0" xfId="0" applyFont="1"/>
    <xf numFmtId="0" fontId="5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4" fontId="8" fillId="0" borderId="1" xfId="1" applyNumberFormat="1" applyFont="1" applyFill="1" applyBorder="1" applyAlignment="1">
      <alignment horizontal="right"/>
    </xf>
    <xf numFmtId="0" fontId="9" fillId="0" borderId="1" xfId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" xfId="0" applyFont="1" applyBorder="1"/>
    <xf numFmtId="4" fontId="0" fillId="0" borderId="0" xfId="0" applyNumberFormat="1"/>
    <xf numFmtId="4" fontId="6" fillId="0" borderId="8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0" fontId="10" fillId="0" borderId="1" xfId="1" applyFont="1" applyFill="1" applyBorder="1" applyAlignment="1">
      <alignment horizontal="center"/>
    </xf>
    <xf numFmtId="4" fontId="10" fillId="0" borderId="1" xfId="1" applyNumberFormat="1" applyFont="1" applyFill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" fillId="0" borderId="9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4" fontId="0" fillId="0" borderId="9" xfId="0" applyNumberFormat="1" applyBorder="1"/>
    <xf numFmtId="4" fontId="7" fillId="0" borderId="5" xfId="0" applyNumberFormat="1" applyFont="1" applyFill="1" applyBorder="1" applyAlignment="1">
      <alignment horizontal="right"/>
    </xf>
    <xf numFmtId="4" fontId="4" fillId="0" borderId="5" xfId="0" applyNumberFormat="1" applyFont="1" applyFill="1" applyBorder="1" applyAlignment="1">
      <alignment horizontal="right"/>
    </xf>
    <xf numFmtId="4" fontId="6" fillId="0" borderId="5" xfId="0" applyNumberFormat="1" applyFont="1" applyFill="1" applyBorder="1" applyAlignment="1">
      <alignment horizontal="right"/>
    </xf>
    <xf numFmtId="4" fontId="4" fillId="0" borderId="8" xfId="0" applyNumberFormat="1" applyFont="1" applyFill="1" applyBorder="1" applyAlignment="1">
      <alignment horizontal="right"/>
    </xf>
    <xf numFmtId="4" fontId="6" fillId="0" borderId="10" xfId="0" applyNumberFormat="1" applyFont="1" applyFill="1" applyBorder="1" applyAlignment="1">
      <alignment horizontal="right"/>
    </xf>
    <xf numFmtId="4" fontId="6" fillId="0" borderId="11" xfId="0" applyNumberFormat="1" applyFont="1" applyFill="1" applyBorder="1" applyAlignment="1">
      <alignment horizontal="right"/>
    </xf>
    <xf numFmtId="0" fontId="0" fillId="0" borderId="1" xfId="0" applyBorder="1"/>
    <xf numFmtId="0" fontId="12" fillId="3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" fontId="3" fillId="2" borderId="3" xfId="0" applyNumberFormat="1" applyFont="1" applyFill="1" applyBorder="1"/>
    <xf numFmtId="0" fontId="13" fillId="0" borderId="1" xfId="1" applyFont="1" applyFill="1" applyBorder="1" applyAlignment="1">
      <alignment horizontal="center"/>
    </xf>
    <xf numFmtId="4" fontId="0" fillId="0" borderId="0" xfId="0" applyNumberFormat="1" applyFill="1" applyBorder="1"/>
    <xf numFmtId="0" fontId="3" fillId="2" borderId="12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161925</xdr:rowOff>
    </xdr:from>
    <xdr:to>
      <xdr:col>2</xdr:col>
      <xdr:colOff>2183765</xdr:colOff>
      <xdr:row>5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9650" y="161925"/>
          <a:ext cx="2050415" cy="971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96"/>
  <sheetViews>
    <sheetView tabSelected="1" workbookViewId="0">
      <selection activeCell="M91" sqref="M91"/>
    </sheetView>
  </sheetViews>
  <sheetFormatPr defaultRowHeight="15" x14ac:dyDescent="0.25"/>
  <cols>
    <col min="1" max="1" width="8.28515625" customWidth="1"/>
    <col min="2" max="2" width="13.5703125" customWidth="1"/>
    <col min="3" max="3" width="38.7109375" customWidth="1"/>
    <col min="4" max="4" width="9.5703125" hidden="1" customWidth="1"/>
    <col min="5" max="5" width="10.42578125" hidden="1" customWidth="1"/>
    <col min="6" max="6" width="8.42578125" hidden="1" customWidth="1"/>
    <col min="7" max="7" width="26.7109375" hidden="1" customWidth="1"/>
    <col min="8" max="8" width="7.140625" hidden="1" customWidth="1"/>
    <col min="9" max="9" width="8.42578125" hidden="1" customWidth="1"/>
    <col min="10" max="10" width="13.140625" customWidth="1"/>
    <col min="11" max="11" width="15.7109375" customWidth="1"/>
  </cols>
  <sheetData>
    <row r="7" spans="1:11" x14ac:dyDescent="0.25">
      <c r="A7" s="51" t="s">
        <v>75</v>
      </c>
      <c r="B7" s="51"/>
      <c r="C7" s="51"/>
      <c r="D7" s="51"/>
      <c r="E7" s="51"/>
      <c r="F7" s="51"/>
      <c r="G7" s="51"/>
      <c r="H7" s="51"/>
      <c r="I7" s="51"/>
      <c r="J7" s="51"/>
      <c r="K7" s="51"/>
    </row>
    <row r="8" spans="1:11" x14ac:dyDescent="0.25">
      <c r="A8" s="46" t="s">
        <v>69</v>
      </c>
      <c r="B8" s="46" t="s">
        <v>76</v>
      </c>
      <c r="C8" s="46" t="s">
        <v>70</v>
      </c>
      <c r="D8" s="46" t="s">
        <v>73</v>
      </c>
      <c r="E8" s="46" t="s">
        <v>71</v>
      </c>
      <c r="F8" s="47" t="s">
        <v>69</v>
      </c>
      <c r="G8" s="47" t="s">
        <v>70</v>
      </c>
      <c r="H8" s="47" t="s">
        <v>73</v>
      </c>
      <c r="I8" s="47" t="s">
        <v>71</v>
      </c>
      <c r="J8" s="47" t="s">
        <v>74</v>
      </c>
      <c r="K8" s="47" t="s">
        <v>71</v>
      </c>
    </row>
    <row r="9" spans="1:11" x14ac:dyDescent="0.25">
      <c r="A9" s="4">
        <v>1</v>
      </c>
      <c r="B9" s="37">
        <v>19950</v>
      </c>
      <c r="C9" s="36" t="s">
        <v>0</v>
      </c>
      <c r="D9" s="37">
        <v>1</v>
      </c>
      <c r="E9" s="38">
        <v>126.4</v>
      </c>
      <c r="J9" s="4">
        <v>1</v>
      </c>
      <c r="K9" s="5">
        <v>126.4</v>
      </c>
    </row>
    <row r="10" spans="1:11" x14ac:dyDescent="0.25">
      <c r="A10" s="4">
        <f>A9+1</f>
        <v>2</v>
      </c>
      <c r="B10" s="4">
        <f>B9+1</f>
        <v>19951</v>
      </c>
      <c r="C10" s="1" t="s">
        <v>0</v>
      </c>
      <c r="D10" s="1">
        <v>1</v>
      </c>
      <c r="E10" s="6">
        <v>91.57</v>
      </c>
      <c r="J10" s="4">
        <v>1</v>
      </c>
      <c r="K10" s="5">
        <v>91.57</v>
      </c>
    </row>
    <row r="11" spans="1:11" x14ac:dyDescent="0.25">
      <c r="A11" s="4">
        <f t="shared" ref="A11:B74" si="0">A10+1</f>
        <v>3</v>
      </c>
      <c r="B11" s="4">
        <f t="shared" si="0"/>
        <v>19952</v>
      </c>
      <c r="C11" s="1" t="s">
        <v>3</v>
      </c>
      <c r="D11" s="1">
        <v>1</v>
      </c>
      <c r="E11" s="6">
        <v>14.91</v>
      </c>
      <c r="J11" s="4">
        <v>1</v>
      </c>
      <c r="K11" s="5">
        <v>14.91</v>
      </c>
    </row>
    <row r="12" spans="1:11" x14ac:dyDescent="0.25">
      <c r="A12" s="4">
        <f t="shared" si="0"/>
        <v>4</v>
      </c>
      <c r="B12" s="4">
        <f t="shared" si="0"/>
        <v>19953</v>
      </c>
      <c r="C12" s="1" t="s">
        <v>0</v>
      </c>
      <c r="D12" s="1">
        <v>1</v>
      </c>
      <c r="E12" s="6">
        <v>35.24</v>
      </c>
      <c r="J12" s="4">
        <v>1</v>
      </c>
      <c r="K12" s="5">
        <v>35.24</v>
      </c>
    </row>
    <row r="13" spans="1:11" x14ac:dyDescent="0.25">
      <c r="A13" s="4">
        <f t="shared" si="0"/>
        <v>5</v>
      </c>
      <c r="B13" s="4">
        <f t="shared" si="0"/>
        <v>19954</v>
      </c>
      <c r="C13" s="1" t="s">
        <v>0</v>
      </c>
      <c r="D13" s="1">
        <v>1</v>
      </c>
      <c r="E13" s="6">
        <v>221.31</v>
      </c>
      <c r="J13" s="4">
        <v>1</v>
      </c>
      <c r="K13" s="5">
        <v>221.31</v>
      </c>
    </row>
    <row r="14" spans="1:11" x14ac:dyDescent="0.25">
      <c r="A14" s="4">
        <f t="shared" si="0"/>
        <v>6</v>
      </c>
      <c r="B14" s="4">
        <f t="shared" si="0"/>
        <v>19955</v>
      </c>
      <c r="C14" s="3" t="s">
        <v>72</v>
      </c>
      <c r="D14" s="1">
        <v>1</v>
      </c>
      <c r="E14" s="6">
        <v>10.46</v>
      </c>
      <c r="J14" s="4">
        <v>1</v>
      </c>
      <c r="K14" s="5">
        <v>10.46</v>
      </c>
    </row>
    <row r="15" spans="1:11" x14ac:dyDescent="0.25">
      <c r="A15" s="4">
        <f t="shared" si="0"/>
        <v>7</v>
      </c>
      <c r="B15" s="4">
        <f t="shared" si="0"/>
        <v>19956</v>
      </c>
      <c r="C15" s="1" t="s">
        <v>0</v>
      </c>
      <c r="D15" s="1">
        <v>1</v>
      </c>
      <c r="E15" s="6">
        <v>18.87</v>
      </c>
      <c r="J15" s="4">
        <v>1</v>
      </c>
      <c r="K15" s="5">
        <v>18.87</v>
      </c>
    </row>
    <row r="16" spans="1:11" x14ac:dyDescent="0.25">
      <c r="A16" s="4">
        <f t="shared" si="0"/>
        <v>8</v>
      </c>
      <c r="B16" s="4">
        <f t="shared" si="0"/>
        <v>19957</v>
      </c>
      <c r="C16" s="1" t="s">
        <v>0</v>
      </c>
      <c r="D16" s="1">
        <v>1</v>
      </c>
      <c r="E16" s="6">
        <v>43.4</v>
      </c>
      <c r="J16" s="4">
        <v>1</v>
      </c>
      <c r="K16" s="5">
        <v>43.4</v>
      </c>
    </row>
    <row r="17" spans="1:11" x14ac:dyDescent="0.25">
      <c r="A17" s="4">
        <f t="shared" si="0"/>
        <v>9</v>
      </c>
      <c r="B17" s="4">
        <f t="shared" si="0"/>
        <v>19958</v>
      </c>
      <c r="C17" s="1" t="s">
        <v>0</v>
      </c>
      <c r="D17" s="1"/>
      <c r="E17" s="6"/>
      <c r="F17" s="8"/>
      <c r="G17" s="1" t="s">
        <v>0</v>
      </c>
      <c r="H17" s="20">
        <v>1</v>
      </c>
      <c r="I17" s="39">
        <v>36.159999999999997</v>
      </c>
      <c r="J17" s="4">
        <v>1</v>
      </c>
      <c r="K17" s="5">
        <v>36.159999999999997</v>
      </c>
    </row>
    <row r="18" spans="1:11" x14ac:dyDescent="0.25">
      <c r="A18" s="4">
        <f t="shared" si="0"/>
        <v>10</v>
      </c>
      <c r="B18" s="4">
        <f t="shared" si="0"/>
        <v>19959</v>
      </c>
      <c r="C18" s="1" t="s">
        <v>0</v>
      </c>
      <c r="D18" s="1">
        <v>1</v>
      </c>
      <c r="E18" s="6">
        <v>31.2</v>
      </c>
      <c r="J18" s="4">
        <v>1</v>
      </c>
      <c r="K18" s="5">
        <v>31.2</v>
      </c>
    </row>
    <row r="19" spans="1:11" x14ac:dyDescent="0.25">
      <c r="A19" s="4">
        <f t="shared" si="0"/>
        <v>11</v>
      </c>
      <c r="B19" s="4">
        <f t="shared" si="0"/>
        <v>19960</v>
      </c>
      <c r="C19" s="1" t="s">
        <v>0</v>
      </c>
      <c r="D19" s="1">
        <v>1</v>
      </c>
      <c r="E19" s="6">
        <v>32.61</v>
      </c>
      <c r="J19" s="4">
        <v>1</v>
      </c>
      <c r="K19" s="5">
        <v>32.61</v>
      </c>
    </row>
    <row r="20" spans="1:11" x14ac:dyDescent="0.25">
      <c r="A20" s="4">
        <f t="shared" si="0"/>
        <v>12</v>
      </c>
      <c r="B20" s="4">
        <f t="shared" si="0"/>
        <v>19961</v>
      </c>
      <c r="C20" s="1" t="s">
        <v>3</v>
      </c>
      <c r="D20" s="1">
        <v>1</v>
      </c>
      <c r="E20" s="6">
        <v>11.85</v>
      </c>
      <c r="J20" s="4">
        <v>1</v>
      </c>
      <c r="K20" s="5">
        <v>11.85</v>
      </c>
    </row>
    <row r="21" spans="1:11" x14ac:dyDescent="0.25">
      <c r="A21" s="4">
        <f t="shared" si="0"/>
        <v>13</v>
      </c>
      <c r="B21" s="4">
        <f t="shared" si="0"/>
        <v>19962</v>
      </c>
      <c r="C21" s="1" t="s">
        <v>0</v>
      </c>
      <c r="D21" s="1">
        <v>1</v>
      </c>
      <c r="E21" s="6">
        <v>13.62</v>
      </c>
      <c r="J21" s="4">
        <v>1</v>
      </c>
      <c r="K21" s="5">
        <v>13.62</v>
      </c>
    </row>
    <row r="22" spans="1:11" x14ac:dyDescent="0.25">
      <c r="A22" s="4">
        <f t="shared" si="0"/>
        <v>14</v>
      </c>
      <c r="B22" s="4">
        <f t="shared" si="0"/>
        <v>19963</v>
      </c>
      <c r="C22" s="1" t="s">
        <v>0</v>
      </c>
      <c r="D22" s="1">
        <v>1</v>
      </c>
      <c r="E22" s="6">
        <v>28.71</v>
      </c>
      <c r="J22" s="4">
        <v>1</v>
      </c>
      <c r="K22" s="5">
        <v>28.71</v>
      </c>
    </row>
    <row r="23" spans="1:11" x14ac:dyDescent="0.25">
      <c r="A23" s="4">
        <f t="shared" si="0"/>
        <v>15</v>
      </c>
      <c r="B23" s="4">
        <f t="shared" si="0"/>
        <v>19964</v>
      </c>
      <c r="C23" s="1" t="s">
        <v>0</v>
      </c>
      <c r="D23" s="1">
        <v>1</v>
      </c>
      <c r="E23" s="6">
        <v>17.29</v>
      </c>
      <c r="J23" s="4">
        <v>1</v>
      </c>
      <c r="K23" s="5">
        <v>17.29</v>
      </c>
    </row>
    <row r="24" spans="1:11" x14ac:dyDescent="0.25">
      <c r="A24" s="4">
        <f t="shared" si="0"/>
        <v>16</v>
      </c>
      <c r="B24" s="4">
        <f t="shared" si="0"/>
        <v>19965</v>
      </c>
      <c r="C24" s="1" t="s">
        <v>14</v>
      </c>
      <c r="D24" s="1">
        <v>1</v>
      </c>
      <c r="E24" s="6">
        <v>4.3</v>
      </c>
      <c r="J24" s="4">
        <v>1</v>
      </c>
      <c r="K24" s="5">
        <v>4.3</v>
      </c>
    </row>
    <row r="25" spans="1:11" x14ac:dyDescent="0.25">
      <c r="A25" s="4">
        <f t="shared" si="0"/>
        <v>17</v>
      </c>
      <c r="B25" s="4">
        <f t="shared" si="0"/>
        <v>19966</v>
      </c>
      <c r="C25" s="1" t="s">
        <v>12</v>
      </c>
      <c r="D25" s="1">
        <v>1</v>
      </c>
      <c r="E25" s="6">
        <v>1.5</v>
      </c>
      <c r="J25" s="4">
        <v>1</v>
      </c>
      <c r="K25" s="5">
        <v>1.32</v>
      </c>
    </row>
    <row r="26" spans="1:11" x14ac:dyDescent="0.25">
      <c r="A26" s="4">
        <f t="shared" si="0"/>
        <v>18</v>
      </c>
      <c r="B26" s="4">
        <f t="shared" si="0"/>
        <v>19967</v>
      </c>
      <c r="C26" s="1" t="s">
        <v>16</v>
      </c>
      <c r="D26" s="1">
        <v>1</v>
      </c>
      <c r="E26" s="6">
        <v>2.37</v>
      </c>
      <c r="J26" s="4">
        <v>1</v>
      </c>
      <c r="K26" s="5">
        <v>2.37</v>
      </c>
    </row>
    <row r="27" spans="1:11" x14ac:dyDescent="0.25">
      <c r="A27" s="4">
        <f t="shared" si="0"/>
        <v>19</v>
      </c>
      <c r="B27" s="4">
        <f t="shared" si="0"/>
        <v>19968</v>
      </c>
      <c r="C27" s="1" t="s">
        <v>18</v>
      </c>
      <c r="D27" s="1">
        <v>1</v>
      </c>
      <c r="E27" s="6">
        <v>284.36</v>
      </c>
      <c r="J27" s="4">
        <v>1</v>
      </c>
      <c r="K27" s="5">
        <v>284.36</v>
      </c>
    </row>
    <row r="28" spans="1:11" x14ac:dyDescent="0.25">
      <c r="A28" s="4">
        <f t="shared" si="0"/>
        <v>20</v>
      </c>
      <c r="B28" s="4">
        <f t="shared" si="0"/>
        <v>19969</v>
      </c>
      <c r="C28" s="1" t="s">
        <v>0</v>
      </c>
      <c r="D28" s="1">
        <v>1</v>
      </c>
      <c r="E28" s="6">
        <v>166.63</v>
      </c>
      <c r="F28" s="8">
        <v>1</v>
      </c>
      <c r="G28" s="8" t="s">
        <v>0</v>
      </c>
      <c r="H28" s="8"/>
      <c r="I28" s="40"/>
      <c r="J28" s="4">
        <v>1</v>
      </c>
      <c r="K28" s="5">
        <v>166.63</v>
      </c>
    </row>
    <row r="29" spans="1:11" x14ac:dyDescent="0.25">
      <c r="A29" s="4">
        <f t="shared" si="0"/>
        <v>21</v>
      </c>
      <c r="B29" s="4">
        <f t="shared" si="0"/>
        <v>19970</v>
      </c>
      <c r="C29" s="1" t="s">
        <v>21</v>
      </c>
      <c r="D29" s="1">
        <v>2</v>
      </c>
      <c r="E29" s="6">
        <v>144.79</v>
      </c>
      <c r="F29" s="8">
        <v>2</v>
      </c>
      <c r="G29" s="8" t="s">
        <v>0</v>
      </c>
      <c r="H29" s="8"/>
      <c r="I29" s="40"/>
      <c r="J29" s="4">
        <v>2</v>
      </c>
      <c r="K29" s="5">
        <v>144.79</v>
      </c>
    </row>
    <row r="30" spans="1:11" x14ac:dyDescent="0.25">
      <c r="A30" s="4">
        <f t="shared" si="0"/>
        <v>22</v>
      </c>
      <c r="B30" s="4">
        <f t="shared" si="0"/>
        <v>19971</v>
      </c>
      <c r="C30" s="1" t="s">
        <v>1</v>
      </c>
      <c r="D30" s="1">
        <v>5</v>
      </c>
      <c r="E30" s="6">
        <v>82.83</v>
      </c>
      <c r="F30" s="8">
        <v>3</v>
      </c>
      <c r="G30" s="8" t="s">
        <v>1</v>
      </c>
      <c r="H30" s="8"/>
      <c r="I30" s="40"/>
      <c r="J30" s="4">
        <v>5</v>
      </c>
      <c r="K30" s="5">
        <v>82.83</v>
      </c>
    </row>
    <row r="31" spans="1:11" x14ac:dyDescent="0.25">
      <c r="A31" s="4">
        <f t="shared" si="0"/>
        <v>23</v>
      </c>
      <c r="B31" s="4">
        <f t="shared" si="0"/>
        <v>19972</v>
      </c>
      <c r="C31" s="1" t="s">
        <v>2</v>
      </c>
      <c r="D31" s="1">
        <v>18</v>
      </c>
      <c r="E31" s="6">
        <v>297.06</v>
      </c>
      <c r="F31" s="8">
        <v>4</v>
      </c>
      <c r="G31" s="8" t="s">
        <v>2</v>
      </c>
      <c r="H31" s="8"/>
      <c r="I31" s="40"/>
      <c r="J31" s="4">
        <v>18</v>
      </c>
      <c r="K31" s="5">
        <v>296.95</v>
      </c>
    </row>
    <row r="32" spans="1:11" x14ac:dyDescent="0.25">
      <c r="A32" s="4">
        <f t="shared" si="0"/>
        <v>24</v>
      </c>
      <c r="B32" s="4">
        <f t="shared" si="0"/>
        <v>19973</v>
      </c>
      <c r="C32" s="1" t="s">
        <v>4</v>
      </c>
      <c r="D32" s="1">
        <v>46</v>
      </c>
      <c r="E32" s="6">
        <v>797.02</v>
      </c>
      <c r="F32" s="9">
        <v>5</v>
      </c>
      <c r="G32" s="9" t="s">
        <v>4</v>
      </c>
      <c r="H32" s="9">
        <v>3</v>
      </c>
      <c r="I32" s="41">
        <v>89.06</v>
      </c>
      <c r="J32" s="4">
        <v>49</v>
      </c>
      <c r="K32" s="5">
        <v>885.59</v>
      </c>
    </row>
    <row r="33" spans="1:11" x14ac:dyDescent="0.25">
      <c r="A33" s="4">
        <f t="shared" si="0"/>
        <v>25</v>
      </c>
      <c r="B33" s="4">
        <f t="shared" si="0"/>
        <v>19974</v>
      </c>
      <c r="C33" s="1" t="s">
        <v>5</v>
      </c>
      <c r="D33" s="1">
        <v>22</v>
      </c>
      <c r="E33" s="6">
        <v>477.57</v>
      </c>
      <c r="F33" s="9">
        <v>6</v>
      </c>
      <c r="G33" s="9" t="s">
        <v>5</v>
      </c>
      <c r="H33" s="9">
        <v>2</v>
      </c>
      <c r="I33" s="41">
        <v>53.03</v>
      </c>
      <c r="J33" s="4">
        <v>24</v>
      </c>
      <c r="K33" s="5">
        <v>530.37</v>
      </c>
    </row>
    <row r="34" spans="1:11" x14ac:dyDescent="0.25">
      <c r="A34" s="4">
        <f t="shared" si="0"/>
        <v>26</v>
      </c>
      <c r="B34" s="4">
        <f t="shared" si="0"/>
        <v>19975</v>
      </c>
      <c r="C34" s="1" t="s">
        <v>6</v>
      </c>
      <c r="D34" s="1">
        <v>21</v>
      </c>
      <c r="E34" s="6">
        <v>149.69</v>
      </c>
      <c r="F34" s="8">
        <v>7</v>
      </c>
      <c r="G34" s="8" t="s">
        <v>6</v>
      </c>
      <c r="H34" s="8"/>
      <c r="I34" s="40"/>
      <c r="J34" s="4">
        <v>21</v>
      </c>
      <c r="K34" s="5">
        <v>149.63999999999999</v>
      </c>
    </row>
    <row r="35" spans="1:11" x14ac:dyDescent="0.25">
      <c r="A35" s="4">
        <f t="shared" si="0"/>
        <v>27</v>
      </c>
      <c r="B35" s="4">
        <f t="shared" si="0"/>
        <v>19976</v>
      </c>
      <c r="C35" s="1" t="s">
        <v>7</v>
      </c>
      <c r="D35" s="1">
        <v>11</v>
      </c>
      <c r="E35" s="6">
        <v>75.599999999999994</v>
      </c>
      <c r="F35" s="8">
        <v>8</v>
      </c>
      <c r="G35" s="8" t="s">
        <v>7</v>
      </c>
      <c r="H35" s="8"/>
      <c r="I35" s="40"/>
      <c r="J35" s="4">
        <v>11</v>
      </c>
      <c r="K35" s="5">
        <v>75.599999999999994</v>
      </c>
    </row>
    <row r="36" spans="1:11" x14ac:dyDescent="0.25">
      <c r="A36" s="4">
        <f t="shared" si="0"/>
        <v>28</v>
      </c>
      <c r="B36" s="4">
        <f t="shared" si="0"/>
        <v>19977</v>
      </c>
      <c r="C36" s="1" t="s">
        <v>8</v>
      </c>
      <c r="D36" s="1">
        <v>75</v>
      </c>
      <c r="E36" s="6">
        <v>503.07</v>
      </c>
      <c r="F36" s="9">
        <v>9</v>
      </c>
      <c r="G36" s="9" t="s">
        <v>8</v>
      </c>
      <c r="H36" s="9">
        <v>10</v>
      </c>
      <c r="I36" s="41">
        <v>56.36</v>
      </c>
      <c r="J36" s="4">
        <v>85</v>
      </c>
      <c r="K36" s="5">
        <v>559.19000000000005</v>
      </c>
    </row>
    <row r="37" spans="1:11" x14ac:dyDescent="0.25">
      <c r="A37" s="4">
        <f t="shared" si="0"/>
        <v>29</v>
      </c>
      <c r="B37" s="4">
        <f t="shared" si="0"/>
        <v>19978</v>
      </c>
      <c r="C37" s="1" t="s">
        <v>9</v>
      </c>
      <c r="D37" s="1">
        <v>17</v>
      </c>
      <c r="E37" s="6">
        <v>120.15</v>
      </c>
      <c r="F37" s="9">
        <v>10</v>
      </c>
      <c r="G37" s="9" t="s">
        <v>9</v>
      </c>
      <c r="H37" s="9">
        <v>2</v>
      </c>
      <c r="I37" s="41">
        <v>13.09</v>
      </c>
      <c r="J37" s="4">
        <v>19</v>
      </c>
      <c r="K37" s="5">
        <v>133.26</v>
      </c>
    </row>
    <row r="38" spans="1:11" x14ac:dyDescent="0.25">
      <c r="A38" s="4">
        <f t="shared" si="0"/>
        <v>30</v>
      </c>
      <c r="B38" s="4">
        <f t="shared" si="0"/>
        <v>19979</v>
      </c>
      <c r="C38" s="1" t="s">
        <v>10</v>
      </c>
      <c r="D38" s="1">
        <v>161</v>
      </c>
      <c r="E38" s="6">
        <v>1060.25</v>
      </c>
      <c r="F38" s="9">
        <v>11</v>
      </c>
      <c r="G38" s="9" t="s">
        <v>10</v>
      </c>
      <c r="H38" s="9">
        <v>16</v>
      </c>
      <c r="I38" s="41">
        <v>117.48</v>
      </c>
      <c r="J38" s="4">
        <v>177</v>
      </c>
      <c r="K38" s="5">
        <v>1176.7</v>
      </c>
    </row>
    <row r="39" spans="1:11" x14ac:dyDescent="0.25">
      <c r="A39" s="4">
        <f t="shared" si="0"/>
        <v>31</v>
      </c>
      <c r="B39" s="4">
        <f t="shared" si="0"/>
        <v>19980</v>
      </c>
      <c r="C39" s="1" t="s">
        <v>11</v>
      </c>
      <c r="D39" s="1">
        <v>18</v>
      </c>
      <c r="E39" s="6">
        <v>108.19</v>
      </c>
      <c r="F39" s="9">
        <v>12</v>
      </c>
      <c r="G39" s="9" t="s">
        <v>11</v>
      </c>
      <c r="H39" s="9">
        <v>2</v>
      </c>
      <c r="I39" s="41">
        <v>11.72</v>
      </c>
      <c r="J39" s="4">
        <v>20</v>
      </c>
      <c r="K39" s="5">
        <v>119.95</v>
      </c>
    </row>
    <row r="40" spans="1:11" x14ac:dyDescent="0.25">
      <c r="A40" s="4">
        <f t="shared" si="0"/>
        <v>32</v>
      </c>
      <c r="B40" s="4">
        <f t="shared" si="0"/>
        <v>19981</v>
      </c>
      <c r="C40" s="1" t="s">
        <v>13</v>
      </c>
      <c r="D40" s="1">
        <v>46</v>
      </c>
      <c r="E40" s="6">
        <v>330.47</v>
      </c>
      <c r="F40" s="9">
        <v>13</v>
      </c>
      <c r="G40" s="9" t="s">
        <v>13</v>
      </c>
      <c r="H40" s="9">
        <v>6</v>
      </c>
      <c r="I40" s="41">
        <v>36.44</v>
      </c>
      <c r="J40" s="4">
        <v>52</v>
      </c>
      <c r="K40" s="5">
        <v>365.72</v>
      </c>
    </row>
    <row r="41" spans="1:11" x14ac:dyDescent="0.25">
      <c r="A41" s="4">
        <f t="shared" si="0"/>
        <v>33</v>
      </c>
      <c r="B41" s="4">
        <f t="shared" si="0"/>
        <v>19982</v>
      </c>
      <c r="C41" s="1" t="s">
        <v>15</v>
      </c>
      <c r="D41" s="1">
        <v>50</v>
      </c>
      <c r="E41" s="6">
        <v>176.87</v>
      </c>
      <c r="F41" s="8">
        <v>14</v>
      </c>
      <c r="G41" s="8" t="s">
        <v>15</v>
      </c>
      <c r="H41" s="8"/>
      <c r="I41" s="40"/>
      <c r="J41" s="4">
        <v>50</v>
      </c>
      <c r="K41" s="5">
        <v>176.84</v>
      </c>
    </row>
    <row r="42" spans="1:11" x14ac:dyDescent="0.25">
      <c r="A42" s="4">
        <f t="shared" si="0"/>
        <v>34</v>
      </c>
      <c r="B42" s="4">
        <f t="shared" si="0"/>
        <v>19983</v>
      </c>
      <c r="C42" s="1" t="s">
        <v>17</v>
      </c>
      <c r="D42" s="1">
        <v>11</v>
      </c>
      <c r="E42" s="6">
        <v>39.99</v>
      </c>
      <c r="F42" s="8">
        <v>15</v>
      </c>
      <c r="G42" s="8" t="s">
        <v>17</v>
      </c>
      <c r="H42" s="8"/>
      <c r="I42" s="40"/>
      <c r="J42" s="4">
        <v>11</v>
      </c>
      <c r="K42" s="5">
        <v>39.99</v>
      </c>
    </row>
    <row r="43" spans="1:11" x14ac:dyDescent="0.25">
      <c r="A43" s="4">
        <f t="shared" si="0"/>
        <v>35</v>
      </c>
      <c r="B43" s="4">
        <f t="shared" si="0"/>
        <v>19984</v>
      </c>
      <c r="C43" s="49" t="s">
        <v>19</v>
      </c>
      <c r="D43" s="1">
        <v>263</v>
      </c>
      <c r="E43" s="6">
        <v>937.99</v>
      </c>
      <c r="F43" s="9">
        <v>16</v>
      </c>
      <c r="G43" s="9" t="s">
        <v>19</v>
      </c>
      <c r="H43" s="9">
        <v>30</v>
      </c>
      <c r="I43" s="41">
        <v>104.83</v>
      </c>
      <c r="J43" s="4">
        <v>293</v>
      </c>
      <c r="K43" s="5">
        <v>1042.6199999999999</v>
      </c>
    </row>
    <row r="44" spans="1:11" x14ac:dyDescent="0.25">
      <c r="A44" s="4">
        <f t="shared" si="0"/>
        <v>36</v>
      </c>
      <c r="B44" s="4">
        <f t="shared" si="0"/>
        <v>19985</v>
      </c>
      <c r="C44" s="49" t="s">
        <v>20</v>
      </c>
      <c r="D44" s="21">
        <v>39</v>
      </c>
      <c r="E44" s="22">
        <v>136</v>
      </c>
      <c r="F44" s="8">
        <v>17</v>
      </c>
      <c r="G44" s="8" t="s">
        <v>20</v>
      </c>
      <c r="H44" s="8">
        <v>5</v>
      </c>
      <c r="I44" s="40">
        <v>16.809999999999999</v>
      </c>
      <c r="J44" s="4">
        <v>55</v>
      </c>
      <c r="K44" s="5">
        <v>190.61</v>
      </c>
    </row>
    <row r="45" spans="1:11" x14ac:dyDescent="0.25">
      <c r="A45" s="4">
        <f t="shared" si="0"/>
        <v>37</v>
      </c>
      <c r="B45" s="4">
        <f t="shared" si="0"/>
        <v>19986</v>
      </c>
      <c r="C45" s="49" t="s">
        <v>22</v>
      </c>
      <c r="D45" s="1">
        <v>439</v>
      </c>
      <c r="E45" s="6">
        <v>1569.99</v>
      </c>
      <c r="F45" s="9">
        <v>18</v>
      </c>
      <c r="G45" s="9" t="s">
        <v>22</v>
      </c>
      <c r="H45" s="9">
        <v>51</v>
      </c>
      <c r="I45" s="41">
        <v>174.2</v>
      </c>
      <c r="J45" s="4">
        <v>490</v>
      </c>
      <c r="K45" s="5">
        <v>1743.96</v>
      </c>
    </row>
    <row r="46" spans="1:11" x14ac:dyDescent="0.25">
      <c r="A46" s="4">
        <f t="shared" si="0"/>
        <v>38</v>
      </c>
      <c r="B46" s="4">
        <f t="shared" si="0"/>
        <v>19987</v>
      </c>
      <c r="C46" s="49" t="s">
        <v>23</v>
      </c>
      <c r="D46" s="1">
        <v>78</v>
      </c>
      <c r="E46" s="6">
        <v>279.24</v>
      </c>
      <c r="F46" s="9">
        <v>19</v>
      </c>
      <c r="G46" s="9" t="s">
        <v>23</v>
      </c>
      <c r="H46" s="9">
        <v>9</v>
      </c>
      <c r="I46" s="41">
        <v>32.770000000000003</v>
      </c>
      <c r="J46" s="4">
        <v>87</v>
      </c>
      <c r="K46" s="5">
        <v>311.95</v>
      </c>
    </row>
    <row r="47" spans="1:11" x14ac:dyDescent="0.25">
      <c r="A47" s="4">
        <f t="shared" si="0"/>
        <v>39</v>
      </c>
      <c r="B47" s="4">
        <f t="shared" si="0"/>
        <v>19988</v>
      </c>
      <c r="C47" s="49" t="s">
        <v>24</v>
      </c>
      <c r="D47" s="1">
        <v>59</v>
      </c>
      <c r="E47" s="6">
        <v>218.18</v>
      </c>
      <c r="F47" s="9">
        <v>20</v>
      </c>
      <c r="G47" s="9" t="s">
        <v>24</v>
      </c>
      <c r="H47" s="9">
        <v>7</v>
      </c>
      <c r="I47" s="41">
        <v>24.85</v>
      </c>
      <c r="J47" s="4">
        <v>66</v>
      </c>
      <c r="K47" s="5">
        <v>242.91</v>
      </c>
    </row>
    <row r="48" spans="1:11" x14ac:dyDescent="0.25">
      <c r="A48" s="4">
        <f t="shared" si="0"/>
        <v>40</v>
      </c>
      <c r="B48" s="4">
        <f t="shared" si="0"/>
        <v>19989</v>
      </c>
      <c r="C48" s="49" t="s">
        <v>25</v>
      </c>
      <c r="D48" s="1">
        <v>104</v>
      </c>
      <c r="E48" s="6">
        <v>229.99</v>
      </c>
      <c r="F48" s="8">
        <v>21</v>
      </c>
      <c r="G48" s="8" t="s">
        <v>25</v>
      </c>
      <c r="H48" s="8"/>
      <c r="I48" s="40"/>
      <c r="J48" s="4">
        <v>104</v>
      </c>
      <c r="K48" s="5">
        <v>230.02</v>
      </c>
    </row>
    <row r="49" spans="1:11" x14ac:dyDescent="0.25">
      <c r="A49" s="4">
        <f t="shared" si="0"/>
        <v>41</v>
      </c>
      <c r="B49" s="4">
        <f t="shared" si="0"/>
        <v>19990</v>
      </c>
      <c r="C49" s="49" t="s">
        <v>26</v>
      </c>
      <c r="D49" s="1">
        <v>28</v>
      </c>
      <c r="E49" s="6">
        <v>62.6</v>
      </c>
      <c r="F49" s="8">
        <v>22</v>
      </c>
      <c r="G49" s="8" t="s">
        <v>26</v>
      </c>
      <c r="H49" s="8"/>
      <c r="I49" s="40"/>
      <c r="J49" s="4">
        <v>28</v>
      </c>
      <c r="K49" s="5">
        <v>62.6</v>
      </c>
    </row>
    <row r="50" spans="1:11" x14ac:dyDescent="0.25">
      <c r="A50" s="4">
        <f t="shared" si="0"/>
        <v>42</v>
      </c>
      <c r="B50" s="4">
        <f t="shared" si="0"/>
        <v>19991</v>
      </c>
      <c r="C50" s="49" t="s">
        <v>27</v>
      </c>
      <c r="D50" s="1">
        <v>609</v>
      </c>
      <c r="E50" s="6">
        <v>1341.4</v>
      </c>
      <c r="F50" s="9">
        <v>23</v>
      </c>
      <c r="G50" s="9" t="s">
        <v>27</v>
      </c>
      <c r="H50" s="9">
        <v>67</v>
      </c>
      <c r="I50" s="41">
        <v>149.08000000000001</v>
      </c>
      <c r="J50" s="4">
        <v>676</v>
      </c>
      <c r="K50" s="5">
        <v>1490.17</v>
      </c>
    </row>
    <row r="51" spans="1:11" x14ac:dyDescent="0.25">
      <c r="A51" s="4">
        <f t="shared" si="0"/>
        <v>43</v>
      </c>
      <c r="B51" s="4">
        <f t="shared" si="0"/>
        <v>19992</v>
      </c>
      <c r="C51" s="49" t="s">
        <v>28</v>
      </c>
      <c r="D51" s="21">
        <v>166</v>
      </c>
      <c r="E51" s="22">
        <v>360.21</v>
      </c>
      <c r="F51" s="8">
        <v>24</v>
      </c>
      <c r="G51" s="8" t="s">
        <v>28</v>
      </c>
      <c r="H51" s="8">
        <v>18</v>
      </c>
      <c r="I51" s="40">
        <v>40.17</v>
      </c>
      <c r="J51" s="4">
        <v>184</v>
      </c>
      <c r="K51" s="5">
        <v>400.31</v>
      </c>
    </row>
    <row r="52" spans="1:11" x14ac:dyDescent="0.25">
      <c r="A52" s="4">
        <f t="shared" si="0"/>
        <v>44</v>
      </c>
      <c r="B52" s="4">
        <f t="shared" si="0"/>
        <v>19993</v>
      </c>
      <c r="C52" s="49" t="s">
        <v>29</v>
      </c>
      <c r="D52" s="1">
        <v>139</v>
      </c>
      <c r="E52" s="6">
        <v>302.57</v>
      </c>
      <c r="F52" s="9">
        <v>25</v>
      </c>
      <c r="G52" s="9" t="s">
        <v>29</v>
      </c>
      <c r="H52" s="9">
        <v>15</v>
      </c>
      <c r="I52" s="41">
        <v>33.64</v>
      </c>
      <c r="J52" s="4">
        <v>154</v>
      </c>
      <c r="K52" s="5">
        <v>336.16</v>
      </c>
    </row>
    <row r="53" spans="1:11" x14ac:dyDescent="0.25">
      <c r="A53" s="4">
        <f t="shared" si="0"/>
        <v>45</v>
      </c>
      <c r="B53" s="4">
        <f t="shared" si="0"/>
        <v>19994</v>
      </c>
      <c r="C53" s="49" t="s">
        <v>30</v>
      </c>
      <c r="D53" s="1">
        <v>655</v>
      </c>
      <c r="E53" s="6">
        <v>1454.93</v>
      </c>
      <c r="F53" s="9">
        <v>26</v>
      </c>
      <c r="G53" s="9" t="s">
        <v>30</v>
      </c>
      <c r="H53" s="9">
        <v>73</v>
      </c>
      <c r="I53" s="41">
        <v>161.61000000000001</v>
      </c>
      <c r="J53" s="4">
        <v>728</v>
      </c>
      <c r="K53" s="5">
        <v>1616.25</v>
      </c>
    </row>
    <row r="54" spans="1:11" x14ac:dyDescent="0.25">
      <c r="A54" s="4">
        <f t="shared" si="0"/>
        <v>46</v>
      </c>
      <c r="B54" s="4">
        <f t="shared" si="0"/>
        <v>19995</v>
      </c>
      <c r="C54" s="49" t="s">
        <v>31</v>
      </c>
      <c r="D54" s="1">
        <v>119</v>
      </c>
      <c r="E54" s="6">
        <v>267.36</v>
      </c>
      <c r="F54" s="9">
        <v>27</v>
      </c>
      <c r="G54" s="9" t="s">
        <v>31</v>
      </c>
      <c r="H54" s="9">
        <v>13</v>
      </c>
      <c r="I54" s="41">
        <v>29.71</v>
      </c>
      <c r="J54" s="4">
        <v>132</v>
      </c>
      <c r="K54" s="5">
        <v>296.99</v>
      </c>
    </row>
    <row r="55" spans="1:11" x14ac:dyDescent="0.25">
      <c r="A55" s="4">
        <f t="shared" si="0"/>
        <v>47</v>
      </c>
      <c r="B55" s="4">
        <f t="shared" si="0"/>
        <v>19996</v>
      </c>
      <c r="C55" s="49" t="s">
        <v>32</v>
      </c>
      <c r="D55" s="1">
        <v>726</v>
      </c>
      <c r="E55" s="6">
        <v>727.23</v>
      </c>
      <c r="F55" s="8">
        <v>28</v>
      </c>
      <c r="G55" s="8" t="s">
        <v>32</v>
      </c>
      <c r="H55" s="8"/>
      <c r="I55" s="40"/>
      <c r="J55" s="4">
        <v>726</v>
      </c>
      <c r="K55" s="5">
        <v>727.21</v>
      </c>
    </row>
    <row r="56" spans="1:11" x14ac:dyDescent="0.25">
      <c r="A56" s="4">
        <f t="shared" si="0"/>
        <v>48</v>
      </c>
      <c r="B56" s="4">
        <f t="shared" si="0"/>
        <v>19997</v>
      </c>
      <c r="C56" s="49" t="s">
        <v>33</v>
      </c>
      <c r="D56" s="1">
        <v>504</v>
      </c>
      <c r="E56" s="6">
        <v>527.94000000000005</v>
      </c>
      <c r="F56" s="9">
        <v>29</v>
      </c>
      <c r="G56" s="9" t="s">
        <v>33</v>
      </c>
      <c r="H56" s="9">
        <v>59</v>
      </c>
      <c r="I56" s="41">
        <v>58.28</v>
      </c>
      <c r="J56" s="4">
        <v>563</v>
      </c>
      <c r="K56" s="5">
        <v>586.24</v>
      </c>
    </row>
    <row r="57" spans="1:11" x14ac:dyDescent="0.25">
      <c r="A57" s="4">
        <f t="shared" si="0"/>
        <v>49</v>
      </c>
      <c r="B57" s="4">
        <f t="shared" si="0"/>
        <v>19998</v>
      </c>
      <c r="C57" s="49" t="s">
        <v>34</v>
      </c>
      <c r="D57" s="1">
        <v>215</v>
      </c>
      <c r="E57" s="6">
        <v>223.26</v>
      </c>
      <c r="F57" s="9">
        <v>30</v>
      </c>
      <c r="G57" s="9" t="s">
        <v>34</v>
      </c>
      <c r="H57" s="9">
        <v>24</v>
      </c>
      <c r="I57" s="41">
        <v>24.92</v>
      </c>
      <c r="J57" s="4">
        <v>239</v>
      </c>
      <c r="K57" s="5">
        <v>248.19</v>
      </c>
    </row>
    <row r="58" spans="1:11" x14ac:dyDescent="0.25">
      <c r="A58" s="4">
        <f t="shared" si="0"/>
        <v>50</v>
      </c>
      <c r="B58" s="4">
        <f t="shared" si="0"/>
        <v>19999</v>
      </c>
      <c r="C58" s="49" t="s">
        <v>35</v>
      </c>
      <c r="D58" s="29">
        <v>1525</v>
      </c>
      <c r="E58" s="30">
        <v>1536.69</v>
      </c>
      <c r="F58" s="31">
        <v>31</v>
      </c>
      <c r="G58" s="31" t="s">
        <v>35</v>
      </c>
      <c r="H58" s="32">
        <v>258</v>
      </c>
      <c r="I58" s="34">
        <v>255.54</v>
      </c>
      <c r="J58" s="4">
        <v>1783</v>
      </c>
      <c r="K58" s="5">
        <v>1792.02</v>
      </c>
    </row>
    <row r="59" spans="1:11" x14ac:dyDescent="0.25">
      <c r="A59" s="4">
        <f t="shared" si="0"/>
        <v>51</v>
      </c>
      <c r="B59" s="4">
        <f t="shared" si="0"/>
        <v>20000</v>
      </c>
      <c r="C59" s="49" t="s">
        <v>35</v>
      </c>
      <c r="D59" s="29">
        <v>1521</v>
      </c>
      <c r="E59" s="30">
        <v>1565.42</v>
      </c>
      <c r="F59" s="33"/>
      <c r="G59" s="33"/>
      <c r="H59" s="32">
        <v>257</v>
      </c>
      <c r="I59" s="35">
        <v>255.54</v>
      </c>
      <c r="J59" s="4">
        <v>1778</v>
      </c>
      <c r="K59" s="5">
        <v>1820.91</v>
      </c>
    </row>
    <row r="60" spans="1:11" x14ac:dyDescent="0.25">
      <c r="A60" s="4">
        <f t="shared" si="0"/>
        <v>52</v>
      </c>
      <c r="B60" s="4">
        <f t="shared" si="0"/>
        <v>20001</v>
      </c>
      <c r="C60" s="49" t="s">
        <v>36</v>
      </c>
      <c r="D60" s="21">
        <v>191</v>
      </c>
      <c r="E60" s="22">
        <v>191.91</v>
      </c>
      <c r="F60" s="8">
        <v>32</v>
      </c>
      <c r="G60" s="8" t="s">
        <v>36</v>
      </c>
      <c r="H60" s="8">
        <v>22</v>
      </c>
      <c r="I60" s="40">
        <v>21.42</v>
      </c>
      <c r="J60" s="4">
        <v>291</v>
      </c>
      <c r="K60" s="5">
        <v>292.27</v>
      </c>
    </row>
    <row r="61" spans="1:11" x14ac:dyDescent="0.25">
      <c r="A61" s="4">
        <f t="shared" si="0"/>
        <v>53</v>
      </c>
      <c r="B61" s="4">
        <f t="shared" si="0"/>
        <v>20002</v>
      </c>
      <c r="C61" s="49" t="s">
        <v>37</v>
      </c>
      <c r="D61" s="1">
        <v>602</v>
      </c>
      <c r="E61" s="6">
        <v>582.4</v>
      </c>
      <c r="F61" s="9">
        <v>33</v>
      </c>
      <c r="G61" s="9" t="s">
        <v>37</v>
      </c>
      <c r="H61" s="9">
        <v>65</v>
      </c>
      <c r="I61" s="41">
        <v>64.849999999999994</v>
      </c>
      <c r="J61" s="4">
        <v>667</v>
      </c>
      <c r="K61" s="5">
        <v>647.23</v>
      </c>
    </row>
    <row r="62" spans="1:11" x14ac:dyDescent="0.25">
      <c r="A62" s="4">
        <f t="shared" si="0"/>
        <v>54</v>
      </c>
      <c r="B62" s="4">
        <f t="shared" si="0"/>
        <v>20003</v>
      </c>
      <c r="C62" s="49" t="s">
        <v>38</v>
      </c>
      <c r="D62" s="21">
        <v>840</v>
      </c>
      <c r="E62" s="22">
        <v>827.91</v>
      </c>
      <c r="F62" s="8">
        <v>34</v>
      </c>
      <c r="G62" s="8" t="s">
        <v>38</v>
      </c>
      <c r="H62" s="8">
        <v>94</v>
      </c>
      <c r="I62" s="40">
        <v>91.92</v>
      </c>
      <c r="J62" s="4">
        <v>934</v>
      </c>
      <c r="K62" s="5">
        <v>919.84</v>
      </c>
    </row>
    <row r="63" spans="1:11" x14ac:dyDescent="0.25">
      <c r="A63" s="4">
        <f t="shared" si="0"/>
        <v>55</v>
      </c>
      <c r="B63" s="4">
        <f t="shared" si="0"/>
        <v>20004</v>
      </c>
      <c r="C63" s="49" t="s">
        <v>39</v>
      </c>
      <c r="D63" s="1">
        <v>1087</v>
      </c>
      <c r="E63" s="6">
        <v>1085.3499999999999</v>
      </c>
      <c r="F63" s="9">
        <v>35</v>
      </c>
      <c r="G63" s="9" t="s">
        <v>39</v>
      </c>
      <c r="H63" s="9">
        <v>119</v>
      </c>
      <c r="I63" s="41">
        <v>120.61</v>
      </c>
      <c r="J63" s="4">
        <f t="shared" ref="J63:J65" si="1">D63+H63</f>
        <v>1206</v>
      </c>
      <c r="K63" s="5">
        <v>1205.9100000000001</v>
      </c>
    </row>
    <row r="64" spans="1:11" x14ac:dyDescent="0.25">
      <c r="A64" s="4">
        <f t="shared" si="0"/>
        <v>56</v>
      </c>
      <c r="B64" s="4">
        <f t="shared" si="0"/>
        <v>20005</v>
      </c>
      <c r="C64" s="49" t="s">
        <v>40</v>
      </c>
      <c r="D64" s="1">
        <v>645</v>
      </c>
      <c r="E64" s="6">
        <v>651.55999999999995</v>
      </c>
      <c r="F64" s="9">
        <v>36</v>
      </c>
      <c r="G64" s="9" t="s">
        <v>40</v>
      </c>
      <c r="H64" s="9">
        <v>72</v>
      </c>
      <c r="I64" s="41">
        <v>72.47</v>
      </c>
      <c r="J64" s="4">
        <f t="shared" si="1"/>
        <v>717</v>
      </c>
      <c r="K64" s="5">
        <v>724.04</v>
      </c>
    </row>
    <row r="65" spans="1:11" x14ac:dyDescent="0.25">
      <c r="A65" s="4">
        <f t="shared" si="0"/>
        <v>57</v>
      </c>
      <c r="B65" s="4">
        <f t="shared" si="0"/>
        <v>20006</v>
      </c>
      <c r="C65" s="49" t="s">
        <v>41</v>
      </c>
      <c r="D65" s="1">
        <v>1074</v>
      </c>
      <c r="E65" s="6">
        <v>1159.33</v>
      </c>
      <c r="F65" s="9">
        <v>37</v>
      </c>
      <c r="G65" s="9" t="s">
        <v>41</v>
      </c>
      <c r="H65" s="9">
        <v>363</v>
      </c>
      <c r="I65" s="41">
        <v>367.92</v>
      </c>
      <c r="J65" s="4">
        <f t="shared" si="1"/>
        <v>1437</v>
      </c>
      <c r="K65" s="5">
        <v>1526.87</v>
      </c>
    </row>
    <row r="66" spans="1:11" x14ac:dyDescent="0.25">
      <c r="A66" s="4">
        <f t="shared" si="0"/>
        <v>58</v>
      </c>
      <c r="B66" s="4">
        <f t="shared" si="0"/>
        <v>20007</v>
      </c>
      <c r="C66" s="49" t="s">
        <v>42</v>
      </c>
      <c r="D66" s="1">
        <v>584</v>
      </c>
      <c r="E66" s="6">
        <v>592.48</v>
      </c>
      <c r="F66" s="9">
        <v>38</v>
      </c>
      <c r="G66" s="9" t="s">
        <v>42</v>
      </c>
      <c r="H66" s="9">
        <v>65</v>
      </c>
      <c r="I66" s="41">
        <v>65.73</v>
      </c>
      <c r="J66" s="4">
        <f t="shared" ref="J66:J67" si="2">D66+H66</f>
        <v>649</v>
      </c>
      <c r="K66" s="5">
        <v>658.21</v>
      </c>
    </row>
    <row r="67" spans="1:11" x14ac:dyDescent="0.25">
      <c r="A67" s="4">
        <f t="shared" si="0"/>
        <v>59</v>
      </c>
      <c r="B67" s="4">
        <f t="shared" si="0"/>
        <v>20008</v>
      </c>
      <c r="C67" s="49" t="s">
        <v>43</v>
      </c>
      <c r="D67" s="1">
        <v>811</v>
      </c>
      <c r="E67" s="6">
        <v>847.61</v>
      </c>
      <c r="F67" s="9">
        <v>39</v>
      </c>
      <c r="G67" s="9" t="s">
        <v>43</v>
      </c>
      <c r="H67" s="10">
        <v>92</v>
      </c>
      <c r="I67" s="41">
        <v>94.08</v>
      </c>
      <c r="J67" s="4">
        <f t="shared" si="2"/>
        <v>903</v>
      </c>
      <c r="K67" s="5">
        <v>942.45</v>
      </c>
    </row>
    <row r="68" spans="1:11" x14ac:dyDescent="0.25">
      <c r="A68" s="4">
        <f t="shared" si="0"/>
        <v>60</v>
      </c>
      <c r="B68" s="4">
        <f t="shared" si="0"/>
        <v>20009</v>
      </c>
      <c r="C68" s="49" t="s">
        <v>44</v>
      </c>
      <c r="D68" s="2"/>
      <c r="E68" s="6">
        <v>693.45</v>
      </c>
      <c r="F68" s="9">
        <v>40</v>
      </c>
      <c r="G68" s="11" t="s">
        <v>44</v>
      </c>
      <c r="H68" s="12"/>
      <c r="I68" s="27">
        <v>176.9</v>
      </c>
      <c r="J68" s="4"/>
      <c r="K68" s="5">
        <v>870.33</v>
      </c>
    </row>
    <row r="69" spans="1:11" x14ac:dyDescent="0.25">
      <c r="A69" s="4">
        <f t="shared" si="0"/>
        <v>61</v>
      </c>
      <c r="B69" s="4">
        <f t="shared" si="0"/>
        <v>20010</v>
      </c>
      <c r="C69" s="49" t="s">
        <v>45</v>
      </c>
      <c r="D69" s="2"/>
      <c r="E69" s="6">
        <v>2600.0700000000002</v>
      </c>
      <c r="F69" s="9">
        <v>41</v>
      </c>
      <c r="G69" s="11" t="s">
        <v>45</v>
      </c>
      <c r="H69" s="12"/>
      <c r="I69" s="28">
        <v>577.86</v>
      </c>
      <c r="J69" s="4"/>
      <c r="K69" s="5">
        <v>4356.0200000000004</v>
      </c>
    </row>
    <row r="70" spans="1:11" x14ac:dyDescent="0.25">
      <c r="A70" s="4">
        <f t="shared" si="0"/>
        <v>62</v>
      </c>
      <c r="B70" s="4">
        <f t="shared" si="0"/>
        <v>20011</v>
      </c>
      <c r="C70" s="49" t="s">
        <v>46</v>
      </c>
      <c r="D70" s="2"/>
      <c r="E70" s="6">
        <v>2879.9</v>
      </c>
      <c r="F70" s="9">
        <v>42</v>
      </c>
      <c r="G70" s="11" t="s">
        <v>46</v>
      </c>
      <c r="H70" s="12"/>
      <c r="I70" s="27">
        <v>639.91</v>
      </c>
      <c r="J70" s="4"/>
      <c r="K70" s="5">
        <v>3519.95</v>
      </c>
    </row>
    <row r="71" spans="1:11" x14ac:dyDescent="0.25">
      <c r="A71" s="4">
        <f t="shared" si="0"/>
        <v>63</v>
      </c>
      <c r="B71" s="4">
        <f t="shared" si="0"/>
        <v>20012</v>
      </c>
      <c r="C71" s="49" t="s">
        <v>47</v>
      </c>
      <c r="D71" s="23"/>
      <c r="E71" s="22">
        <v>2874.15</v>
      </c>
      <c r="F71" s="8">
        <v>43</v>
      </c>
      <c r="G71" s="24" t="s">
        <v>47</v>
      </c>
      <c r="H71" s="25"/>
      <c r="I71" s="42">
        <v>319.33</v>
      </c>
      <c r="J71" s="4"/>
      <c r="K71" s="5">
        <v>3262.79</v>
      </c>
    </row>
    <row r="72" spans="1:11" x14ac:dyDescent="0.25">
      <c r="A72" s="4">
        <f t="shared" si="0"/>
        <v>64</v>
      </c>
      <c r="B72" s="4">
        <f t="shared" si="0"/>
        <v>20013</v>
      </c>
      <c r="C72" s="49" t="s">
        <v>48</v>
      </c>
      <c r="D72" s="23"/>
      <c r="E72" s="22">
        <v>2461.41</v>
      </c>
      <c r="F72" s="8">
        <v>44</v>
      </c>
      <c r="G72" s="24" t="s">
        <v>48</v>
      </c>
      <c r="H72" s="25"/>
      <c r="I72" s="42">
        <v>273.48</v>
      </c>
      <c r="J72" s="4"/>
      <c r="K72" s="5">
        <v>2734.88</v>
      </c>
    </row>
    <row r="73" spans="1:11" x14ac:dyDescent="0.25">
      <c r="A73" s="4">
        <f t="shared" si="0"/>
        <v>65</v>
      </c>
      <c r="B73" s="4">
        <f t="shared" si="0"/>
        <v>20014</v>
      </c>
      <c r="C73" s="49" t="s">
        <v>49</v>
      </c>
      <c r="D73" s="23"/>
      <c r="E73" s="22">
        <v>1719.22</v>
      </c>
      <c r="F73" s="8">
        <v>45</v>
      </c>
      <c r="G73" s="24" t="s">
        <v>49</v>
      </c>
      <c r="H73" s="25"/>
      <c r="I73" s="42">
        <v>191.05</v>
      </c>
      <c r="J73" s="4"/>
      <c r="K73" s="5">
        <v>1910.23</v>
      </c>
    </row>
    <row r="74" spans="1:11" x14ac:dyDescent="0.25">
      <c r="A74" s="4">
        <f t="shared" si="0"/>
        <v>66</v>
      </c>
      <c r="B74" s="4">
        <f t="shared" si="0"/>
        <v>20015</v>
      </c>
      <c r="C74" s="49" t="s">
        <v>50</v>
      </c>
      <c r="D74" s="2"/>
      <c r="E74" s="6">
        <v>1684.93</v>
      </c>
      <c r="F74" s="9">
        <v>46</v>
      </c>
      <c r="G74" s="11" t="s">
        <v>50</v>
      </c>
      <c r="H74" s="12"/>
      <c r="I74" s="27">
        <v>187.23</v>
      </c>
      <c r="J74" s="45"/>
      <c r="K74" s="5">
        <v>1872.13</v>
      </c>
    </row>
    <row r="75" spans="1:11" x14ac:dyDescent="0.25">
      <c r="A75" s="4">
        <f t="shared" ref="A75:B92" si="3">A74+1</f>
        <v>67</v>
      </c>
      <c r="B75" s="4">
        <f t="shared" si="3"/>
        <v>20016</v>
      </c>
      <c r="C75" s="49" t="s">
        <v>51</v>
      </c>
      <c r="D75" s="2"/>
      <c r="E75" s="6">
        <v>806.47</v>
      </c>
      <c r="F75" s="9">
        <v>47</v>
      </c>
      <c r="G75" s="11" t="s">
        <v>51</v>
      </c>
      <c r="H75" s="12"/>
      <c r="I75" s="27">
        <v>89.57</v>
      </c>
      <c r="J75" s="4"/>
      <c r="K75" s="5">
        <v>896.04</v>
      </c>
    </row>
    <row r="76" spans="1:11" x14ac:dyDescent="0.25">
      <c r="A76" s="4">
        <f t="shared" si="3"/>
        <v>68</v>
      </c>
      <c r="B76" s="4">
        <f t="shared" si="3"/>
        <v>20017</v>
      </c>
      <c r="C76" s="49" t="s">
        <v>52</v>
      </c>
      <c r="D76" s="2"/>
      <c r="E76" s="6">
        <v>812.56</v>
      </c>
      <c r="F76" s="9">
        <v>48</v>
      </c>
      <c r="G76" s="11" t="s">
        <v>52</v>
      </c>
      <c r="H76" s="12"/>
      <c r="I76" s="27">
        <v>90.38</v>
      </c>
      <c r="J76" s="4"/>
      <c r="K76" s="5">
        <v>902.85</v>
      </c>
    </row>
    <row r="77" spans="1:11" x14ac:dyDescent="0.25">
      <c r="A77" s="4">
        <f t="shared" si="3"/>
        <v>69</v>
      </c>
      <c r="B77" s="4">
        <f t="shared" si="3"/>
        <v>20018</v>
      </c>
      <c r="C77" s="49" t="s">
        <v>53</v>
      </c>
      <c r="D77" s="2"/>
      <c r="E77" s="6">
        <v>114.32</v>
      </c>
      <c r="F77" s="9">
        <v>49</v>
      </c>
      <c r="G77" s="11" t="s">
        <v>53</v>
      </c>
      <c r="H77" s="12"/>
      <c r="I77" s="27">
        <v>12.71</v>
      </c>
      <c r="J77" s="45"/>
      <c r="K77" s="5">
        <v>127.05</v>
      </c>
    </row>
    <row r="78" spans="1:11" x14ac:dyDescent="0.25">
      <c r="A78" s="4">
        <f t="shared" si="3"/>
        <v>70</v>
      </c>
      <c r="B78" s="4">
        <f t="shared" si="3"/>
        <v>20019</v>
      </c>
      <c r="C78" s="49" t="s">
        <v>54</v>
      </c>
      <c r="D78" s="2"/>
      <c r="E78" s="6">
        <v>319.41000000000003</v>
      </c>
      <c r="F78" s="9">
        <v>50</v>
      </c>
      <c r="G78" s="11" t="s">
        <v>54</v>
      </c>
      <c r="H78" s="12"/>
      <c r="I78" s="27">
        <v>35.450000000000003</v>
      </c>
      <c r="J78" s="45"/>
      <c r="K78" s="5">
        <v>354.86</v>
      </c>
    </row>
    <row r="79" spans="1:11" x14ac:dyDescent="0.25">
      <c r="A79" s="4">
        <f t="shared" si="3"/>
        <v>71</v>
      </c>
      <c r="B79" s="4">
        <f t="shared" si="3"/>
        <v>20020</v>
      </c>
      <c r="C79" s="49" t="s">
        <v>55</v>
      </c>
      <c r="D79" s="2"/>
      <c r="E79" s="6">
        <v>162.33000000000001</v>
      </c>
      <c r="F79" s="9">
        <v>51</v>
      </c>
      <c r="G79" s="11" t="s">
        <v>55</v>
      </c>
      <c r="H79" s="12"/>
      <c r="I79" s="27">
        <v>18.02</v>
      </c>
      <c r="J79" s="45"/>
      <c r="K79" s="5">
        <v>180.31</v>
      </c>
    </row>
    <row r="80" spans="1:11" x14ac:dyDescent="0.25">
      <c r="A80" s="4">
        <f t="shared" si="3"/>
        <v>72</v>
      </c>
      <c r="B80" s="4">
        <f t="shared" si="3"/>
        <v>20021</v>
      </c>
      <c r="C80" s="49" t="s">
        <v>56</v>
      </c>
      <c r="D80" s="2"/>
      <c r="E80" s="6">
        <v>157.62</v>
      </c>
      <c r="F80" s="9">
        <v>52</v>
      </c>
      <c r="G80" s="11" t="s">
        <v>56</v>
      </c>
      <c r="H80" s="12"/>
      <c r="I80" s="27">
        <v>17.54</v>
      </c>
      <c r="J80" s="45"/>
      <c r="K80" s="5">
        <v>175.12</v>
      </c>
    </row>
    <row r="81" spans="1:11" x14ac:dyDescent="0.25">
      <c r="A81" s="4">
        <f t="shared" si="3"/>
        <v>73</v>
      </c>
      <c r="B81" s="4">
        <f t="shared" si="3"/>
        <v>20022</v>
      </c>
      <c r="C81" s="49" t="s">
        <v>57</v>
      </c>
      <c r="D81" s="2"/>
      <c r="E81" s="6">
        <v>1513.57</v>
      </c>
      <c r="F81" s="9">
        <v>53</v>
      </c>
      <c r="G81" s="11" t="s">
        <v>57</v>
      </c>
      <c r="H81" s="12"/>
      <c r="I81" s="27">
        <v>168.23</v>
      </c>
      <c r="J81" s="45"/>
      <c r="K81" s="5">
        <v>1681.82</v>
      </c>
    </row>
    <row r="82" spans="1:11" x14ac:dyDescent="0.25">
      <c r="A82" s="4">
        <f t="shared" si="3"/>
        <v>74</v>
      </c>
      <c r="B82" s="4">
        <f t="shared" si="3"/>
        <v>20023</v>
      </c>
      <c r="C82" s="49" t="s">
        <v>58</v>
      </c>
      <c r="D82" s="2"/>
      <c r="E82" s="6">
        <v>2395.48</v>
      </c>
      <c r="F82" s="9">
        <v>54</v>
      </c>
      <c r="G82" s="11" t="s">
        <v>58</v>
      </c>
      <c r="H82" s="12"/>
      <c r="I82" s="27">
        <v>1064.6500000000001</v>
      </c>
      <c r="J82" s="45"/>
      <c r="K82" s="5">
        <v>3460.22</v>
      </c>
    </row>
    <row r="83" spans="1:11" x14ac:dyDescent="0.25">
      <c r="A83" s="4">
        <f t="shared" si="3"/>
        <v>75</v>
      </c>
      <c r="B83" s="4">
        <f t="shared" si="3"/>
        <v>20024</v>
      </c>
      <c r="C83" s="49" t="s">
        <v>59</v>
      </c>
      <c r="D83" s="2"/>
      <c r="E83" s="6">
        <v>4433.3500000000004</v>
      </c>
      <c r="F83" s="9">
        <v>55</v>
      </c>
      <c r="G83" s="11" t="s">
        <v>59</v>
      </c>
      <c r="H83" s="12"/>
      <c r="I83" s="27">
        <v>985.18</v>
      </c>
      <c r="J83" s="45"/>
      <c r="K83" s="5">
        <v>5418.63</v>
      </c>
    </row>
    <row r="84" spans="1:11" x14ac:dyDescent="0.25">
      <c r="A84" s="4">
        <f t="shared" si="3"/>
        <v>76</v>
      </c>
      <c r="B84" s="4">
        <f t="shared" si="3"/>
        <v>20025</v>
      </c>
      <c r="C84" s="49" t="s">
        <v>60</v>
      </c>
      <c r="D84" s="2"/>
      <c r="E84" s="6">
        <v>2430.89</v>
      </c>
      <c r="F84" s="9">
        <v>56</v>
      </c>
      <c r="G84" s="11" t="s">
        <v>60</v>
      </c>
      <c r="H84" s="12"/>
      <c r="I84" s="27">
        <v>540.24</v>
      </c>
      <c r="J84" s="45"/>
      <c r="K84" s="5">
        <v>2971.11</v>
      </c>
    </row>
    <row r="85" spans="1:11" x14ac:dyDescent="0.25">
      <c r="A85" s="4">
        <f t="shared" si="3"/>
        <v>77</v>
      </c>
      <c r="B85" s="4">
        <f t="shared" si="3"/>
        <v>20026</v>
      </c>
      <c r="C85" s="49" t="s">
        <v>61</v>
      </c>
      <c r="D85" s="2"/>
      <c r="E85" s="6">
        <v>350.86</v>
      </c>
      <c r="F85" s="9">
        <v>57</v>
      </c>
      <c r="G85" s="11" t="s">
        <v>61</v>
      </c>
      <c r="H85" s="12"/>
      <c r="I85" s="27">
        <v>38.99</v>
      </c>
      <c r="J85" s="45"/>
      <c r="K85" s="5">
        <v>389.85</v>
      </c>
    </row>
    <row r="86" spans="1:11" x14ac:dyDescent="0.25">
      <c r="A86" s="4">
        <f t="shared" si="3"/>
        <v>78</v>
      </c>
      <c r="B86" s="4">
        <f t="shared" si="3"/>
        <v>20027</v>
      </c>
      <c r="C86" s="49" t="s">
        <v>62</v>
      </c>
      <c r="D86" s="2"/>
      <c r="E86" s="6">
        <v>256.52</v>
      </c>
      <c r="F86" s="9">
        <v>58</v>
      </c>
      <c r="G86" s="11" t="s">
        <v>62</v>
      </c>
      <c r="H86" s="12"/>
      <c r="I86" s="27">
        <v>28.52</v>
      </c>
      <c r="J86" s="45"/>
      <c r="K86" s="5">
        <v>285.04000000000002</v>
      </c>
    </row>
    <row r="87" spans="1:11" x14ac:dyDescent="0.25">
      <c r="A87" s="4">
        <f t="shared" si="3"/>
        <v>79</v>
      </c>
      <c r="B87" s="4">
        <f t="shared" si="3"/>
        <v>20028</v>
      </c>
      <c r="C87" s="49" t="s">
        <v>63</v>
      </c>
      <c r="D87" s="2"/>
      <c r="E87" s="6">
        <v>186.96</v>
      </c>
      <c r="F87" s="9">
        <v>59</v>
      </c>
      <c r="G87" s="11" t="s">
        <v>63</v>
      </c>
      <c r="H87" s="12"/>
      <c r="I87" s="27">
        <v>20.78</v>
      </c>
      <c r="J87" s="45"/>
      <c r="K87" s="5">
        <v>207.89</v>
      </c>
    </row>
    <row r="88" spans="1:11" x14ac:dyDescent="0.25">
      <c r="A88" s="4">
        <f t="shared" si="3"/>
        <v>80</v>
      </c>
      <c r="B88" s="4">
        <f t="shared" si="3"/>
        <v>20029</v>
      </c>
      <c r="C88" s="49" t="s">
        <v>64</v>
      </c>
      <c r="D88" s="2"/>
      <c r="E88" s="6">
        <v>412.3</v>
      </c>
      <c r="F88" s="9">
        <v>60</v>
      </c>
      <c r="G88" s="11" t="s">
        <v>64</v>
      </c>
      <c r="H88" s="12"/>
      <c r="I88" s="27">
        <v>45.84</v>
      </c>
      <c r="J88" s="45"/>
      <c r="K88" s="5">
        <v>458.13</v>
      </c>
    </row>
    <row r="89" spans="1:11" x14ac:dyDescent="0.25">
      <c r="A89" s="4">
        <f t="shared" si="3"/>
        <v>81</v>
      </c>
      <c r="B89" s="4">
        <f t="shared" si="3"/>
        <v>20030</v>
      </c>
      <c r="C89" s="1" t="s">
        <v>65</v>
      </c>
      <c r="D89" s="2"/>
      <c r="E89" s="6">
        <v>1622.09</v>
      </c>
      <c r="F89" s="9">
        <v>61</v>
      </c>
      <c r="G89" s="11" t="s">
        <v>65</v>
      </c>
      <c r="H89" s="12"/>
      <c r="I89" s="27">
        <v>180.25</v>
      </c>
      <c r="J89" s="45"/>
      <c r="K89" s="5">
        <v>1802.45</v>
      </c>
    </row>
    <row r="90" spans="1:11" x14ac:dyDescent="0.25">
      <c r="A90" s="4">
        <f t="shared" si="3"/>
        <v>82</v>
      </c>
      <c r="B90" s="4">
        <f t="shared" si="3"/>
        <v>20031</v>
      </c>
      <c r="C90" s="1" t="s">
        <v>66</v>
      </c>
      <c r="D90" s="2"/>
      <c r="E90" s="6">
        <v>2399.2800000000002</v>
      </c>
      <c r="F90" s="9">
        <v>62</v>
      </c>
      <c r="G90" s="11" t="s">
        <v>66</v>
      </c>
      <c r="H90" s="12"/>
      <c r="I90" s="27">
        <v>266.60000000000002</v>
      </c>
      <c r="J90" s="45"/>
      <c r="K90" s="5">
        <v>2665.94</v>
      </c>
    </row>
    <row r="91" spans="1:11" x14ac:dyDescent="0.25">
      <c r="A91" s="4">
        <f t="shared" si="3"/>
        <v>83</v>
      </c>
      <c r="B91" s="4">
        <f t="shared" si="3"/>
        <v>20032</v>
      </c>
      <c r="C91" s="1" t="s">
        <v>67</v>
      </c>
      <c r="D91" s="2"/>
      <c r="E91" s="6">
        <v>966.44</v>
      </c>
      <c r="F91" s="9">
        <v>63</v>
      </c>
      <c r="G91" s="11" t="s">
        <v>67</v>
      </c>
      <c r="H91" s="13"/>
      <c r="I91" s="43">
        <v>107.37</v>
      </c>
      <c r="J91" s="45"/>
      <c r="K91" s="5">
        <v>1073.96</v>
      </c>
    </row>
    <row r="92" spans="1:11" x14ac:dyDescent="0.25">
      <c r="A92" s="4">
        <f t="shared" si="3"/>
        <v>84</v>
      </c>
      <c r="B92" s="4">
        <f t="shared" si="3"/>
        <v>20033</v>
      </c>
      <c r="C92" s="1" t="s">
        <v>68</v>
      </c>
      <c r="D92" s="2"/>
      <c r="E92" s="6">
        <v>1385.23</v>
      </c>
      <c r="F92" s="10">
        <v>64</v>
      </c>
      <c r="G92" s="14" t="s">
        <v>68</v>
      </c>
      <c r="H92" s="12"/>
      <c r="I92" s="44">
        <v>153.97</v>
      </c>
      <c r="J92" s="45"/>
      <c r="K92" s="5">
        <v>1539.43</v>
      </c>
    </row>
    <row r="93" spans="1:11" ht="15.75" thickBot="1" x14ac:dyDescent="0.3">
      <c r="E93" s="7">
        <f>SUM(E9:E92)</f>
        <v>58838.510000000017</v>
      </c>
      <c r="F93" s="15">
        <v>8</v>
      </c>
      <c r="G93" s="15" t="str">
        <f>G28</f>
        <v>+10.8CT SINGLE STONE</v>
      </c>
      <c r="H93" s="16"/>
      <c r="K93" s="48">
        <f>SUM(K9:K92)</f>
        <v>69102.969999999987</v>
      </c>
    </row>
    <row r="94" spans="1:11" ht="16.5" thickTop="1" thickBot="1" x14ac:dyDescent="0.3">
      <c r="F94" s="18"/>
      <c r="G94" s="18"/>
      <c r="H94" s="19"/>
      <c r="I94" s="17">
        <f>SUM(I9:I92)</f>
        <v>8904.34</v>
      </c>
    </row>
    <row r="95" spans="1:11" ht="15.75" thickTop="1" x14ac:dyDescent="0.25">
      <c r="K95" s="50"/>
    </row>
    <row r="96" spans="1:11" x14ac:dyDescent="0.25">
      <c r="J96" s="26"/>
      <c r="K96" s="26"/>
    </row>
  </sheetData>
  <mergeCells count="1">
    <mergeCell ref="A7:K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PetraDiamonds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Melodie Steyn</dc:creator>
  <cp:lastModifiedBy>user</cp:lastModifiedBy>
  <cp:lastPrinted>2013-11-20T05:39:01Z</cp:lastPrinted>
  <dcterms:created xsi:type="dcterms:W3CDTF">2013-11-15T06:58:45Z</dcterms:created>
  <dcterms:modified xsi:type="dcterms:W3CDTF">2013-12-16T10:39:40Z</dcterms:modified>
</cp:coreProperties>
</file>