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6210"/>
  </bookViews>
  <sheets>
    <sheet name="Finsch" sheetId="1" r:id="rId1"/>
  </sheets>
  <calcPr calcId="144525"/>
</workbook>
</file>

<file path=xl/calcChain.xml><?xml version="1.0" encoding="utf-8"?>
<calcChain xmlns="http://schemas.openxmlformats.org/spreadsheetml/2006/main">
  <c r="E100" i="1" l="1"/>
  <c r="F3" i="1" l="1"/>
  <c r="A4" i="1"/>
  <c r="F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C63" i="1"/>
  <c r="F63" i="1"/>
  <c r="C64" i="1"/>
  <c r="F64" i="1"/>
  <c r="C65" i="1"/>
  <c r="F65" i="1"/>
  <c r="C66" i="1"/>
  <c r="F66" i="1"/>
  <c r="A67" i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C67" i="1"/>
  <c r="F67" i="1"/>
  <c r="C68" i="1"/>
  <c r="F68" i="1"/>
  <c r="C69" i="1"/>
  <c r="F69" i="1"/>
  <c r="C70" i="1"/>
  <c r="F70" i="1"/>
  <c r="C71" i="1"/>
  <c r="F71" i="1"/>
  <c r="C72" i="1"/>
  <c r="F72" i="1"/>
  <c r="C73" i="1"/>
  <c r="F73" i="1"/>
  <c r="C74" i="1"/>
  <c r="F74" i="1"/>
  <c r="C75" i="1"/>
  <c r="F75" i="1"/>
  <c r="C76" i="1"/>
  <c r="F76" i="1"/>
  <c r="C77" i="1"/>
  <c r="F77" i="1"/>
  <c r="C78" i="1"/>
  <c r="F78" i="1"/>
  <c r="C79" i="1"/>
  <c r="F79" i="1"/>
  <c r="C80" i="1"/>
  <c r="F80" i="1"/>
  <c r="C81" i="1"/>
  <c r="F81" i="1"/>
  <c r="C82" i="1"/>
  <c r="F82" i="1"/>
  <c r="C83" i="1"/>
  <c r="F83" i="1"/>
  <c r="C84" i="1"/>
  <c r="F84" i="1"/>
  <c r="C85" i="1"/>
  <c r="F85" i="1"/>
  <c r="C86" i="1"/>
  <c r="F86" i="1"/>
  <c r="C87" i="1"/>
  <c r="F87" i="1"/>
  <c r="C88" i="1"/>
  <c r="F88" i="1"/>
  <c r="C89" i="1"/>
  <c r="F89" i="1"/>
  <c r="C90" i="1"/>
  <c r="F90" i="1"/>
  <c r="C91" i="1"/>
  <c r="F91" i="1"/>
  <c r="C92" i="1"/>
  <c r="F92" i="1"/>
  <c r="C93" i="1"/>
  <c r="F93" i="1"/>
  <c r="C94" i="1"/>
  <c r="F94" i="1"/>
  <c r="C95" i="1"/>
  <c r="F95" i="1"/>
  <c r="C96" i="1"/>
  <c r="F96" i="1"/>
  <c r="C97" i="1"/>
  <c r="F97" i="1"/>
  <c r="C98" i="1"/>
  <c r="F98" i="1"/>
  <c r="C99" i="1"/>
  <c r="F99" i="1"/>
</calcChain>
</file>

<file path=xl/sharedStrings.xml><?xml version="1.0" encoding="utf-8"?>
<sst xmlns="http://schemas.openxmlformats.org/spreadsheetml/2006/main" count="104" uniqueCount="83">
  <si>
    <t>-3+1 R.O.M</t>
  </si>
  <si>
    <t>-5+3 POOR</t>
  </si>
  <si>
    <t>-5+3 BROWN</t>
  </si>
  <si>
    <t>-5+3 CLIVAGE</t>
  </si>
  <si>
    <t>-5+3 GEM</t>
  </si>
  <si>
    <t>-9+3 POOR FLATS</t>
  </si>
  <si>
    <t>-9+3 BROWN FLATS</t>
  </si>
  <si>
    <t>-9+3 GEM/CLIV FLATS</t>
  </si>
  <si>
    <t>-9+5 COMM/BRT</t>
  </si>
  <si>
    <t>-9+5 POOR</t>
  </si>
  <si>
    <t>-9+5 POOR BROWN</t>
  </si>
  <si>
    <t>-9+5 DARK BROWN</t>
  </si>
  <si>
    <t>-9+5 3/4 BROWN</t>
  </si>
  <si>
    <t>-9+5 1/2 BROWN</t>
  </si>
  <si>
    <t>-9+5 CLIVAGE</t>
  </si>
  <si>
    <t>-9+5 GEM</t>
  </si>
  <si>
    <t>+11/+9 MELEE POOR FLATS</t>
  </si>
  <si>
    <t>+11/+9 MELEE BROWN FLATS</t>
  </si>
  <si>
    <t>+11/+9 MELEE CLIV FLATS</t>
  </si>
  <si>
    <t>+11/+9 MELEE GEM FLATS</t>
  </si>
  <si>
    <t>+11/+9 MELEE COMM/BRT</t>
  </si>
  <si>
    <t>+11/+9 MELEE POOR GREY</t>
  </si>
  <si>
    <t>+11/+9 MELEE POOR BROWN</t>
  </si>
  <si>
    <t>+11/+9 MELEE DARK BROWN</t>
  </si>
  <si>
    <t>+11/+9 MELEE BROWN BLK</t>
  </si>
  <si>
    <t>+11/+9 MELEE 4 BROWN</t>
  </si>
  <si>
    <t>+11/+9 MELEE 3 BROWN</t>
  </si>
  <si>
    <t>+11/+9 MELEE 1/2 BROWN CLIV</t>
  </si>
  <si>
    <t>+11/+9 MELEE 1/2 BROWN GEM</t>
  </si>
  <si>
    <t>+11/+9 MELEE POOR CLIV</t>
  </si>
  <si>
    <t>+11/+9 MELEE CLIVAGE</t>
  </si>
  <si>
    <t>+11/+9 MELEE GEM</t>
  </si>
  <si>
    <t>3-6GR POOR FLATS</t>
  </si>
  <si>
    <t>3-6GR BROWN FLATS</t>
  </si>
  <si>
    <t>3-6GR CLIVAGE FLATS</t>
  </si>
  <si>
    <t>3-6GR GEM FLATS</t>
  </si>
  <si>
    <t>3-6GR COMM/BRT</t>
  </si>
  <si>
    <t>3-6GR POOR GREY MIX</t>
  </si>
  <si>
    <t>3-6GR POOR DRK BROWN</t>
  </si>
  <si>
    <t>3-6GR DARK BROWN MIX</t>
  </si>
  <si>
    <t>3-6GR DARK BRN MIX Z</t>
  </si>
  <si>
    <t>3-6GR POOR BROWN</t>
  </si>
  <si>
    <t>3-6GR BROWN MIX</t>
  </si>
  <si>
    <t>3-6GR BROWN MIX Z</t>
  </si>
  <si>
    <t>3-6GR POOR CLIVAGE</t>
  </si>
  <si>
    <t>3-6GR CLIVAGE</t>
  </si>
  <si>
    <t>3-6GR MIXED BLK Z LOW</t>
  </si>
  <si>
    <t>3-6GR MIXED BLK Z</t>
  </si>
  <si>
    <t>3-6GR BROWN GEM</t>
  </si>
  <si>
    <t>3-6GR GEM</t>
  </si>
  <si>
    <t>2-2.5CT COMM/BRT</t>
  </si>
  <si>
    <t>2-2.5CT REJECTIONS</t>
  </si>
  <si>
    <t>2-2.5CT POOR BROWN</t>
  </si>
  <si>
    <t>2-2.5CT BROWN MIX</t>
  </si>
  <si>
    <t>2-2.5CT CLIVAGE</t>
  </si>
  <si>
    <t>2-2.5CT BROWN GEM</t>
  </si>
  <si>
    <t>2-2.5CT GEM</t>
  </si>
  <si>
    <t>3-4CT COMM/BRT</t>
  </si>
  <si>
    <t>3-4CT REJECTIONS</t>
  </si>
  <si>
    <t>3-4CT POOR BROWN</t>
  </si>
  <si>
    <t>3-4CT BROWN MIX</t>
  </si>
  <si>
    <t>3-4CT CLIVAGE</t>
  </si>
  <si>
    <t>3-4CT BROWN GEM</t>
  </si>
  <si>
    <t>3-4CT GEM</t>
  </si>
  <si>
    <t>5-10CT COMM/BRT</t>
  </si>
  <si>
    <t>5-10CT REJECTIONS</t>
  </si>
  <si>
    <t>5-10CT POOR BROWN</t>
  </si>
  <si>
    <t>5-10CT BROWN MIX</t>
  </si>
  <si>
    <t>5-10CT CLIVAGE</t>
  </si>
  <si>
    <t>5-10CT BROWN GEM</t>
  </si>
  <si>
    <t>5-10CT GEM</t>
  </si>
  <si>
    <t>+10.8CT COMM/BRT</t>
  </si>
  <si>
    <t>+10.8CT REJECTIONS</t>
  </si>
  <si>
    <t>+10.8CT BROWN CLIVAGE</t>
  </si>
  <si>
    <t>+10.8CT CLIVAGE</t>
  </si>
  <si>
    <t>+10.8CT SINGLE STONE</t>
  </si>
  <si>
    <t>$ PER CARAT SOLD</t>
  </si>
  <si>
    <t>ACTUAL SELLING PRICE</t>
  </si>
  <si>
    <t>WEIGHT</t>
  </si>
  <si>
    <t>AMT OF STONES</t>
  </si>
  <si>
    <t>DESCRIPTION</t>
  </si>
  <si>
    <t>LOT NOT</t>
  </si>
  <si>
    <t>FINSCH DIAMOND MINE MAY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</si>
</sst>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C09]#,##0.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33">
    <xf numFmtId="0" fontId="0" fillId="0" borderId="0" xfId="0"/>
    <xf numFmtId="0" fontId="0" fillId="0" borderId="0" xfId="0" applyBorder="1"/>
    <xf numFmtId="0" fontId="0" fillId="0" borderId="0" xfId="0" applyFont="1" applyFill="1" applyBorder="1" applyAlignment="1">
      <alignment horizontal="center"/>
    </xf>
    <xf numFmtId="164" fontId="0" fillId="0" borderId="0" xfId="0" applyNumberFormat="1"/>
    <xf numFmtId="0" fontId="2" fillId="0" borderId="0" xfId="0" applyFont="1"/>
    <xf numFmtId="164" fontId="3" fillId="0" borderId="0" xfId="0" applyNumberFormat="1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164" fontId="4" fillId="0" borderId="1" xfId="0" applyNumberFormat="1" applyFont="1" applyBorder="1"/>
    <xf numFmtId="164" fontId="4" fillId="0" borderId="1" xfId="0" applyNumberFormat="1" applyFont="1" applyBorder="1" applyAlignment="1">
      <alignment horizontal="right"/>
    </xf>
    <xf numFmtId="4" fontId="5" fillId="0" borderId="2" xfId="0" applyNumberFormat="1" applyFont="1" applyFill="1" applyBorder="1" applyAlignment="1">
      <alignment horizontal="right"/>
    </xf>
    <xf numFmtId="3" fontId="0" fillId="0" borderId="3" xfId="0" applyNumberFormat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4" fontId="5" fillId="0" borderId="5" xfId="0" applyNumberFormat="1" applyFont="1" applyFill="1" applyBorder="1" applyAlignment="1">
      <alignment horizontal="right"/>
    </xf>
    <xf numFmtId="4" fontId="5" fillId="0" borderId="6" xfId="0" applyNumberFormat="1" applyFont="1" applyFill="1" applyBorder="1" applyAlignment="1">
      <alignment horizontal="right"/>
    </xf>
    <xf numFmtId="3" fontId="0" fillId="2" borderId="3" xfId="0" applyNumberFormat="1" applyFill="1" applyBorder="1" applyAlignment="1">
      <alignment horizontal="center"/>
    </xf>
    <xf numFmtId="164" fontId="4" fillId="2" borderId="1" xfId="0" applyNumberFormat="1" applyFont="1" applyFill="1" applyBorder="1"/>
    <xf numFmtId="164" fontId="4" fillId="2" borderId="1" xfId="0" applyNumberFormat="1" applyFont="1" applyFill="1" applyBorder="1" applyAlignment="1">
      <alignment horizontal="right"/>
    </xf>
    <xf numFmtId="4" fontId="5" fillId="2" borderId="6" xfId="0" applyNumberFormat="1" applyFont="1" applyFill="1" applyBorder="1" applyAlignment="1">
      <alignment horizontal="right"/>
    </xf>
    <xf numFmtId="0" fontId="5" fillId="2" borderId="4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4" fontId="5" fillId="0" borderId="7" xfId="0" applyNumberFormat="1" applyFont="1" applyFill="1" applyBorder="1" applyAlignment="1">
      <alignment horizontal="right"/>
    </xf>
    <xf numFmtId="0" fontId="5" fillId="0" borderId="7" xfId="0" applyFont="1" applyFill="1" applyBorder="1" applyAlignment="1">
      <alignment horizontal="center"/>
    </xf>
    <xf numFmtId="164" fontId="4" fillId="0" borderId="3" xfId="0" applyNumberFormat="1" applyFont="1" applyBorder="1" applyAlignment="1">
      <alignment horizontal="right"/>
    </xf>
    <xf numFmtId="164" fontId="4" fillId="0" borderId="3" xfId="0" applyNumberFormat="1" applyFont="1" applyBorder="1"/>
    <xf numFmtId="4" fontId="5" fillId="2" borderId="7" xfId="0" applyNumberFormat="1" applyFont="1" applyFill="1" applyBorder="1" applyAlignment="1">
      <alignment horizontal="right"/>
    </xf>
    <xf numFmtId="0" fontId="5" fillId="2" borderId="7" xfId="0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6" fillId="0" borderId="9" xfId="0" applyFont="1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topLeftCell="A15" workbookViewId="0">
      <selection activeCell="K87" sqref="K87"/>
    </sheetView>
  </sheetViews>
  <sheetFormatPr defaultRowHeight="15" x14ac:dyDescent="0.25"/>
  <cols>
    <col min="1" max="1" width="11" customWidth="1"/>
    <col min="2" max="2" width="34.140625" customWidth="1"/>
    <col min="3" max="3" width="16.42578125" customWidth="1"/>
    <col min="4" max="4" width="14.42578125" bestFit="1" customWidth="1"/>
    <col min="5" max="5" width="21.5703125" customWidth="1"/>
    <col min="6" max="6" width="20" customWidth="1"/>
  </cols>
  <sheetData>
    <row r="1" spans="1:7" ht="33.75" x14ac:dyDescent="0.5">
      <c r="A1" s="32" t="s">
        <v>82</v>
      </c>
      <c r="B1" s="32"/>
      <c r="C1" s="32"/>
      <c r="D1" s="32"/>
      <c r="E1" s="32"/>
      <c r="F1" s="32"/>
      <c r="G1" s="8"/>
    </row>
    <row r="2" spans="1:7" x14ac:dyDescent="0.25">
      <c r="A2" s="31" t="s">
        <v>81</v>
      </c>
      <c r="B2" s="30" t="s">
        <v>80</v>
      </c>
      <c r="C2" s="30" t="s">
        <v>79</v>
      </c>
      <c r="D2" s="30" t="s">
        <v>78</v>
      </c>
      <c r="E2" s="30" t="s">
        <v>77</v>
      </c>
      <c r="F2" s="30" t="s">
        <v>76</v>
      </c>
      <c r="G2" s="8"/>
    </row>
    <row r="3" spans="1:7" x14ac:dyDescent="0.25">
      <c r="A3" s="14">
        <v>17703</v>
      </c>
      <c r="B3" s="24" t="s">
        <v>75</v>
      </c>
      <c r="C3" s="14">
        <v>1</v>
      </c>
      <c r="D3" s="23">
        <v>20</v>
      </c>
      <c r="E3" s="10">
        <v>160500</v>
      </c>
      <c r="F3" s="9">
        <f t="shared" ref="F3:F34" si="0">E3/D3</f>
        <v>8025</v>
      </c>
      <c r="G3" s="8"/>
    </row>
    <row r="4" spans="1:7" x14ac:dyDescent="0.25">
      <c r="A4" s="14">
        <f t="shared" ref="A4:A35" si="1">A3+1</f>
        <v>17704</v>
      </c>
      <c r="B4" s="24" t="s">
        <v>75</v>
      </c>
      <c r="C4" s="14">
        <v>1</v>
      </c>
      <c r="D4" s="23">
        <v>22.76</v>
      </c>
      <c r="E4" s="10"/>
      <c r="F4" s="9">
        <f t="shared" si="0"/>
        <v>0</v>
      </c>
      <c r="G4" s="8"/>
    </row>
    <row r="5" spans="1:7" x14ac:dyDescent="0.25">
      <c r="A5" s="14">
        <f t="shared" si="1"/>
        <v>17705</v>
      </c>
      <c r="B5" s="24" t="s">
        <v>75</v>
      </c>
      <c r="C5" s="22">
        <v>1</v>
      </c>
      <c r="D5" s="23">
        <v>15.43</v>
      </c>
      <c r="E5" s="19">
        <v>204477</v>
      </c>
      <c r="F5" s="18">
        <f t="shared" si="0"/>
        <v>13251.911860012962</v>
      </c>
      <c r="G5" s="8"/>
    </row>
    <row r="6" spans="1:7" x14ac:dyDescent="0.25">
      <c r="A6" s="14">
        <f t="shared" si="1"/>
        <v>17706</v>
      </c>
      <c r="B6" s="24" t="s">
        <v>75</v>
      </c>
      <c r="C6" s="14">
        <v>1</v>
      </c>
      <c r="D6" s="23">
        <v>29.21</v>
      </c>
      <c r="E6" s="10">
        <v>256609</v>
      </c>
      <c r="F6" s="9">
        <f t="shared" si="0"/>
        <v>8784.9709003765838</v>
      </c>
      <c r="G6" s="8"/>
    </row>
    <row r="7" spans="1:7" x14ac:dyDescent="0.25">
      <c r="A7" s="14">
        <f t="shared" si="1"/>
        <v>17707</v>
      </c>
      <c r="B7" s="24" t="s">
        <v>75</v>
      </c>
      <c r="C7" s="14">
        <v>1</v>
      </c>
      <c r="D7" s="23">
        <v>13.23</v>
      </c>
      <c r="E7" s="10">
        <v>267250</v>
      </c>
      <c r="F7" s="9">
        <f t="shared" si="0"/>
        <v>20200.302343159485</v>
      </c>
      <c r="G7" s="8"/>
    </row>
    <row r="8" spans="1:7" x14ac:dyDescent="0.25">
      <c r="A8" s="22">
        <f t="shared" si="1"/>
        <v>17708</v>
      </c>
      <c r="B8" s="28" t="s">
        <v>75</v>
      </c>
      <c r="C8" s="22">
        <v>1</v>
      </c>
      <c r="D8" s="27">
        <v>13.75</v>
      </c>
      <c r="E8" s="19">
        <v>64626.79</v>
      </c>
      <c r="F8" s="18">
        <f t="shared" si="0"/>
        <v>4700.1301818181819</v>
      </c>
      <c r="G8" s="8"/>
    </row>
    <row r="9" spans="1:7" x14ac:dyDescent="0.25">
      <c r="A9" s="14">
        <f t="shared" si="1"/>
        <v>17709</v>
      </c>
      <c r="B9" s="24" t="s">
        <v>75</v>
      </c>
      <c r="C9" s="14">
        <v>1</v>
      </c>
      <c r="D9" s="23">
        <v>14.56</v>
      </c>
      <c r="E9" s="10">
        <v>153691.28</v>
      </c>
      <c r="F9" s="9">
        <f t="shared" si="0"/>
        <v>10555.719780219781</v>
      </c>
      <c r="G9" s="8"/>
    </row>
    <row r="10" spans="1:7" x14ac:dyDescent="0.25">
      <c r="A10" s="14">
        <f t="shared" si="1"/>
        <v>17710</v>
      </c>
      <c r="B10" s="24" t="s">
        <v>75</v>
      </c>
      <c r="C10" s="14">
        <v>1</v>
      </c>
      <c r="D10" s="23">
        <v>14.58</v>
      </c>
      <c r="E10" s="10"/>
      <c r="F10" s="9">
        <f t="shared" si="0"/>
        <v>0</v>
      </c>
      <c r="G10" s="8"/>
    </row>
    <row r="11" spans="1:7" x14ac:dyDescent="0.25">
      <c r="A11" s="14">
        <f t="shared" si="1"/>
        <v>17711</v>
      </c>
      <c r="B11" s="24" t="s">
        <v>75</v>
      </c>
      <c r="C11" s="14">
        <v>1</v>
      </c>
      <c r="D11" s="23">
        <v>15.61</v>
      </c>
      <c r="E11" s="10">
        <v>122976</v>
      </c>
      <c r="F11" s="9">
        <f t="shared" si="0"/>
        <v>7878.0269058295971</v>
      </c>
      <c r="G11" s="8"/>
    </row>
    <row r="12" spans="1:7" x14ac:dyDescent="0.25">
      <c r="A12" s="14">
        <f t="shared" si="1"/>
        <v>17712</v>
      </c>
      <c r="B12" s="24" t="s">
        <v>75</v>
      </c>
      <c r="C12" s="14">
        <v>1</v>
      </c>
      <c r="D12" s="23">
        <v>11.67</v>
      </c>
      <c r="E12" s="10">
        <v>256751.67</v>
      </c>
      <c r="F12" s="9">
        <f t="shared" si="0"/>
        <v>22001</v>
      </c>
      <c r="G12" s="8"/>
    </row>
    <row r="13" spans="1:7" x14ac:dyDescent="0.25">
      <c r="A13" s="22">
        <f t="shared" si="1"/>
        <v>17713</v>
      </c>
      <c r="B13" s="28" t="s">
        <v>75</v>
      </c>
      <c r="C13" s="22">
        <v>1</v>
      </c>
      <c r="D13" s="27">
        <v>11.21</v>
      </c>
      <c r="E13" s="19">
        <v>126889</v>
      </c>
      <c r="F13" s="18">
        <f t="shared" si="0"/>
        <v>11319.268510258697</v>
      </c>
      <c r="G13" s="8"/>
    </row>
    <row r="14" spans="1:7" x14ac:dyDescent="0.25">
      <c r="A14" s="14">
        <f t="shared" si="1"/>
        <v>17714</v>
      </c>
      <c r="B14" s="29" t="s">
        <v>75</v>
      </c>
      <c r="C14" s="14">
        <v>1</v>
      </c>
      <c r="D14" s="23">
        <v>10.83</v>
      </c>
      <c r="E14" s="10">
        <v>133288</v>
      </c>
      <c r="F14" s="9">
        <f t="shared" si="0"/>
        <v>12307.294552169898</v>
      </c>
      <c r="G14" s="8"/>
    </row>
    <row r="15" spans="1:7" x14ac:dyDescent="0.25">
      <c r="A15" s="22">
        <f t="shared" si="1"/>
        <v>17715</v>
      </c>
      <c r="B15" s="28" t="s">
        <v>75</v>
      </c>
      <c r="C15" s="22">
        <v>1</v>
      </c>
      <c r="D15" s="27">
        <v>17.22</v>
      </c>
      <c r="E15" s="19">
        <v>115115</v>
      </c>
      <c r="F15" s="18">
        <f t="shared" si="0"/>
        <v>6684.959349593496</v>
      </c>
      <c r="G15" s="8"/>
    </row>
    <row r="16" spans="1:7" x14ac:dyDescent="0.25">
      <c r="A16" s="14">
        <f t="shared" si="1"/>
        <v>17716</v>
      </c>
      <c r="B16" s="24" t="s">
        <v>75</v>
      </c>
      <c r="C16" s="14">
        <v>1</v>
      </c>
      <c r="D16" s="23">
        <v>12.4</v>
      </c>
      <c r="E16" s="10">
        <v>54088</v>
      </c>
      <c r="F16" s="9">
        <f t="shared" si="0"/>
        <v>4361.9354838709678</v>
      </c>
      <c r="G16" s="8"/>
    </row>
    <row r="17" spans="1:7" x14ac:dyDescent="0.25">
      <c r="A17" s="14">
        <f t="shared" si="1"/>
        <v>17717</v>
      </c>
      <c r="B17" s="24" t="s">
        <v>75</v>
      </c>
      <c r="C17" s="14">
        <v>1</v>
      </c>
      <c r="D17" s="23">
        <v>12.84</v>
      </c>
      <c r="E17" s="10">
        <v>52785.24</v>
      </c>
      <c r="F17" s="9">
        <f t="shared" si="0"/>
        <v>4111</v>
      </c>
      <c r="G17" s="8"/>
    </row>
    <row r="18" spans="1:7" x14ac:dyDescent="0.25">
      <c r="A18" s="14">
        <f t="shared" si="1"/>
        <v>17718</v>
      </c>
      <c r="B18" s="24" t="s">
        <v>75</v>
      </c>
      <c r="C18" s="14">
        <v>1</v>
      </c>
      <c r="D18" s="23">
        <v>13.87</v>
      </c>
      <c r="E18" s="10">
        <v>177355.69</v>
      </c>
      <c r="F18" s="9">
        <f t="shared" si="0"/>
        <v>12787</v>
      </c>
      <c r="G18" s="8"/>
    </row>
    <row r="19" spans="1:7" x14ac:dyDescent="0.25">
      <c r="A19" s="14">
        <f t="shared" si="1"/>
        <v>17719</v>
      </c>
      <c r="B19" s="24" t="s">
        <v>74</v>
      </c>
      <c r="C19" s="14">
        <v>10</v>
      </c>
      <c r="D19" s="23">
        <v>129.97</v>
      </c>
      <c r="E19" s="10">
        <v>378185.41</v>
      </c>
      <c r="F19" s="9">
        <f t="shared" si="0"/>
        <v>2909.7900284681077</v>
      </c>
      <c r="G19" s="8"/>
    </row>
    <row r="20" spans="1:7" x14ac:dyDescent="0.25">
      <c r="A20" s="14">
        <f t="shared" si="1"/>
        <v>17720</v>
      </c>
      <c r="B20" s="24" t="s">
        <v>73</v>
      </c>
      <c r="C20" s="14">
        <v>5</v>
      </c>
      <c r="D20" s="23">
        <v>58.64</v>
      </c>
      <c r="E20" s="10">
        <v>26037</v>
      </c>
      <c r="F20" s="9">
        <f t="shared" si="0"/>
        <v>444.01432469304228</v>
      </c>
      <c r="G20" s="8"/>
    </row>
    <row r="21" spans="1:7" x14ac:dyDescent="0.25">
      <c r="A21" s="14">
        <f t="shared" si="1"/>
        <v>17721</v>
      </c>
      <c r="B21" s="24" t="s">
        <v>72</v>
      </c>
      <c r="C21" s="14">
        <v>13</v>
      </c>
      <c r="D21" s="23">
        <v>223.84</v>
      </c>
      <c r="E21" s="10">
        <v>49609.66</v>
      </c>
      <c r="F21" s="9">
        <f t="shared" si="0"/>
        <v>221.63000357398144</v>
      </c>
      <c r="G21" s="8"/>
    </row>
    <row r="22" spans="1:7" x14ac:dyDescent="0.25">
      <c r="A22" s="14">
        <f t="shared" si="1"/>
        <v>17722</v>
      </c>
      <c r="B22" s="24" t="s">
        <v>71</v>
      </c>
      <c r="C22" s="14">
        <v>19</v>
      </c>
      <c r="D22" s="23">
        <v>483.12</v>
      </c>
      <c r="E22" s="10">
        <v>13696</v>
      </c>
      <c r="F22" s="9">
        <f t="shared" si="0"/>
        <v>28.349064414638185</v>
      </c>
      <c r="G22" s="8"/>
    </row>
    <row r="23" spans="1:7" x14ac:dyDescent="0.25">
      <c r="A23" s="22">
        <f t="shared" si="1"/>
        <v>17723</v>
      </c>
      <c r="B23" s="28" t="s">
        <v>70</v>
      </c>
      <c r="C23" s="22">
        <v>65</v>
      </c>
      <c r="D23" s="27">
        <v>448.91</v>
      </c>
      <c r="E23" s="19">
        <v>1978888</v>
      </c>
      <c r="F23" s="18">
        <f t="shared" si="0"/>
        <v>4408.2065447417071</v>
      </c>
      <c r="G23" s="8"/>
    </row>
    <row r="24" spans="1:7" x14ac:dyDescent="0.25">
      <c r="A24" s="14">
        <f t="shared" si="1"/>
        <v>17724</v>
      </c>
      <c r="B24" s="24" t="s">
        <v>69</v>
      </c>
      <c r="C24" s="14">
        <v>5</v>
      </c>
      <c r="D24" s="23">
        <v>27.1</v>
      </c>
      <c r="E24" s="10">
        <v>30888</v>
      </c>
      <c r="F24" s="9">
        <f t="shared" si="0"/>
        <v>1139.7785977859778</v>
      </c>
      <c r="G24" s="8"/>
    </row>
    <row r="25" spans="1:7" x14ac:dyDescent="0.25">
      <c r="A25" s="14">
        <f t="shared" si="1"/>
        <v>17725</v>
      </c>
      <c r="B25" s="24" t="s">
        <v>68</v>
      </c>
      <c r="C25" s="14">
        <v>77</v>
      </c>
      <c r="D25" s="23">
        <v>507.26</v>
      </c>
      <c r="E25" s="10">
        <v>814659</v>
      </c>
      <c r="F25" s="9">
        <f t="shared" si="0"/>
        <v>1605.9988960296496</v>
      </c>
      <c r="G25" s="8"/>
    </row>
    <row r="26" spans="1:7" x14ac:dyDescent="0.25">
      <c r="A26" s="14">
        <f t="shared" si="1"/>
        <v>17726</v>
      </c>
      <c r="B26" s="24" t="s">
        <v>67</v>
      </c>
      <c r="C26" s="14">
        <v>11</v>
      </c>
      <c r="D26" s="23">
        <v>79.099999999999994</v>
      </c>
      <c r="E26" s="10">
        <v>22940</v>
      </c>
      <c r="F26" s="9">
        <f t="shared" si="0"/>
        <v>290.01264222503164</v>
      </c>
      <c r="G26" s="8"/>
    </row>
    <row r="27" spans="1:7" x14ac:dyDescent="0.25">
      <c r="A27" s="14">
        <f t="shared" si="1"/>
        <v>17727</v>
      </c>
      <c r="B27" s="24" t="s">
        <v>66</v>
      </c>
      <c r="C27" s="14">
        <v>21</v>
      </c>
      <c r="D27" s="23">
        <v>127.6</v>
      </c>
      <c r="E27" s="10"/>
      <c r="F27" s="9">
        <f t="shared" si="0"/>
        <v>0</v>
      </c>
      <c r="G27" s="8"/>
    </row>
    <row r="28" spans="1:7" x14ac:dyDescent="0.25">
      <c r="A28" s="14">
        <f t="shared" si="1"/>
        <v>17728</v>
      </c>
      <c r="B28" s="24" t="s">
        <v>65</v>
      </c>
      <c r="C28" s="14">
        <v>46</v>
      </c>
      <c r="D28" s="23">
        <v>299.22000000000003</v>
      </c>
      <c r="E28" s="19">
        <v>54257.56</v>
      </c>
      <c r="F28" s="9">
        <f t="shared" si="0"/>
        <v>181.32999131074124</v>
      </c>
      <c r="G28" s="8"/>
    </row>
    <row r="29" spans="1:7" x14ac:dyDescent="0.25">
      <c r="A29" s="14">
        <f t="shared" si="1"/>
        <v>17729</v>
      </c>
      <c r="B29" s="24" t="s">
        <v>64</v>
      </c>
      <c r="C29" s="14">
        <v>38</v>
      </c>
      <c r="D29" s="23">
        <v>278.57</v>
      </c>
      <c r="E29" s="10">
        <v>4054</v>
      </c>
      <c r="F29" s="9">
        <f t="shared" si="0"/>
        <v>14.552895143052016</v>
      </c>
      <c r="G29" s="8"/>
    </row>
    <row r="30" spans="1:7" x14ac:dyDescent="0.25">
      <c r="A30" s="14">
        <f t="shared" si="1"/>
        <v>17730</v>
      </c>
      <c r="B30" s="24" t="s">
        <v>63</v>
      </c>
      <c r="C30" s="14">
        <v>79</v>
      </c>
      <c r="D30" s="23">
        <v>276.77999999999997</v>
      </c>
      <c r="E30" s="10">
        <v>641625.86</v>
      </c>
      <c r="F30" s="9">
        <f t="shared" si="0"/>
        <v>2318.1799985548091</v>
      </c>
      <c r="G30" s="8"/>
    </row>
    <row r="31" spans="1:7" x14ac:dyDescent="0.25">
      <c r="A31" s="14">
        <f t="shared" si="1"/>
        <v>17731</v>
      </c>
      <c r="B31" s="24" t="s">
        <v>62</v>
      </c>
      <c r="C31" s="14">
        <v>12</v>
      </c>
      <c r="D31" s="23">
        <v>40.299999999999997</v>
      </c>
      <c r="E31" s="10">
        <v>25633</v>
      </c>
      <c r="F31" s="9">
        <f t="shared" si="0"/>
        <v>636.0545905707196</v>
      </c>
      <c r="G31" s="8"/>
    </row>
    <row r="32" spans="1:7" x14ac:dyDescent="0.25">
      <c r="A32" s="14">
        <f t="shared" si="1"/>
        <v>17732</v>
      </c>
      <c r="B32" s="24" t="s">
        <v>61</v>
      </c>
      <c r="C32" s="14">
        <v>207</v>
      </c>
      <c r="D32" s="23">
        <v>736.8</v>
      </c>
      <c r="E32" s="10">
        <v>628989</v>
      </c>
      <c r="F32" s="9">
        <f t="shared" si="0"/>
        <v>853.67671009771993</v>
      </c>
      <c r="G32" s="8"/>
    </row>
    <row r="33" spans="1:7" x14ac:dyDescent="0.25">
      <c r="A33" s="14">
        <f t="shared" si="1"/>
        <v>17733</v>
      </c>
      <c r="B33" s="24" t="s">
        <v>60</v>
      </c>
      <c r="C33" s="14">
        <v>45</v>
      </c>
      <c r="D33" s="23">
        <v>157.83000000000001</v>
      </c>
      <c r="E33" s="10"/>
      <c r="F33" s="9">
        <f t="shared" si="0"/>
        <v>0</v>
      </c>
      <c r="G33" s="8"/>
    </row>
    <row r="34" spans="1:7" x14ac:dyDescent="0.25">
      <c r="A34" s="14">
        <f t="shared" si="1"/>
        <v>17734</v>
      </c>
      <c r="B34" s="24" t="s">
        <v>59</v>
      </c>
      <c r="C34" s="14">
        <v>67</v>
      </c>
      <c r="D34" s="23">
        <v>234.84</v>
      </c>
      <c r="E34" s="19">
        <v>8583</v>
      </c>
      <c r="F34" s="9">
        <f t="shared" si="0"/>
        <v>36.548288196218699</v>
      </c>
      <c r="G34" s="8"/>
    </row>
    <row r="35" spans="1:7" x14ac:dyDescent="0.25">
      <c r="A35" s="14">
        <f t="shared" si="1"/>
        <v>17735</v>
      </c>
      <c r="B35" s="24" t="s">
        <v>58</v>
      </c>
      <c r="C35" s="14">
        <v>143</v>
      </c>
      <c r="D35" s="23">
        <v>490.42</v>
      </c>
      <c r="E35" s="10">
        <v>47398</v>
      </c>
      <c r="F35" s="9">
        <f t="shared" ref="F35:F66" si="2">E35/D35</f>
        <v>96.647771298071035</v>
      </c>
      <c r="G35" s="8"/>
    </row>
    <row r="36" spans="1:7" x14ac:dyDescent="0.25">
      <c r="A36" s="14">
        <f t="shared" ref="A36:A67" si="3">A35+1</f>
        <v>17736</v>
      </c>
      <c r="B36" s="24" t="s">
        <v>57</v>
      </c>
      <c r="C36" s="14">
        <v>123</v>
      </c>
      <c r="D36" s="23">
        <v>435.56</v>
      </c>
      <c r="E36" s="10">
        <v>6598.73</v>
      </c>
      <c r="F36" s="9">
        <f t="shared" si="2"/>
        <v>15.149990816420239</v>
      </c>
      <c r="G36" s="8"/>
    </row>
    <row r="37" spans="1:7" x14ac:dyDescent="0.25">
      <c r="A37" s="14">
        <f t="shared" si="3"/>
        <v>17737</v>
      </c>
      <c r="B37" s="24" t="s">
        <v>56</v>
      </c>
      <c r="C37" s="14">
        <v>200</v>
      </c>
      <c r="D37" s="23">
        <v>446.55</v>
      </c>
      <c r="E37" s="19">
        <v>636500</v>
      </c>
      <c r="F37" s="9">
        <f t="shared" si="2"/>
        <v>1425.3722987347442</v>
      </c>
      <c r="G37" s="8"/>
    </row>
    <row r="38" spans="1:7" x14ac:dyDescent="0.25">
      <c r="A38" s="14">
        <f t="shared" si="3"/>
        <v>17738</v>
      </c>
      <c r="B38" s="24" t="s">
        <v>55</v>
      </c>
      <c r="C38" s="14">
        <v>7</v>
      </c>
      <c r="D38" s="23">
        <v>16.010000000000002</v>
      </c>
      <c r="E38" s="10">
        <v>6743.57</v>
      </c>
      <c r="F38" s="9">
        <f t="shared" si="2"/>
        <v>421.20986883197997</v>
      </c>
      <c r="G38" s="8"/>
    </row>
    <row r="39" spans="1:7" x14ac:dyDescent="0.25">
      <c r="A39" s="22">
        <f t="shared" si="3"/>
        <v>17739</v>
      </c>
      <c r="B39" s="28" t="s">
        <v>54</v>
      </c>
      <c r="C39" s="22">
        <v>470</v>
      </c>
      <c r="D39" s="27">
        <v>1034.45</v>
      </c>
      <c r="E39" s="19">
        <v>502722</v>
      </c>
      <c r="F39" s="18">
        <f t="shared" si="2"/>
        <v>485.9799893663299</v>
      </c>
      <c r="G39" s="8"/>
    </row>
    <row r="40" spans="1:7" x14ac:dyDescent="0.25">
      <c r="A40" s="14">
        <f t="shared" si="3"/>
        <v>17740</v>
      </c>
      <c r="B40" s="24" t="s">
        <v>53</v>
      </c>
      <c r="C40" s="14">
        <v>133</v>
      </c>
      <c r="D40" s="23">
        <v>293.83</v>
      </c>
      <c r="E40" s="10">
        <v>35977</v>
      </c>
      <c r="F40" s="9">
        <f t="shared" si="2"/>
        <v>122.44154783378144</v>
      </c>
      <c r="G40" s="8"/>
    </row>
    <row r="41" spans="1:7" x14ac:dyDescent="0.25">
      <c r="A41" s="14">
        <f t="shared" si="3"/>
        <v>17741</v>
      </c>
      <c r="B41" s="24" t="s">
        <v>52</v>
      </c>
      <c r="C41" s="14">
        <v>184</v>
      </c>
      <c r="D41" s="23">
        <v>400.36</v>
      </c>
      <c r="E41" s="26">
        <v>14088</v>
      </c>
      <c r="F41" s="9">
        <f t="shared" si="2"/>
        <v>35.188330502547707</v>
      </c>
      <c r="G41" s="8"/>
    </row>
    <row r="42" spans="1:7" x14ac:dyDescent="0.25">
      <c r="A42" s="14">
        <f t="shared" si="3"/>
        <v>17742</v>
      </c>
      <c r="B42" s="24" t="s">
        <v>51</v>
      </c>
      <c r="C42" s="14">
        <v>300</v>
      </c>
      <c r="D42" s="23">
        <v>662.88</v>
      </c>
      <c r="E42" s="25">
        <v>59755</v>
      </c>
      <c r="F42" s="9">
        <f t="shared" si="2"/>
        <v>90.144520878590399</v>
      </c>
      <c r="G42" s="8"/>
    </row>
    <row r="43" spans="1:7" x14ac:dyDescent="0.25">
      <c r="A43" s="14">
        <f t="shared" si="3"/>
        <v>17743</v>
      </c>
      <c r="B43" s="24" t="s">
        <v>50</v>
      </c>
      <c r="C43" s="14">
        <v>198</v>
      </c>
      <c r="D43" s="23">
        <v>442.03</v>
      </c>
      <c r="E43" s="10">
        <v>6258</v>
      </c>
      <c r="F43" s="9">
        <f t="shared" si="2"/>
        <v>14.157410130534128</v>
      </c>
      <c r="G43" s="8"/>
    </row>
    <row r="44" spans="1:7" x14ac:dyDescent="0.25">
      <c r="A44" s="14">
        <f t="shared" si="3"/>
        <v>17744</v>
      </c>
      <c r="B44" s="24" t="s">
        <v>49</v>
      </c>
      <c r="C44" s="14">
        <v>1513</v>
      </c>
      <c r="D44" s="23">
        <v>1541.37</v>
      </c>
      <c r="E44" s="10">
        <v>845595.58</v>
      </c>
      <c r="F44" s="9">
        <f t="shared" si="2"/>
        <v>548.59999870245304</v>
      </c>
      <c r="G44" s="8"/>
    </row>
    <row r="45" spans="1:7" x14ac:dyDescent="0.25">
      <c r="A45" s="14">
        <f t="shared" si="3"/>
        <v>17745</v>
      </c>
      <c r="B45" s="24" t="s">
        <v>48</v>
      </c>
      <c r="C45" s="14">
        <v>135</v>
      </c>
      <c r="D45" s="23">
        <v>128.75</v>
      </c>
      <c r="E45" s="19">
        <v>20785</v>
      </c>
      <c r="F45" s="9">
        <f t="shared" si="2"/>
        <v>161.4368932038835</v>
      </c>
      <c r="G45" s="8"/>
    </row>
    <row r="46" spans="1:7" x14ac:dyDescent="0.25">
      <c r="A46" s="14">
        <f t="shared" si="3"/>
        <v>17746</v>
      </c>
      <c r="B46" s="24" t="s">
        <v>47</v>
      </c>
      <c r="C46" s="14">
        <v>1134</v>
      </c>
      <c r="D46" s="23">
        <v>1161.94</v>
      </c>
      <c r="E46" s="10">
        <v>354389</v>
      </c>
      <c r="F46" s="9">
        <f t="shared" si="2"/>
        <v>304.99767629998104</v>
      </c>
      <c r="G46" s="8"/>
    </row>
    <row r="47" spans="1:7" x14ac:dyDescent="0.25">
      <c r="A47" s="14">
        <f t="shared" si="3"/>
        <v>17747</v>
      </c>
      <c r="B47" s="24" t="s">
        <v>46</v>
      </c>
      <c r="C47" s="14">
        <v>297</v>
      </c>
      <c r="D47" s="23">
        <v>315.81</v>
      </c>
      <c r="E47" s="10">
        <v>68846.58</v>
      </c>
      <c r="F47" s="9">
        <f t="shared" si="2"/>
        <v>218</v>
      </c>
      <c r="G47" s="8"/>
    </row>
    <row r="48" spans="1:7" x14ac:dyDescent="0.25">
      <c r="A48" s="14">
        <f t="shared" si="3"/>
        <v>17748</v>
      </c>
      <c r="B48" s="24" t="s">
        <v>45</v>
      </c>
      <c r="C48" s="14">
        <v>1525</v>
      </c>
      <c r="D48" s="23">
        <v>1509.6</v>
      </c>
      <c r="E48" s="10">
        <v>287698</v>
      </c>
      <c r="F48" s="9">
        <f t="shared" si="2"/>
        <v>190.57896131425545</v>
      </c>
      <c r="G48" s="8"/>
    </row>
    <row r="49" spans="1:7" x14ac:dyDescent="0.25">
      <c r="A49" s="14">
        <f t="shared" si="3"/>
        <v>17749</v>
      </c>
      <c r="B49" s="24" t="s">
        <v>45</v>
      </c>
      <c r="C49" s="14">
        <v>1523</v>
      </c>
      <c r="D49" s="23">
        <v>1556.45</v>
      </c>
      <c r="E49" s="10">
        <v>305344.36</v>
      </c>
      <c r="F49" s="9">
        <f t="shared" si="2"/>
        <v>196.17999935751229</v>
      </c>
      <c r="G49" s="8"/>
    </row>
    <row r="50" spans="1:7" x14ac:dyDescent="0.25">
      <c r="A50" s="14">
        <f t="shared" si="3"/>
        <v>17750</v>
      </c>
      <c r="B50" s="24" t="s">
        <v>44</v>
      </c>
      <c r="C50" s="14">
        <v>2316</v>
      </c>
      <c r="D50" s="23">
        <v>2283.69</v>
      </c>
      <c r="E50" s="19">
        <v>149924</v>
      </c>
      <c r="F50" s="9">
        <f t="shared" si="2"/>
        <v>65.649891184880602</v>
      </c>
      <c r="G50" s="8"/>
    </row>
    <row r="51" spans="1:7" x14ac:dyDescent="0.25">
      <c r="A51" s="14">
        <f t="shared" si="3"/>
        <v>17751</v>
      </c>
      <c r="B51" s="24" t="s">
        <v>43</v>
      </c>
      <c r="C51" s="14">
        <v>284</v>
      </c>
      <c r="D51" s="23">
        <v>283.3</v>
      </c>
      <c r="E51" s="10">
        <v>25777</v>
      </c>
      <c r="F51" s="9">
        <f t="shared" si="2"/>
        <v>90.988351570773034</v>
      </c>
      <c r="G51" s="8"/>
    </row>
    <row r="52" spans="1:7" x14ac:dyDescent="0.25">
      <c r="A52" s="14">
        <f t="shared" si="3"/>
        <v>17752</v>
      </c>
      <c r="B52" s="24" t="s">
        <v>42</v>
      </c>
      <c r="C52" s="14">
        <v>600</v>
      </c>
      <c r="D52" s="23">
        <v>577.79</v>
      </c>
      <c r="E52" s="10">
        <v>40405</v>
      </c>
      <c r="F52" s="9">
        <f t="shared" si="2"/>
        <v>69.930251475449566</v>
      </c>
      <c r="G52" s="8"/>
    </row>
    <row r="53" spans="1:7" x14ac:dyDescent="0.25">
      <c r="A53" s="14">
        <f t="shared" si="3"/>
        <v>17753</v>
      </c>
      <c r="B53" s="24" t="s">
        <v>41</v>
      </c>
      <c r="C53" s="14">
        <v>998</v>
      </c>
      <c r="D53" s="23">
        <v>953.63</v>
      </c>
      <c r="E53" s="10">
        <v>32156.400000000001</v>
      </c>
      <c r="F53" s="9">
        <f t="shared" si="2"/>
        <v>33.719996224950975</v>
      </c>
      <c r="G53" s="8"/>
    </row>
    <row r="54" spans="1:7" x14ac:dyDescent="0.25">
      <c r="A54" s="14">
        <f t="shared" si="3"/>
        <v>17754</v>
      </c>
      <c r="B54" s="24" t="s">
        <v>40</v>
      </c>
      <c r="C54" s="14">
        <v>280</v>
      </c>
      <c r="D54" s="23">
        <v>264.45999999999998</v>
      </c>
      <c r="E54" s="10">
        <v>22555</v>
      </c>
      <c r="F54" s="9">
        <f t="shared" si="2"/>
        <v>85.2869999243742</v>
      </c>
      <c r="G54" s="8"/>
    </row>
    <row r="55" spans="1:7" x14ac:dyDescent="0.25">
      <c r="A55" s="14">
        <f t="shared" si="3"/>
        <v>17755</v>
      </c>
      <c r="B55" s="24" t="s">
        <v>39</v>
      </c>
      <c r="C55" s="14">
        <v>727</v>
      </c>
      <c r="D55" s="23">
        <v>714.17</v>
      </c>
      <c r="E55" s="10">
        <v>34374</v>
      </c>
      <c r="F55" s="9">
        <f t="shared" si="2"/>
        <v>48.131397286360396</v>
      </c>
      <c r="G55" s="8"/>
    </row>
    <row r="56" spans="1:7" x14ac:dyDescent="0.25">
      <c r="A56" s="14">
        <f t="shared" si="3"/>
        <v>17756</v>
      </c>
      <c r="B56" s="24" t="s">
        <v>38</v>
      </c>
      <c r="C56" s="14">
        <v>1431</v>
      </c>
      <c r="D56" s="23">
        <v>1367.9</v>
      </c>
      <c r="E56" s="10">
        <v>27392</v>
      </c>
      <c r="F56" s="9">
        <f t="shared" si="2"/>
        <v>20.024855618100737</v>
      </c>
      <c r="G56" s="8"/>
    </row>
    <row r="57" spans="1:7" x14ac:dyDescent="0.25">
      <c r="A57" s="14">
        <f t="shared" si="3"/>
        <v>17757</v>
      </c>
      <c r="B57" s="24" t="s">
        <v>37</v>
      </c>
      <c r="C57" s="14">
        <v>455</v>
      </c>
      <c r="D57" s="23">
        <v>469.03</v>
      </c>
      <c r="E57" s="10">
        <v>15792</v>
      </c>
      <c r="F57" s="9">
        <f t="shared" si="2"/>
        <v>33.669488092446116</v>
      </c>
      <c r="G57" s="8"/>
    </row>
    <row r="58" spans="1:7" x14ac:dyDescent="0.25">
      <c r="A58" s="14">
        <f t="shared" si="3"/>
        <v>17758</v>
      </c>
      <c r="B58" s="24" t="s">
        <v>36</v>
      </c>
      <c r="C58" s="14">
        <v>1337</v>
      </c>
      <c r="D58" s="23">
        <v>1371.88</v>
      </c>
      <c r="E58" s="10">
        <v>13060</v>
      </c>
      <c r="F58" s="9">
        <f t="shared" si="2"/>
        <v>9.5197830714056622</v>
      </c>
      <c r="G58" s="8"/>
    </row>
    <row r="59" spans="1:7" x14ac:dyDescent="0.25">
      <c r="A59" s="14">
        <f t="shared" si="3"/>
        <v>17759</v>
      </c>
      <c r="B59" s="24" t="s">
        <v>35</v>
      </c>
      <c r="C59" s="14">
        <v>22</v>
      </c>
      <c r="D59" s="23">
        <v>20.41</v>
      </c>
      <c r="E59" s="10">
        <v>6633</v>
      </c>
      <c r="F59" s="9">
        <f t="shared" si="2"/>
        <v>324.98775110240081</v>
      </c>
      <c r="G59" s="8"/>
    </row>
    <row r="60" spans="1:7" x14ac:dyDescent="0.25">
      <c r="A60" s="14">
        <f t="shared" si="3"/>
        <v>17760</v>
      </c>
      <c r="B60" s="24" t="s">
        <v>34</v>
      </c>
      <c r="C60" s="14">
        <v>15</v>
      </c>
      <c r="D60" s="23">
        <v>15.8</v>
      </c>
      <c r="E60" s="10">
        <v>2625</v>
      </c>
      <c r="F60" s="9">
        <f t="shared" si="2"/>
        <v>166.13924050632912</v>
      </c>
      <c r="G60" s="8"/>
    </row>
    <row r="61" spans="1:7" x14ac:dyDescent="0.25">
      <c r="A61" s="14">
        <f t="shared" si="3"/>
        <v>17761</v>
      </c>
      <c r="B61" s="24" t="s">
        <v>33</v>
      </c>
      <c r="C61" s="14">
        <v>7</v>
      </c>
      <c r="D61" s="23">
        <v>6.6</v>
      </c>
      <c r="E61" s="10"/>
      <c r="F61" s="9">
        <f t="shared" si="2"/>
        <v>0</v>
      </c>
      <c r="G61" s="8"/>
    </row>
    <row r="62" spans="1:7" x14ac:dyDescent="0.25">
      <c r="A62" s="14">
        <f t="shared" si="3"/>
        <v>17762</v>
      </c>
      <c r="B62" s="13" t="s">
        <v>32</v>
      </c>
      <c r="C62" s="12">
        <v>2</v>
      </c>
      <c r="D62" s="16">
        <v>2.5099999999999998</v>
      </c>
      <c r="E62" s="10"/>
      <c r="F62" s="9">
        <f t="shared" si="2"/>
        <v>0</v>
      </c>
      <c r="G62" s="8"/>
    </row>
    <row r="63" spans="1:7" x14ac:dyDescent="0.25">
      <c r="A63" s="22">
        <f t="shared" si="3"/>
        <v>17763</v>
      </c>
      <c r="B63" s="21" t="s">
        <v>31</v>
      </c>
      <c r="C63" s="17">
        <f t="shared" ref="C63:C79" si="4">D63*4.2</f>
        <v>13922.034</v>
      </c>
      <c r="D63" s="20">
        <v>3314.77</v>
      </c>
      <c r="E63" s="19">
        <v>733136.5</v>
      </c>
      <c r="F63" s="18">
        <f t="shared" si="2"/>
        <v>221.17266054658393</v>
      </c>
      <c r="G63" s="8"/>
    </row>
    <row r="64" spans="1:7" x14ac:dyDescent="0.25">
      <c r="A64" s="14">
        <f t="shared" si="3"/>
        <v>17764</v>
      </c>
      <c r="B64" s="13" t="s">
        <v>30</v>
      </c>
      <c r="C64" s="17">
        <f t="shared" si="4"/>
        <v>23546.670000000002</v>
      </c>
      <c r="D64" s="16">
        <v>5606.35</v>
      </c>
      <c r="E64" s="10">
        <v>532009</v>
      </c>
      <c r="F64" s="9">
        <f t="shared" si="2"/>
        <v>94.894004120327835</v>
      </c>
      <c r="G64" s="8"/>
    </row>
    <row r="65" spans="1:7" x14ac:dyDescent="0.25">
      <c r="A65" s="14">
        <f t="shared" si="3"/>
        <v>17765</v>
      </c>
      <c r="B65" s="13" t="s">
        <v>29</v>
      </c>
      <c r="C65" s="17">
        <f t="shared" si="4"/>
        <v>24027.444</v>
      </c>
      <c r="D65" s="16">
        <v>5720.82</v>
      </c>
      <c r="E65" s="10">
        <v>232093</v>
      </c>
      <c r="F65" s="9">
        <f t="shared" si="2"/>
        <v>40.569883338402541</v>
      </c>
      <c r="G65" s="8"/>
    </row>
    <row r="66" spans="1:7" x14ac:dyDescent="0.25">
      <c r="A66" s="14">
        <f t="shared" si="3"/>
        <v>17766</v>
      </c>
      <c r="B66" s="13" t="s">
        <v>28</v>
      </c>
      <c r="C66" s="17">
        <f t="shared" si="4"/>
        <v>2665.9080000000004</v>
      </c>
      <c r="D66" s="16">
        <v>634.74</v>
      </c>
      <c r="E66" s="10">
        <v>73750.44</v>
      </c>
      <c r="F66" s="9">
        <f t="shared" si="2"/>
        <v>116.18999905473108</v>
      </c>
      <c r="G66" s="8"/>
    </row>
    <row r="67" spans="1:7" x14ac:dyDescent="0.25">
      <c r="A67" s="14">
        <f t="shared" si="3"/>
        <v>17767</v>
      </c>
      <c r="B67" s="13" t="s">
        <v>27</v>
      </c>
      <c r="C67" s="17">
        <f t="shared" si="4"/>
        <v>10970.19</v>
      </c>
      <c r="D67" s="16">
        <v>2611.9499999999998</v>
      </c>
      <c r="E67" s="10">
        <v>166250.62</v>
      </c>
      <c r="F67" s="9">
        <f t="shared" ref="F67:F98" si="5">E67/D67</f>
        <v>63.650000957139305</v>
      </c>
      <c r="G67" s="8"/>
    </row>
    <row r="68" spans="1:7" x14ac:dyDescent="0.25">
      <c r="A68" s="14">
        <f t="shared" ref="A68:A99" si="6">A67+1</f>
        <v>17768</v>
      </c>
      <c r="B68" s="13" t="s">
        <v>26</v>
      </c>
      <c r="C68" s="17">
        <f t="shared" si="4"/>
        <v>10870.314</v>
      </c>
      <c r="D68" s="16">
        <v>2588.17</v>
      </c>
      <c r="E68" s="10">
        <v>101792.72</v>
      </c>
      <c r="F68" s="9">
        <f t="shared" si="5"/>
        <v>39.329997643122361</v>
      </c>
      <c r="G68" s="8"/>
    </row>
    <row r="69" spans="1:7" x14ac:dyDescent="0.25">
      <c r="A69" s="14">
        <f t="shared" si="6"/>
        <v>17769</v>
      </c>
      <c r="B69" s="13" t="s">
        <v>25</v>
      </c>
      <c r="C69" s="17">
        <f t="shared" si="4"/>
        <v>10923.402</v>
      </c>
      <c r="D69" s="16">
        <v>2600.81</v>
      </c>
      <c r="E69" s="10">
        <v>86580.96</v>
      </c>
      <c r="F69" s="9">
        <f t="shared" si="5"/>
        <v>33.289998115971564</v>
      </c>
      <c r="G69" s="8"/>
    </row>
    <row r="70" spans="1:7" x14ac:dyDescent="0.25">
      <c r="A70" s="14">
        <f t="shared" si="6"/>
        <v>17770</v>
      </c>
      <c r="B70" s="13" t="s">
        <v>24</v>
      </c>
      <c r="C70" s="17">
        <f t="shared" si="4"/>
        <v>1174.992</v>
      </c>
      <c r="D70" s="16">
        <v>279.76</v>
      </c>
      <c r="E70" s="10">
        <v>8530</v>
      </c>
      <c r="F70" s="9">
        <f t="shared" si="5"/>
        <v>30.490420360308836</v>
      </c>
      <c r="G70" s="8"/>
    </row>
    <row r="71" spans="1:7" x14ac:dyDescent="0.25">
      <c r="A71" s="14">
        <f t="shared" si="6"/>
        <v>17771</v>
      </c>
      <c r="B71" s="13" t="s">
        <v>23</v>
      </c>
      <c r="C71" s="17">
        <f t="shared" si="4"/>
        <v>17922.828000000001</v>
      </c>
      <c r="D71" s="16">
        <v>4267.34</v>
      </c>
      <c r="E71" s="10">
        <v>81847</v>
      </c>
      <c r="F71" s="9">
        <f t="shared" si="5"/>
        <v>19.179863802743629</v>
      </c>
      <c r="G71" s="8"/>
    </row>
    <row r="72" spans="1:7" x14ac:dyDescent="0.25">
      <c r="A72" s="14">
        <f t="shared" si="6"/>
        <v>17772</v>
      </c>
      <c r="B72" s="13" t="s">
        <v>23</v>
      </c>
      <c r="C72" s="17">
        <f t="shared" si="4"/>
        <v>17923.079999999998</v>
      </c>
      <c r="D72" s="16">
        <v>4267.3999999999996</v>
      </c>
      <c r="E72" s="10">
        <v>90513</v>
      </c>
      <c r="F72" s="9">
        <f t="shared" si="5"/>
        <v>21.210338848010501</v>
      </c>
      <c r="G72" s="8"/>
    </row>
    <row r="73" spans="1:7" x14ac:dyDescent="0.25">
      <c r="A73" s="14">
        <f t="shared" si="6"/>
        <v>17773</v>
      </c>
      <c r="B73" s="13" t="s">
        <v>22</v>
      </c>
      <c r="C73" s="17">
        <f t="shared" si="4"/>
        <v>22823.597999999998</v>
      </c>
      <c r="D73" s="16">
        <v>5434.19</v>
      </c>
      <c r="E73" s="10">
        <v>102225</v>
      </c>
      <c r="F73" s="9">
        <f t="shared" si="5"/>
        <v>18.811451200638921</v>
      </c>
      <c r="G73" s="8"/>
    </row>
    <row r="74" spans="1:7" x14ac:dyDescent="0.25">
      <c r="A74" s="14">
        <f t="shared" si="6"/>
        <v>17774</v>
      </c>
      <c r="B74" s="13" t="s">
        <v>21</v>
      </c>
      <c r="C74" s="17">
        <f t="shared" si="4"/>
        <v>4275.3059999999996</v>
      </c>
      <c r="D74" s="16">
        <v>1017.93</v>
      </c>
      <c r="E74" s="10">
        <v>23524</v>
      </c>
      <c r="F74" s="9">
        <f t="shared" si="5"/>
        <v>23.109644081616615</v>
      </c>
      <c r="G74" s="8"/>
    </row>
    <row r="75" spans="1:7" x14ac:dyDescent="0.25">
      <c r="A75" s="14">
        <f t="shared" si="6"/>
        <v>17775</v>
      </c>
      <c r="B75" s="13" t="s">
        <v>20</v>
      </c>
      <c r="C75" s="17">
        <f t="shared" si="4"/>
        <v>12695.760000000002</v>
      </c>
      <c r="D75" s="16">
        <v>3022.8</v>
      </c>
      <c r="E75" s="10">
        <v>16777</v>
      </c>
      <c r="F75" s="9">
        <f t="shared" si="5"/>
        <v>5.5501521767897311</v>
      </c>
      <c r="G75" s="8"/>
    </row>
    <row r="76" spans="1:7" x14ac:dyDescent="0.25">
      <c r="A76" s="14">
        <f t="shared" si="6"/>
        <v>17776</v>
      </c>
      <c r="B76" s="13" t="s">
        <v>19</v>
      </c>
      <c r="C76" s="17">
        <f t="shared" si="4"/>
        <v>531.63599999999997</v>
      </c>
      <c r="D76" s="16">
        <v>126.58</v>
      </c>
      <c r="E76" s="10">
        <v>17153</v>
      </c>
      <c r="F76" s="9">
        <f t="shared" si="5"/>
        <v>135.51113920050562</v>
      </c>
      <c r="G76" s="8"/>
    </row>
    <row r="77" spans="1:7" x14ac:dyDescent="0.25">
      <c r="A77" s="14">
        <f t="shared" si="6"/>
        <v>17777</v>
      </c>
      <c r="B77" s="13" t="s">
        <v>18</v>
      </c>
      <c r="C77" s="17">
        <f t="shared" si="4"/>
        <v>789.51599999999996</v>
      </c>
      <c r="D77" s="16">
        <v>187.98</v>
      </c>
      <c r="E77" s="10">
        <v>13723</v>
      </c>
      <c r="F77" s="9">
        <f t="shared" si="5"/>
        <v>73.002447068837114</v>
      </c>
      <c r="G77" s="8"/>
    </row>
    <row r="78" spans="1:7" x14ac:dyDescent="0.25">
      <c r="A78" s="14">
        <f t="shared" si="6"/>
        <v>17778</v>
      </c>
      <c r="B78" s="13" t="s">
        <v>17</v>
      </c>
      <c r="C78" s="17">
        <f t="shared" si="4"/>
        <v>1074.192</v>
      </c>
      <c r="D78" s="16">
        <v>255.76</v>
      </c>
      <c r="E78" s="10">
        <v>9849</v>
      </c>
      <c r="F78" s="9">
        <f t="shared" si="5"/>
        <v>38.508758210822648</v>
      </c>
      <c r="G78" s="8"/>
    </row>
    <row r="79" spans="1:7" x14ac:dyDescent="0.25">
      <c r="A79" s="14">
        <f t="shared" si="6"/>
        <v>17779</v>
      </c>
      <c r="B79" s="13" t="s">
        <v>16</v>
      </c>
      <c r="C79" s="17">
        <f t="shared" si="4"/>
        <v>290.85000000000002</v>
      </c>
      <c r="D79" s="16">
        <v>69.25</v>
      </c>
      <c r="E79" s="10">
        <v>1838</v>
      </c>
      <c r="F79" s="9">
        <f t="shared" si="5"/>
        <v>26.541516245487365</v>
      </c>
      <c r="G79" s="8"/>
    </row>
    <row r="80" spans="1:7" x14ac:dyDescent="0.25">
      <c r="A80" s="14">
        <f t="shared" si="6"/>
        <v>17780</v>
      </c>
      <c r="B80" s="13" t="s">
        <v>15</v>
      </c>
      <c r="C80" s="12">
        <f t="shared" ref="C80:C91" si="7">D80*13.9</f>
        <v>52498.354000000007</v>
      </c>
      <c r="D80" s="16">
        <v>3776.86</v>
      </c>
      <c r="E80" s="10">
        <v>616016</v>
      </c>
      <c r="F80" s="9">
        <f t="shared" si="5"/>
        <v>163.10268318126697</v>
      </c>
      <c r="G80" s="8"/>
    </row>
    <row r="81" spans="1:7" x14ac:dyDescent="0.25">
      <c r="A81" s="14">
        <f t="shared" si="6"/>
        <v>17781</v>
      </c>
      <c r="B81" s="13" t="s">
        <v>15</v>
      </c>
      <c r="C81" s="12">
        <f t="shared" si="7"/>
        <v>52503.497000000003</v>
      </c>
      <c r="D81" s="16">
        <v>3777.23</v>
      </c>
      <c r="E81" s="10">
        <v>606462</v>
      </c>
      <c r="F81" s="9">
        <f t="shared" si="5"/>
        <v>160.55733963777689</v>
      </c>
      <c r="G81" s="8"/>
    </row>
    <row r="82" spans="1:7" x14ac:dyDescent="0.25">
      <c r="A82" s="14">
        <f t="shared" si="6"/>
        <v>17782</v>
      </c>
      <c r="B82" s="13" t="s">
        <v>14</v>
      </c>
      <c r="C82" s="12">
        <f t="shared" si="7"/>
        <v>93668.207999999999</v>
      </c>
      <c r="D82" s="16">
        <v>6738.72</v>
      </c>
      <c r="E82" s="10">
        <v>438034</v>
      </c>
      <c r="F82" s="9">
        <f t="shared" si="5"/>
        <v>65.002552413514735</v>
      </c>
      <c r="G82" s="8"/>
    </row>
    <row r="83" spans="1:7" x14ac:dyDescent="0.25">
      <c r="A83" s="14">
        <f t="shared" si="6"/>
        <v>17783</v>
      </c>
      <c r="B83" s="13" t="s">
        <v>14</v>
      </c>
      <c r="C83" s="12">
        <f t="shared" si="7"/>
        <v>93658.339000000007</v>
      </c>
      <c r="D83" s="16">
        <v>6738.01</v>
      </c>
      <c r="E83" s="10">
        <v>434198</v>
      </c>
      <c r="F83" s="9">
        <f t="shared" si="5"/>
        <v>64.440094330521916</v>
      </c>
      <c r="G83" s="8"/>
    </row>
    <row r="84" spans="1:7" x14ac:dyDescent="0.25">
      <c r="A84" s="14">
        <f t="shared" si="6"/>
        <v>17784</v>
      </c>
      <c r="B84" s="13" t="s">
        <v>13</v>
      </c>
      <c r="C84" s="12">
        <f t="shared" si="7"/>
        <v>63595.835999999996</v>
      </c>
      <c r="D84" s="16">
        <v>4575.24</v>
      </c>
      <c r="E84" s="10">
        <v>175135</v>
      </c>
      <c r="F84" s="9">
        <f t="shared" si="5"/>
        <v>38.278866245268013</v>
      </c>
      <c r="G84" s="8"/>
    </row>
    <row r="85" spans="1:7" x14ac:dyDescent="0.25">
      <c r="A85" s="14">
        <f t="shared" si="6"/>
        <v>17785</v>
      </c>
      <c r="B85" s="13" t="s">
        <v>12</v>
      </c>
      <c r="C85" s="12">
        <f t="shared" si="7"/>
        <v>83624.485000000001</v>
      </c>
      <c r="D85" s="16">
        <v>6016.15</v>
      </c>
      <c r="E85" s="10">
        <v>151062</v>
      </c>
      <c r="F85" s="9">
        <f t="shared" si="5"/>
        <v>25.109413827780227</v>
      </c>
      <c r="G85" s="8"/>
    </row>
    <row r="86" spans="1:7" x14ac:dyDescent="0.25">
      <c r="A86" s="14">
        <f t="shared" si="6"/>
        <v>17786</v>
      </c>
      <c r="B86" s="13" t="s">
        <v>12</v>
      </c>
      <c r="C86" s="12">
        <f t="shared" si="7"/>
        <v>83621.565999999992</v>
      </c>
      <c r="D86" s="16">
        <v>6015.94</v>
      </c>
      <c r="E86" s="10">
        <v>120437.11</v>
      </c>
      <c r="F86" s="9">
        <f t="shared" si="5"/>
        <v>20.019666087095285</v>
      </c>
      <c r="G86" s="8"/>
    </row>
    <row r="87" spans="1:7" x14ac:dyDescent="0.25">
      <c r="A87" s="14">
        <f t="shared" si="6"/>
        <v>17787</v>
      </c>
      <c r="B87" s="13" t="s">
        <v>11</v>
      </c>
      <c r="C87" s="12">
        <f t="shared" si="7"/>
        <v>111155.103</v>
      </c>
      <c r="D87" s="16">
        <v>7996.77</v>
      </c>
      <c r="E87" s="10">
        <v>102216</v>
      </c>
      <c r="F87" s="9">
        <f t="shared" si="5"/>
        <v>12.782160797421959</v>
      </c>
      <c r="G87" s="8"/>
    </row>
    <row r="88" spans="1:7" x14ac:dyDescent="0.25">
      <c r="A88" s="14">
        <f t="shared" si="6"/>
        <v>17788</v>
      </c>
      <c r="B88" s="13" t="s">
        <v>11</v>
      </c>
      <c r="C88" s="12">
        <f t="shared" si="7"/>
        <v>111276.311</v>
      </c>
      <c r="D88" s="16">
        <v>8005.49</v>
      </c>
      <c r="E88" s="10">
        <v>120881</v>
      </c>
      <c r="F88" s="9">
        <f t="shared" si="5"/>
        <v>15.099762787786881</v>
      </c>
      <c r="G88" s="8"/>
    </row>
    <row r="89" spans="1:7" x14ac:dyDescent="0.25">
      <c r="A89" s="14">
        <f t="shared" si="6"/>
        <v>17789</v>
      </c>
      <c r="B89" s="13" t="s">
        <v>10</v>
      </c>
      <c r="C89" s="12">
        <f t="shared" si="7"/>
        <v>77381.438999999998</v>
      </c>
      <c r="D89" s="16">
        <v>5567.01</v>
      </c>
      <c r="E89" s="10">
        <v>58509</v>
      </c>
      <c r="F89" s="9">
        <f t="shared" si="5"/>
        <v>10.509950583886143</v>
      </c>
      <c r="G89" s="8"/>
    </row>
    <row r="90" spans="1:7" x14ac:dyDescent="0.25">
      <c r="A90" s="14">
        <f t="shared" si="6"/>
        <v>17790</v>
      </c>
      <c r="B90" s="13" t="s">
        <v>9</v>
      </c>
      <c r="C90" s="12">
        <f t="shared" si="7"/>
        <v>100111.414</v>
      </c>
      <c r="D90" s="16">
        <v>7202.26</v>
      </c>
      <c r="E90" s="10">
        <v>171914</v>
      </c>
      <c r="F90" s="9">
        <f t="shared" si="5"/>
        <v>23.86945208864995</v>
      </c>
      <c r="G90" s="8"/>
    </row>
    <row r="91" spans="1:7" x14ac:dyDescent="0.25">
      <c r="A91" s="14">
        <f t="shared" si="6"/>
        <v>17791</v>
      </c>
      <c r="B91" s="13" t="s">
        <v>8</v>
      </c>
      <c r="C91" s="12">
        <f t="shared" si="7"/>
        <v>45111.199000000001</v>
      </c>
      <c r="D91" s="16">
        <v>3245.41</v>
      </c>
      <c r="E91" s="10">
        <v>7660</v>
      </c>
      <c r="F91" s="9">
        <f t="shared" si="5"/>
        <v>2.3602564853131041</v>
      </c>
      <c r="G91" s="8"/>
    </row>
    <row r="92" spans="1:7" x14ac:dyDescent="0.25">
      <c r="A92" s="14">
        <f t="shared" si="6"/>
        <v>17792</v>
      </c>
      <c r="B92" s="13" t="s">
        <v>7</v>
      </c>
      <c r="C92" s="12">
        <f>D92*17.1</f>
        <v>2764.0439999999999</v>
      </c>
      <c r="D92" s="16">
        <v>161.63999999999999</v>
      </c>
      <c r="E92" s="10">
        <v>10205</v>
      </c>
      <c r="F92" s="9">
        <f t="shared" si="5"/>
        <v>63.13412521653057</v>
      </c>
      <c r="G92" s="8"/>
    </row>
    <row r="93" spans="1:7" x14ac:dyDescent="0.25">
      <c r="A93" s="14">
        <f t="shared" si="6"/>
        <v>17793</v>
      </c>
      <c r="B93" s="13" t="s">
        <v>6</v>
      </c>
      <c r="C93" s="12">
        <f>D93*17.1</f>
        <v>4128.2820000000002</v>
      </c>
      <c r="D93" s="16">
        <v>241.42</v>
      </c>
      <c r="E93" s="10">
        <v>4542</v>
      </c>
      <c r="F93" s="9">
        <f t="shared" si="5"/>
        <v>18.813685692983185</v>
      </c>
      <c r="G93" s="8"/>
    </row>
    <row r="94" spans="1:7" x14ac:dyDescent="0.25">
      <c r="A94" s="14">
        <f t="shared" si="6"/>
        <v>17794</v>
      </c>
      <c r="B94" s="13" t="s">
        <v>5</v>
      </c>
      <c r="C94" s="12">
        <f>D94*17.1</f>
        <v>930.75300000000004</v>
      </c>
      <c r="D94" s="16">
        <v>54.43</v>
      </c>
      <c r="E94" s="10">
        <v>762.56</v>
      </c>
      <c r="F94" s="9">
        <f t="shared" si="5"/>
        <v>14.009920999448832</v>
      </c>
      <c r="G94" s="8"/>
    </row>
    <row r="95" spans="1:7" x14ac:dyDescent="0.25">
      <c r="A95" s="14">
        <f t="shared" si="6"/>
        <v>17795</v>
      </c>
      <c r="B95" s="13" t="s">
        <v>4</v>
      </c>
      <c r="C95" s="12">
        <f>D95*39.1</f>
        <v>27944.770000000004</v>
      </c>
      <c r="D95" s="16">
        <v>714.7</v>
      </c>
      <c r="E95" s="10">
        <v>110922</v>
      </c>
      <c r="F95" s="9">
        <f t="shared" si="5"/>
        <v>155.20078354554357</v>
      </c>
      <c r="G95" s="8"/>
    </row>
    <row r="96" spans="1:7" x14ac:dyDescent="0.25">
      <c r="A96" s="14">
        <f t="shared" si="6"/>
        <v>17796</v>
      </c>
      <c r="B96" s="13" t="s">
        <v>3</v>
      </c>
      <c r="C96" s="12">
        <f>D96*39.1</f>
        <v>87182.051999999996</v>
      </c>
      <c r="D96" s="16">
        <v>2229.7199999999998</v>
      </c>
      <c r="E96" s="10">
        <v>109297</v>
      </c>
      <c r="F96" s="9">
        <f t="shared" si="5"/>
        <v>49.018262382720707</v>
      </c>
      <c r="G96" s="8"/>
    </row>
    <row r="97" spans="1:7" x14ac:dyDescent="0.25">
      <c r="A97" s="14">
        <f t="shared" si="6"/>
        <v>17797</v>
      </c>
      <c r="B97" s="13" t="s">
        <v>2</v>
      </c>
      <c r="C97" s="12">
        <f>D97*39.1</f>
        <v>306343.02600000001</v>
      </c>
      <c r="D97" s="15">
        <v>7834.86</v>
      </c>
      <c r="E97" s="10">
        <v>133274</v>
      </c>
      <c r="F97" s="9">
        <f t="shared" si="5"/>
        <v>17.010386911827396</v>
      </c>
      <c r="G97" s="8"/>
    </row>
    <row r="98" spans="1:7" x14ac:dyDescent="0.25">
      <c r="A98" s="14">
        <f t="shared" si="6"/>
        <v>17798</v>
      </c>
      <c r="B98" s="13" t="s">
        <v>1</v>
      </c>
      <c r="C98" s="12">
        <f>D98*39.1</f>
        <v>71965.505000000005</v>
      </c>
      <c r="D98" s="15">
        <v>1840.55</v>
      </c>
      <c r="E98" s="10">
        <v>21186</v>
      </c>
      <c r="F98" s="9">
        <f t="shared" si="5"/>
        <v>11.510689739480046</v>
      </c>
      <c r="G98" s="8"/>
    </row>
    <row r="99" spans="1:7" x14ac:dyDescent="0.25">
      <c r="A99" s="14">
        <f t="shared" si="6"/>
        <v>17799</v>
      </c>
      <c r="B99" s="13" t="s">
        <v>0</v>
      </c>
      <c r="C99" s="12">
        <f>D99*65.1</f>
        <v>57703.988999999994</v>
      </c>
      <c r="D99" s="11">
        <v>886.39</v>
      </c>
      <c r="E99" s="10">
        <v>12193</v>
      </c>
      <c r="F99" s="9">
        <f t="shared" ref="F99:F130" si="8">E99/D99</f>
        <v>13.755795981452859</v>
      </c>
      <c r="G99" s="8"/>
    </row>
    <row r="100" spans="1:7" x14ac:dyDescent="0.25">
      <c r="A100" s="2"/>
      <c r="C100" s="7"/>
      <c r="D100" s="4"/>
      <c r="E100" s="3">
        <f>SUM(E3:E99)</f>
        <v>16090338.290000001</v>
      </c>
    </row>
    <row r="101" spans="1:7" x14ac:dyDescent="0.25">
      <c r="A101" s="2"/>
      <c r="C101" s="6"/>
      <c r="D101" s="4"/>
      <c r="E101" s="3"/>
    </row>
    <row r="102" spans="1:7" x14ac:dyDescent="0.25">
      <c r="A102" s="2"/>
      <c r="C102" s="4"/>
      <c r="D102" s="4"/>
      <c r="E102" s="3"/>
    </row>
    <row r="103" spans="1:7" x14ac:dyDescent="0.25">
      <c r="A103" s="2"/>
      <c r="C103" s="4"/>
      <c r="D103" s="4"/>
      <c r="E103" s="3"/>
    </row>
    <row r="104" spans="1:7" x14ac:dyDescent="0.25">
      <c r="A104" s="2"/>
      <c r="C104" s="4"/>
      <c r="D104" s="4"/>
      <c r="E104" s="3"/>
    </row>
    <row r="105" spans="1:7" x14ac:dyDescent="0.25">
      <c r="A105" s="2"/>
      <c r="C105" s="4"/>
      <c r="D105" s="4"/>
    </row>
    <row r="106" spans="1:7" x14ac:dyDescent="0.25">
      <c r="A106" s="2"/>
      <c r="C106" s="4"/>
      <c r="E106" s="3"/>
    </row>
    <row r="107" spans="1:7" x14ac:dyDescent="0.25">
      <c r="A107" s="2"/>
      <c r="C107" s="4"/>
      <c r="D107" s="4"/>
    </row>
    <row r="108" spans="1:7" x14ac:dyDescent="0.25">
      <c r="A108" s="2"/>
      <c r="C108" s="4"/>
      <c r="D108" s="4"/>
    </row>
    <row r="109" spans="1:7" x14ac:dyDescent="0.25">
      <c r="A109" s="2"/>
      <c r="C109" s="4"/>
      <c r="D109" s="4"/>
      <c r="E109" s="5"/>
    </row>
    <row r="110" spans="1:7" x14ac:dyDescent="0.25">
      <c r="A110" s="2"/>
      <c r="C110" s="4"/>
      <c r="D110" s="4"/>
    </row>
    <row r="111" spans="1:7" x14ac:dyDescent="0.25">
      <c r="A111" s="2"/>
      <c r="C111" s="4"/>
      <c r="D111" s="4"/>
    </row>
    <row r="112" spans="1:7" x14ac:dyDescent="0.25">
      <c r="A112" s="2"/>
      <c r="C112" s="4"/>
      <c r="D112" s="4"/>
    </row>
    <row r="113" spans="1:5" x14ac:dyDescent="0.25">
      <c r="A113" s="2"/>
      <c r="C113" s="4"/>
      <c r="D113" s="4"/>
    </row>
    <row r="114" spans="1:5" x14ac:dyDescent="0.25">
      <c r="A114" s="2"/>
    </row>
    <row r="115" spans="1:5" x14ac:dyDescent="0.25">
      <c r="A115" s="2"/>
      <c r="E115" s="3"/>
    </row>
    <row r="116" spans="1:5" x14ac:dyDescent="0.25">
      <c r="A116" s="2"/>
    </row>
    <row r="117" spans="1:5" x14ac:dyDescent="0.25">
      <c r="A117" s="2"/>
    </row>
    <row r="118" spans="1:5" x14ac:dyDescent="0.25">
      <c r="A118" s="2"/>
    </row>
    <row r="119" spans="1:5" x14ac:dyDescent="0.25">
      <c r="A119" s="2"/>
    </row>
    <row r="120" spans="1:5" x14ac:dyDescent="0.25">
      <c r="A120" s="2"/>
    </row>
    <row r="121" spans="1:5" x14ac:dyDescent="0.25">
      <c r="A121" s="2"/>
    </row>
    <row r="122" spans="1:5" x14ac:dyDescent="0.25">
      <c r="A122" s="2"/>
    </row>
    <row r="123" spans="1:5" x14ac:dyDescent="0.25">
      <c r="A123" s="2"/>
    </row>
    <row r="124" spans="1:5" x14ac:dyDescent="0.25">
      <c r="A124" s="2"/>
    </row>
    <row r="125" spans="1:5" x14ac:dyDescent="0.25">
      <c r="A125" s="2"/>
    </row>
    <row r="126" spans="1:5" x14ac:dyDescent="0.25">
      <c r="A126" s="2"/>
    </row>
    <row r="127" spans="1:5" x14ac:dyDescent="0.25">
      <c r="A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Finsch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2013-12-20T09:03:53Z</dcterms:created>
  <dcterms:modified xsi:type="dcterms:W3CDTF">2014-01-17T12:49:57Z</dcterms:modified>
</cp:coreProperties>
</file>