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245" tabRatio="959" firstSheet="2" activeTab="2"/>
  </bookViews>
  <sheets>
    <sheet name="Additional Tables" sheetId="14" state="hidden" r:id="rId1"/>
    <sheet name="Summary Budget" sheetId="12" state="hidden" r:id="rId2"/>
    <sheet name="Detailed Budget" sheetId="10" r:id="rId3"/>
    <sheet name="DEFINITIONS" sheetId="17" r:id="rId4"/>
    <sheet name="INSTRUCTIONS" sheetId="15" r:id="rId5"/>
    <sheet name="Modification Summary" sheetId="16" state="hidden" r:id="rId6"/>
  </sheets>
  <externalReferences>
    <externalReference r:id="rId7"/>
    <externalReference r:id="rId8"/>
    <externalReference r:id="rId9"/>
    <externalReference r:id="rId10"/>
    <externalReference r:id="rId11"/>
  </externalReferences>
  <definedNames>
    <definedName name="_Key1" localSheetId="2" hidden="1">#REF!</definedName>
    <definedName name="_Key1" hidden="1">#REF!</definedName>
    <definedName name="_Order1" hidden="1">255</definedName>
    <definedName name="_Sort" localSheetId="2" hidden="1">#REF!</definedName>
    <definedName name="_Sort" hidden="1">#REF!</definedName>
    <definedName name="aaa" localSheetId="2">[1]UtchitGaz!#REF!</definedName>
    <definedName name="aaa">[1]UtchitGaz!#REF!</definedName>
    <definedName name="Contractual" localSheetId="2">[1]UtchitGaz!#REF!</definedName>
    <definedName name="Contractual">[1]UtchitGaz!#REF!</definedName>
    <definedName name="EXC" localSheetId="2">#REF!</definedName>
    <definedName name="EXC">#REF!</definedName>
    <definedName name="FB">[2]Pricing!$C$3</definedName>
    <definedName name="hours_m">166.67</definedName>
    <definedName name="hours_y">1833</definedName>
    <definedName name="Inflation">'[3]Detail-1'!$J$2</definedName>
    <definedName name="IsPivot1">1</definedName>
    <definedName name="Merit">'[3]Detail-1'!$J$1</definedName>
    <definedName name="ODC" localSheetId="2">[1]UtchitGaz!#REF!</definedName>
    <definedName name="ODC">[1]UtchitGaz!#REF!</definedName>
    <definedName name="ODC_Esc">'[4]Data Sheet'!$C$22</definedName>
    <definedName name="OUTPUT" localSheetId="2">'[5]November MTD'!#REF!</definedName>
    <definedName name="OUTPUT">'[5]November MTD'!#REF!</definedName>
    <definedName name="Personnel" localSheetId="2">[1]UtchitGaz!#REF!</definedName>
    <definedName name="Personnel">[1]UtchitGaz!#REF!</definedName>
    <definedName name="_xlnm.Print_Area" localSheetId="2">'Detailed Budget'!$A$1:$H$36</definedName>
    <definedName name="_xlnm.Print_Area" localSheetId="4">INSTRUCTIONS!$A$1:$B$15</definedName>
    <definedName name="ProposedProcurementPlan" localSheetId="2">[1]UtchitGaz!#REF!</definedName>
    <definedName name="ProposedProcurementPlan">[1]UtchitGaz!#REF!</definedName>
    <definedName name="PT_Data">"PTData1!A1:Q40"</definedName>
    <definedName name="qqq" localSheetId="2">#REF!</definedName>
    <definedName name="qqq">#REF!</definedName>
    <definedName name="SAL" localSheetId="2">#REF!</definedName>
    <definedName name="SAL">#REF!</definedName>
    <definedName name="Supplies" localSheetId="2">[1]UtchitGaz!#REF!</definedName>
    <definedName name="Supplies">[1]UtchitGaz!#REF!</definedName>
    <definedName name="Travel" localSheetId="2">[1]UtchitGaz!#REF!</definedName>
    <definedName name="Travel">[1]UtchitGaz!#REF!</definedName>
    <definedName name="wrn.All._.Grant._.Forms." localSheetId="2" hidden="1">{"Form DD",#N/A,FALSE,"DD";"EE",#N/A,FALSE,"EE";"Indirects",#N/A,FALSE,"DD"}</definedName>
    <definedName name="wrn.All._.Grant._.Forms." hidden="1">{"Form DD",#N/A,FALSE,"DD";"EE",#N/A,FALSE,"EE";"Indirects",#N/A,FALSE,"DD"}</definedName>
    <definedName name="wrn.Summary._.1._.Year." localSheetId="2" hidden="1">{"One Year",#N/A,FALSE,"Summary"}</definedName>
    <definedName name="wrn.Summary._.1._.Year." hidden="1">{"One Year",#N/A,FALSE,"Summary"}</definedName>
  </definedNames>
  <calcPr calcId="152511"/>
</workbook>
</file>

<file path=xl/calcChain.xml><?xml version="1.0" encoding="utf-8"?>
<calcChain xmlns="http://schemas.openxmlformats.org/spreadsheetml/2006/main">
  <c r="F24" i="10" l="1"/>
  <c r="G24" i="10" s="1"/>
  <c r="F31" i="10"/>
  <c r="G31" i="10" s="1"/>
  <c r="F10" i="10"/>
  <c r="G10" i="10" s="1"/>
  <c r="F11" i="10"/>
  <c r="G11" i="10" s="1"/>
  <c r="F23" i="10" l="1"/>
  <c r="G23" i="10" s="1"/>
  <c r="F12" i="10" l="1"/>
  <c r="G12" i="10" s="1"/>
  <c r="F17" i="10" l="1"/>
  <c r="G17" i="10" s="1"/>
  <c r="F29" i="10"/>
  <c r="G29" i="10" s="1"/>
  <c r="F30" i="10"/>
  <c r="G30" i="10" s="1"/>
  <c r="F22" i="10"/>
  <c r="G22" i="10" s="1"/>
  <c r="F25" i="10"/>
  <c r="G25" i="10" s="1"/>
  <c r="F16" i="10"/>
  <c r="G16" i="10" s="1"/>
  <c r="F18" i="10"/>
  <c r="G18" i="10" s="1"/>
  <c r="F11" i="12"/>
  <c r="G11" i="12" s="1"/>
  <c r="C14" i="16"/>
  <c r="B14" i="16"/>
  <c r="D13" i="16"/>
  <c r="E13" i="16" s="1"/>
  <c r="F13" i="16" s="1"/>
  <c r="A1" i="16"/>
  <c r="A3" i="16"/>
  <c r="A3" i="14"/>
  <c r="A1" i="14"/>
  <c r="A3" i="12"/>
  <c r="A1" i="12"/>
  <c r="D11" i="16"/>
  <c r="E11" i="16" s="1"/>
  <c r="F11" i="16" s="1"/>
  <c r="F9" i="12"/>
  <c r="G9" i="12" s="1"/>
  <c r="G19" i="10" l="1"/>
  <c r="F26" i="10"/>
  <c r="F8" i="12" s="1"/>
  <c r="G8" i="12" s="1"/>
  <c r="G32" i="10"/>
  <c r="F32" i="10"/>
  <c r="F19" i="10"/>
  <c r="G26" i="10"/>
  <c r="F13" i="10" l="1"/>
  <c r="F34" i="10" s="1"/>
  <c r="F36" i="10" s="1"/>
  <c r="G13" i="10"/>
  <c r="G34" i="10" s="1"/>
  <c r="G36" i="10" s="1"/>
  <c r="D10" i="16"/>
  <c r="E10" i="16" s="1"/>
  <c r="F10" i="16" s="1"/>
  <c r="F10" i="12"/>
  <c r="G10" i="12" s="1"/>
  <c r="D12" i="16"/>
  <c r="E12" i="16" s="1"/>
  <c r="F12" i="16" s="1"/>
  <c r="F6" i="12"/>
  <c r="F7" i="12"/>
  <c r="G7" i="12" s="1"/>
  <c r="D9" i="16"/>
  <c r="E9" i="16" s="1"/>
  <c r="F9" i="16" s="1"/>
  <c r="D8" i="16" l="1"/>
  <c r="D14" i="16" s="1"/>
  <c r="G6" i="12"/>
  <c r="G12" i="12" s="1"/>
  <c r="F12" i="12"/>
  <c r="E8" i="16" l="1"/>
  <c r="E14" i="16" s="1"/>
  <c r="B11" i="12"/>
  <c r="I19" i="12"/>
  <c r="I18" i="12" s="1"/>
  <c r="J19" i="12"/>
  <c r="J18" i="12" s="1"/>
  <c r="C11" i="12"/>
  <c r="F8" i="16" l="1"/>
  <c r="F14" i="16" s="1"/>
</calcChain>
</file>

<file path=xl/sharedStrings.xml><?xml version="1.0" encoding="utf-8"?>
<sst xmlns="http://schemas.openxmlformats.org/spreadsheetml/2006/main" count="170" uniqueCount="134">
  <si>
    <t>Rate</t>
  </si>
  <si>
    <t>Total Other Direct Costs</t>
  </si>
  <si>
    <t>PROJECT TOTAL</t>
  </si>
  <si>
    <t xml:space="preserve">Personnel </t>
  </si>
  <si>
    <t>Unit</t>
  </si>
  <si>
    <t>LOE</t>
  </si>
  <si>
    <t>Qty</t>
  </si>
  <si>
    <t>Detailed Budget</t>
  </si>
  <si>
    <t>TOTAL</t>
  </si>
  <si>
    <t>Summary Budget</t>
  </si>
  <si>
    <t>Estimated Amount</t>
  </si>
  <si>
    <t>Obligated Amount</t>
  </si>
  <si>
    <t>Budgeted Costs</t>
  </si>
  <si>
    <t>Personnel</t>
  </si>
  <si>
    <t>Totals</t>
  </si>
  <si>
    <t>Other Direct Costs</t>
  </si>
  <si>
    <t>ddMMMyyyy</t>
  </si>
  <si>
    <t>Total Personnel</t>
  </si>
  <si>
    <t>Supplies</t>
  </si>
  <si>
    <t>Travel</t>
  </si>
  <si>
    <t>Total Travel</t>
  </si>
  <si>
    <t>Total Supplies</t>
  </si>
  <si>
    <t>Contractual</t>
  </si>
  <si>
    <t>Start Date</t>
  </si>
  <si>
    <t>End Date</t>
  </si>
  <si>
    <t>Total Estimated Amount</t>
  </si>
  <si>
    <t>Total Obligated Amount</t>
  </si>
  <si>
    <t xml:space="preserve">Initial Advance NTE </t>
  </si>
  <si>
    <t>Trip Number</t>
  </si>
  <si>
    <t>Origin</t>
  </si>
  <si>
    <t>Destination</t>
  </si>
  <si>
    <t>Number of Travellers</t>
  </si>
  <si>
    <t>US</t>
  </si>
  <si>
    <t>EU</t>
  </si>
  <si>
    <t>Approved International Trips Table</t>
  </si>
  <si>
    <t>Approved Equipment Procurement Table</t>
  </si>
  <si>
    <t>Item Number</t>
  </si>
  <si>
    <t>Number of Items</t>
  </si>
  <si>
    <t>Nationality</t>
  </si>
  <si>
    <t>Description</t>
  </si>
  <si>
    <t>Subgrant Duration (months)</t>
  </si>
  <si>
    <t>Source</t>
  </si>
  <si>
    <t>Purpose</t>
  </si>
  <si>
    <t>Approved Subgrants Table</t>
  </si>
  <si>
    <t>Organization Name</t>
  </si>
  <si>
    <t>Sub-subrecipient Name</t>
  </si>
  <si>
    <t>Sub-subward Pool Name</t>
  </si>
  <si>
    <t>Sub-subgrant/Pool Amount (USD)</t>
  </si>
  <si>
    <t>Retention Amount</t>
  </si>
  <si>
    <t>Additional Tables</t>
  </si>
  <si>
    <t>BUDGET NARRATIVE</t>
  </si>
  <si>
    <t>COSTS INCURRED</t>
  </si>
  <si>
    <t>APPROVED</t>
  </si>
  <si>
    <t>DESCRIPTION</t>
  </si>
  <si>
    <t>Annex 1</t>
  </si>
  <si>
    <t>Share</t>
  </si>
  <si>
    <t>Internews</t>
  </si>
  <si>
    <t>Program</t>
  </si>
  <si>
    <t>Costs</t>
  </si>
  <si>
    <t>Subgrant Detailed Budget Template Instructions</t>
  </si>
  <si>
    <t>·</t>
  </si>
  <si>
    <r>
      <rPr>
        <b/>
        <sz val="10"/>
        <color theme="9" tint="-0.249977111117893"/>
        <rFont val="Arial"/>
        <family val="2"/>
      </rPr>
      <t xml:space="preserve">Detailed Budget </t>
    </r>
    <r>
      <rPr>
        <b/>
        <sz val="10"/>
        <rFont val="Arial"/>
        <family val="2"/>
      </rPr>
      <t>Tab (Required):</t>
    </r>
  </si>
  <si>
    <t>Read Instructions Before Completing</t>
  </si>
  <si>
    <t>Budget Amount</t>
  </si>
  <si>
    <t>Initial Internews</t>
  </si>
  <si>
    <t>Additional Notes:</t>
  </si>
  <si>
    <t>Units of cost:</t>
  </si>
  <si>
    <t>For Staff, units should be presented as a unit of time (month, typically).  The rate should be the TOTAL amount that a staff position is paid per that unit of time, and the LOE should be specified for how much of their total time is being allocated and spent in performing subgrant activities.</t>
  </si>
  <si>
    <t>Fees are not allowable.</t>
  </si>
  <si>
    <t>Do not alter column headings.</t>
  </si>
  <si>
    <t>If this is a multi-year award, duplicate columns D through H (and insert before column I) to indicate the per year budgets for the subgrant.</t>
  </si>
  <si>
    <t xml:space="preserve">ddMMMyyyy - </t>
  </si>
  <si>
    <t>BUDGETED COSTS</t>
  </si>
  <si>
    <t>VARIANCE</t>
  </si>
  <si>
    <t>Internews Share</t>
  </si>
  <si>
    <t>Modification Summary</t>
  </si>
  <si>
    <t>Use the Budget Narrative column to clearly explain the nature of the cost and any additional detail that explains how the cost was established and is reasonable.  If additional space is needed to describe the items, attach a Microsoft Word Budget Narrative for all costs.</t>
  </si>
  <si>
    <t>For Consultants units should be presented as a unit of time (month, week, or day, typically).  The rate should be the TOTAL amount that a Consultant is paid per that unit of time, and the LOE should be specified for how much of their total time is being allocated and spent to perform subgrant activities.  Consultants are individuals, not organizations.</t>
  </si>
  <si>
    <t>For Contractual costs, units will typically be presented as "each, " with the quantity "1" and rate a lump sum amount.</t>
  </si>
  <si>
    <t>Costs Incurred = Costs incurred from beginning of project through present (or recent) date</t>
  </si>
  <si>
    <t>trip</t>
  </si>
  <si>
    <t>month</t>
  </si>
  <si>
    <t>Budgeted Costs = Budgeted costs for the proposed extension period (from end of Costs Incurred period and proposed revised end date of project)</t>
  </si>
  <si>
    <t>Total Direct Costs</t>
  </si>
  <si>
    <t>Indirect Costs</t>
  </si>
  <si>
    <t>Amount Prior to this Modification</t>
  </si>
  <si>
    <t>Change Made by this Modification</t>
  </si>
  <si>
    <t>New/Current Totals</t>
  </si>
  <si>
    <t>Rows can be removed/added as needed by subrecipient.</t>
  </si>
  <si>
    <t>Line item descriptions should be edited by subrecipient to replace example language with actual descriptions.</t>
  </si>
  <si>
    <t>Definition</t>
  </si>
  <si>
    <t>Term/Acronym</t>
  </si>
  <si>
    <t>Line Item</t>
  </si>
  <si>
    <t>A single described cost in a budget</t>
  </si>
  <si>
    <t>Subrecipient</t>
  </si>
  <si>
    <t>Populate</t>
  </si>
  <si>
    <t>Place figures in an Excel cell</t>
  </si>
  <si>
    <t xml:space="preserve">Level of Effort.  For Personnel, this is the proportionate amount of each position's time, expressed as a percentage, devoted to the project.  For other costs, such as rent and utilities, this is the proportionate amount of each item's full cost, expressed as a percentage, devoted to the project.    </t>
  </si>
  <si>
    <t>Recipient or proposed/anticipated recipient of a subgrant.</t>
  </si>
  <si>
    <t>Communications</t>
  </si>
  <si>
    <t>Reports</t>
  </si>
  <si>
    <t>Local Travel</t>
  </si>
  <si>
    <t>Freelance journalists</t>
  </si>
  <si>
    <t>Month</t>
  </si>
  <si>
    <t>This is local travel cost for procurement, bank and tax office and M&amp;E travels</t>
  </si>
  <si>
    <t>Promotion Cost</t>
  </si>
  <si>
    <t>Rs. 1,000 promotion cost will be required per story</t>
  </si>
  <si>
    <t>Travel for Reports</t>
  </si>
  <si>
    <t>Freelance journalists travel for reports</t>
  </si>
  <si>
    <t>USD</t>
  </si>
  <si>
    <t>PKR</t>
  </si>
  <si>
    <t>Laptop</t>
  </si>
  <si>
    <t>6 months</t>
  </si>
  <si>
    <t>Website maintenance</t>
  </si>
  <si>
    <t>Grant Title: Strengthening local voices through reporting</t>
  </si>
  <si>
    <t>Name of the Organization: Balochistan Review</t>
  </si>
  <si>
    <t>Web Manager</t>
  </si>
  <si>
    <t>Stationary</t>
  </si>
  <si>
    <t>printing costs</t>
  </si>
  <si>
    <t>BUDGETED COSTS 01 Nov 2018 - 31 April 2018</t>
  </si>
  <si>
    <t>Airfare (Gwadar-Islamabad &amp; Peshawar- Islamabad 02 meetings in 02 quarters)</t>
  </si>
  <si>
    <t>Traning costs (Participant travel, refreshment, venue)</t>
  </si>
  <si>
    <t>Project Manager &amp; Editor</t>
  </si>
  <si>
    <t>01 Laptop will be purchased for project manager and 1 for the web manager</t>
  </si>
  <si>
    <t>This is included for printing required material</t>
  </si>
  <si>
    <t xml:space="preserve">Web maintenance costs included </t>
  </si>
  <si>
    <t>There will be 1 training in the first quarter for the journalists and reporters who will be working on the stories for Balochistan Review</t>
  </si>
  <si>
    <t>Freelance Journalists in Balochistan will work on the 12 proposed stories</t>
  </si>
  <si>
    <t>Travel from Gwadar for one of them team members and from Peshawar for another team member to Islamabad</t>
  </si>
  <si>
    <t>This is included, paper, ball points, drafting pads, markers, gum sticks etc. for project use</t>
  </si>
  <si>
    <t>Preparation of Proposal and budget, implementation strategy, Communication &amp; Coordination with donor, preparing and review contracts, narrative &amp; financial report review. Working as Editor for all the 12 stories/reports. Selection Criteria. She will be responsible for overall implementation of the project and she will also responsible for assigning stories to reporters. She will ensure production of the 12 stories</t>
  </si>
  <si>
    <t>Rewamping of Organization's website. Regular performance mantenance and tweaking User Interface as per Organization critera. Keep Organizational website upto date and publish produced stories/reports on website when produced/ready.</t>
  </si>
  <si>
    <t>Units</t>
  </si>
  <si>
    <t>Total cost of Mobile cards/telephone/internet cost will be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</si>
</sst>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2">
    <numFmt numFmtId="5" formatCode="&quot;$&quot;#,##0_);\(&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0_);\(#,##0.00\);&quot;- &quot;"/>
    <numFmt numFmtId="166" formatCode="General_)"/>
    <numFmt numFmtId="167" formatCode="&quot;$&quot;\ \ \ \ \ #,##0_);\(&quot;$&quot;\ \ \ \ #,##0\)"/>
    <numFmt numFmtId="168" formatCode="###0;\-###0"/>
    <numFmt numFmtId="169" formatCode="&quot;$&quot;#,##0"/>
    <numFmt numFmtId="170" formatCode="#,##0;\(#,##0\)"/>
    <numFmt numFmtId="171" formatCode="[$$-409]#,##0"/>
    <numFmt numFmtId="172" formatCode="0.00%;\-0.00%"/>
    <numFmt numFmtId="173" formatCode="_(&quot;$&quot;* #,##0.00_);_(&quot;$&quot;* \(#,##0.00\);_(&quot;$&quot;* &quot;-&quot;_);_(@_)"/>
    <numFmt numFmtId="174" formatCode="_-* #,##0\ _D_M_-;\-* #,##0\ _D_M_-;_-* &quot;-&quot;\ _D_M_-;_-@_-"/>
    <numFmt numFmtId="175" formatCode="_-* #,##0.00\ _D_M_-;\-* #,##0.00\ _D_M_-;_-* &quot;-&quot;??\ _D_M_-;_-@_-"/>
    <numFmt numFmtId="176" formatCode="_-* #,##0\ _z_³_-;\-* #,##0\ _z_³_-;_-* &quot;-&quot;\ _z_³_-;_-@_-"/>
    <numFmt numFmtId="177" formatCode="_-* #,##0.00\ _z_³_-;\-* #,##0.00\ _z_³_-;_-* &quot;-&quot;??\ _z_³_-;_-@_-"/>
    <numFmt numFmtId="178" formatCode="_-* #,##0.00\ [$€]_-;\-* #,##0.00\ [$€]_-;_-* &quot;-&quot;??\ [$€]_-;_-@_-"/>
    <numFmt numFmtId="179" formatCode="0.00_)"/>
    <numFmt numFmtId="180" formatCode="_ * #,##0_ ;_ * \-#,##0_ ;_ * &quot;-&quot;??_ ;_ @_ "/>
    <numFmt numFmtId="181" formatCode="mmmm\ d\,\ yyyy"/>
    <numFmt numFmtId="182" formatCode="_-&quot;£&quot;* #,##0_-;\-&quot;£&quot;* #,##0_-;_-&quot;£&quot;* &quot;-&quot;_-;_-@_-"/>
    <numFmt numFmtId="183" formatCode="_-&quot;£&quot;* #,##0.00_-;\-&quot;£&quot;* #,##0.00_-;_-&quot;£&quot;* &quot;-&quot;??_-;_-@_-"/>
    <numFmt numFmtId="184" formatCode="_-* #,##0_-;\-* #,##0_-;_-* &quot;-&quot;_-;_-@_-"/>
    <numFmt numFmtId="185" formatCode="_-* #,##0.00_-;\-* #,##0.00_-;_-* &quot;-&quot;??_-;_-@_-"/>
    <numFmt numFmtId="186" formatCode="_-&quot;$&quot;\ * #,##0_-;\-&quot;$&quot;\ * #,##0_-;_-&quot;$&quot;\ * &quot;-&quot;_-;_-@_-"/>
    <numFmt numFmtId="187" formatCode="_-&quot;$&quot;\ * #,##0.00_-;\-&quot;$&quot;\ * #,##0.00_-;_-&quot;$&quot;\ * &quot;-&quot;??_-;_-@_-"/>
    <numFmt numFmtId="188" formatCode="_-* #,##0\ &quot;z³&quot;_-;\-* #,##0\ &quot;z³&quot;_-;_-* &quot;-&quot;\ &quot;z³&quot;_-;_-@_-"/>
    <numFmt numFmtId="189" formatCode="_-* #,##0.00\ &quot;z³&quot;_-;\-* #,##0.00\ &quot;z³&quot;_-;_-* &quot;-&quot;??\ &quot;z³&quot;_-;_-@_-"/>
    <numFmt numFmtId="190" formatCode="_(* #,##0_);_(* \(#,##0\);_(* &quot;-&quot;??_);_(@_)"/>
  </numFmts>
  <fonts count="65">
    <font>
      <sz val="10"/>
      <name val="Arial"/>
      <family val="2"/>
    </font>
    <font>
      <sz val="11"/>
      <color theme="1"/>
      <name val="Calibri"/>
      <family val="2"/>
      <scheme val="minor"/>
    </font>
    <font>
      <sz val="10"/>
      <color theme="1"/>
      <name val="Arial"/>
      <family val="2"/>
    </font>
    <font>
      <sz val="10"/>
      <name val="Arial"/>
      <family val="2"/>
    </font>
    <font>
      <b/>
      <sz val="10"/>
      <name val="Arial"/>
      <family val="2"/>
    </font>
    <font>
      <i/>
      <sz val="10"/>
      <name val="Arial"/>
      <family val="2"/>
    </font>
    <font>
      <sz val="10"/>
      <name val="Arabic Transparent"/>
      <charset val="178"/>
    </font>
    <font>
      <sz val="10"/>
      <name val="Helv"/>
      <charset val="204"/>
    </font>
    <font>
      <sz val="10"/>
      <name val="Helv"/>
    </font>
    <font>
      <sz val="10"/>
      <color indexed="8"/>
      <name val="Times New Roman"/>
      <family val="1"/>
    </font>
    <font>
      <sz val="11"/>
      <color indexed="8"/>
      <name val="Calibri"/>
      <family val="2"/>
    </font>
    <font>
      <sz val="11"/>
      <color indexed="9"/>
      <name val="Calibri"/>
      <family val="2"/>
    </font>
    <font>
      <sz val="8"/>
      <name val="Arial"/>
      <family val="2"/>
    </font>
    <font>
      <sz val="9"/>
      <name val="Arial"/>
      <family val="2"/>
    </font>
    <font>
      <b/>
      <sz val="10"/>
      <name val="Times New Roman"/>
      <family val="1"/>
    </font>
    <font>
      <sz val="10"/>
      <name val="Verdana"/>
      <family val="2"/>
    </font>
    <font>
      <sz val="10"/>
      <name val="Arial CE"/>
      <charset val="238"/>
    </font>
    <font>
      <sz val="8"/>
      <color indexed="14"/>
      <name val="Arial"/>
      <family val="2"/>
    </font>
    <font>
      <sz val="8"/>
      <name val="Arial"/>
      <family val="2"/>
      <charset val="178"/>
    </font>
    <font>
      <u/>
      <sz val="10"/>
      <color indexed="12"/>
      <name val="Arial"/>
      <family val="2"/>
    </font>
    <font>
      <sz val="7"/>
      <name val="Small Fonts"/>
      <family val="2"/>
    </font>
    <font>
      <b/>
      <i/>
      <sz val="16"/>
      <name val="Helv"/>
      <charset val="178"/>
    </font>
    <font>
      <sz val="10"/>
      <name val="MS Sans Serif"/>
      <family val="2"/>
    </font>
    <font>
      <b/>
      <sz val="12"/>
      <color indexed="8"/>
      <name val="Arial"/>
      <family val="2"/>
    </font>
    <font>
      <b/>
      <i/>
      <sz val="12"/>
      <color indexed="8"/>
      <name val="Arial"/>
      <family val="2"/>
    </font>
    <font>
      <b/>
      <sz val="11"/>
      <color indexed="12"/>
      <name val="Arial"/>
      <family val="2"/>
    </font>
    <font>
      <b/>
      <i/>
      <sz val="11"/>
      <color indexed="12"/>
      <name val="Arial"/>
      <family val="2"/>
    </font>
    <font>
      <sz val="12"/>
      <color indexed="8"/>
      <name val="Arial"/>
      <family val="2"/>
    </font>
    <font>
      <sz val="10"/>
      <color indexed="56"/>
      <name val="Arial"/>
      <family val="2"/>
    </font>
    <font>
      <sz val="10"/>
      <color indexed="8"/>
      <name val="Arial"/>
      <family val="2"/>
    </font>
    <font>
      <sz val="12"/>
      <color indexed="8"/>
      <name val="Arial monospaced for SAP"/>
      <family val="3"/>
    </font>
    <font>
      <i/>
      <sz val="12"/>
      <color indexed="8"/>
      <name val="Arial"/>
      <family val="2"/>
    </font>
    <font>
      <sz val="12"/>
      <color indexed="12"/>
      <name val="Arial"/>
      <family val="2"/>
    </font>
    <font>
      <i/>
      <sz val="12"/>
      <color indexed="12"/>
      <name val="Arial"/>
      <family val="2"/>
    </font>
    <font>
      <b/>
      <sz val="11"/>
      <color indexed="56"/>
      <name val="Arial"/>
      <family val="2"/>
    </font>
    <font>
      <b/>
      <i/>
      <sz val="11"/>
      <color indexed="56"/>
      <name val="Arial"/>
      <family val="2"/>
    </font>
    <font>
      <b/>
      <sz val="19"/>
      <color indexed="8"/>
      <name val="Arial"/>
      <family val="2"/>
    </font>
    <font>
      <sz val="12"/>
      <color indexed="14"/>
      <name val="Arial"/>
      <family val="2"/>
    </font>
    <font>
      <b/>
      <sz val="18"/>
      <color indexed="56"/>
      <name val="Cambria"/>
      <family val="2"/>
    </font>
    <font>
      <sz val="10"/>
      <color indexed="9"/>
      <name val="Arial"/>
      <family val="2"/>
    </font>
    <font>
      <sz val="10"/>
      <color indexed="24"/>
      <name val="Arial"/>
      <family val="2"/>
    </font>
    <font>
      <sz val="11"/>
      <color theme="1"/>
      <name val="Calibri"/>
      <family val="2"/>
      <scheme val="minor"/>
    </font>
    <font>
      <b/>
      <sz val="10"/>
      <color theme="0"/>
      <name val="Arial"/>
      <family val="2"/>
    </font>
    <font>
      <b/>
      <sz val="10"/>
      <color theme="1"/>
      <name val="Arial"/>
      <family val="2"/>
    </font>
    <font>
      <sz val="10"/>
      <color indexed="15"/>
      <name val="Arial"/>
      <family val="2"/>
    </font>
    <font>
      <b/>
      <sz val="10"/>
      <color indexed="8"/>
      <name val="Arial"/>
      <family val="2"/>
    </font>
    <font>
      <b/>
      <sz val="10"/>
      <color rgb="FF000000"/>
      <name val="Arial"/>
      <family val="2"/>
    </font>
    <font>
      <b/>
      <i/>
      <sz val="10"/>
      <color indexed="8"/>
      <name val="Arial"/>
      <family val="2"/>
    </font>
    <font>
      <b/>
      <i/>
      <sz val="10"/>
      <color rgb="FF000000"/>
      <name val="Arial"/>
      <family val="2"/>
    </font>
    <font>
      <sz val="10"/>
      <color rgb="FF000000"/>
      <name val="Arial"/>
      <family val="2"/>
    </font>
    <font>
      <i/>
      <sz val="10"/>
      <color indexed="8"/>
      <name val="Arial"/>
      <family val="2"/>
    </font>
    <font>
      <sz val="10"/>
      <color theme="0"/>
      <name val="Arial"/>
      <family val="2"/>
    </font>
    <font>
      <sz val="10"/>
      <name val="Symbol"/>
      <family val="1"/>
      <charset val="2"/>
    </font>
    <font>
      <b/>
      <sz val="10"/>
      <color rgb="FFFF0000"/>
      <name val="Arial"/>
      <family val="2"/>
    </font>
    <font>
      <b/>
      <sz val="10"/>
      <color theme="9" tint="-0.249977111117893"/>
      <name val="Arial"/>
      <family val="2"/>
    </font>
    <font>
      <b/>
      <sz val="10"/>
      <color rgb="FFFFFF00"/>
      <name val="Arial"/>
      <family val="2"/>
    </font>
    <font>
      <b/>
      <sz val="10"/>
      <color theme="5" tint="-0.249977111117893"/>
      <name val="Arial"/>
      <family val="2"/>
    </font>
    <font>
      <sz val="11"/>
      <color rgb="FF000000"/>
      <name val="Arial"/>
      <family val="2"/>
    </font>
    <font>
      <b/>
      <sz val="12"/>
      <color theme="1"/>
      <name val="Arial"/>
      <family val="2"/>
    </font>
    <font>
      <sz val="12"/>
      <name val="Arial"/>
      <family val="2"/>
    </font>
    <font>
      <b/>
      <u/>
      <sz val="12"/>
      <color theme="1"/>
      <name val="Arial"/>
      <family val="2"/>
    </font>
    <font>
      <b/>
      <sz val="12"/>
      <color rgb="FFFF0000"/>
      <name val="Arial"/>
      <family val="2"/>
    </font>
    <font>
      <b/>
      <i/>
      <sz val="12"/>
      <color theme="1"/>
      <name val="Arial"/>
      <family val="2"/>
    </font>
    <font>
      <b/>
      <sz val="11"/>
      <name val="Arial"/>
      <family val="2"/>
    </font>
    <font>
      <b/>
      <i/>
      <sz val="11"/>
      <name val="Arial"/>
      <family val="2"/>
    </font>
  </fonts>
  <fills count="5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8"/>
      </patternFill>
    </fill>
    <fill>
      <patternFill patternType="solid">
        <fgColor indexed="22"/>
        <bgColor indexed="64"/>
      </patternFill>
    </fill>
    <fill>
      <patternFill patternType="solid">
        <fgColor indexed="26"/>
        <bgColor indexed="64"/>
      </patternFill>
    </fill>
    <fill>
      <patternFill patternType="darkHorizontal">
        <fgColor indexed="10"/>
      </patternFill>
    </fill>
    <fill>
      <patternFill patternType="solid">
        <fgColor indexed="43"/>
        <bgColor indexed="64"/>
      </patternFill>
    </fill>
    <fill>
      <patternFill patternType="solid">
        <fgColor indexed="21"/>
        <bgColor indexed="64"/>
      </patternFill>
    </fill>
    <fill>
      <patternFill patternType="solid">
        <fgColor indexed="10"/>
        <bgColor indexed="64"/>
      </patternFill>
    </fill>
    <fill>
      <patternFill patternType="solid">
        <fgColor indexed="54"/>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40"/>
        <bgColor indexed="64"/>
      </patternFill>
    </fill>
    <fill>
      <patternFill patternType="solid">
        <fgColor indexed="18"/>
        <bgColor indexed="64"/>
      </patternFill>
    </fill>
    <fill>
      <patternFill patternType="solid">
        <fgColor indexed="14"/>
        <bgColor indexed="64"/>
      </patternFill>
    </fill>
    <fill>
      <patternFill patternType="solid">
        <fgColor indexed="55"/>
        <bgColor indexed="64"/>
      </patternFill>
    </fill>
    <fill>
      <patternFill patternType="solid">
        <fgColor indexed="53"/>
        <bgColor indexed="64"/>
      </patternFill>
    </fill>
    <fill>
      <patternFill patternType="solid">
        <fgColor indexed="13"/>
        <bgColor indexed="64"/>
      </patternFill>
    </fill>
    <fill>
      <patternFill patternType="solid">
        <fgColor indexed="16"/>
        <bgColor indexed="64"/>
      </patternFill>
    </fill>
    <fill>
      <patternFill patternType="solid">
        <fgColor indexed="63"/>
        <bgColor indexed="64"/>
      </patternFill>
    </fill>
    <fill>
      <patternFill patternType="solid">
        <fgColor indexed="62"/>
        <bgColor indexed="64"/>
      </patternFill>
    </fill>
    <fill>
      <patternFill patternType="solid">
        <fgColor theme="7" tint="0.59999389629810485"/>
        <bgColor indexed="65"/>
      </patternFill>
    </fill>
    <fill>
      <patternFill patternType="solid">
        <fgColor theme="8" tint="0.59999389629810485"/>
        <bgColor indexed="65"/>
      </patternFill>
    </fill>
    <fill>
      <patternFill patternType="solid">
        <fgColor theme="1" tint="0.34998626667073579"/>
        <bgColor indexed="64"/>
      </patternFill>
    </fill>
    <fill>
      <patternFill patternType="solid">
        <fgColor rgb="FFFFFFCC"/>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59999389629810485"/>
        <bgColor indexed="64"/>
      </patternFill>
    </fill>
  </fills>
  <borders count="26">
    <border>
      <left/>
      <right/>
      <top/>
      <bottom/>
      <diagonal/>
    </border>
    <border>
      <left/>
      <right/>
      <top/>
      <bottom style="hair">
        <color auto="1"/>
      </bottom>
      <diagonal/>
    </border>
    <border>
      <left/>
      <right/>
      <top/>
      <bottom style="double">
        <color indexed="8"/>
      </bottom>
      <diagonal/>
    </border>
    <border>
      <left style="double">
        <color auto="1"/>
      </left>
      <right style="double">
        <color auto="1"/>
      </right>
      <top style="double">
        <color auto="1"/>
      </top>
      <bottom style="double">
        <color auto="1"/>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97">
    <xf numFmtId="0" fontId="0" fillId="0" borderId="0"/>
    <xf numFmtId="0" fontId="6" fillId="0" borderId="1" applyNumberFormat="0">
      <alignment horizontal="right"/>
    </xf>
    <xf numFmtId="0" fontId="6" fillId="0" borderId="1" applyNumberFormat="0">
      <alignment horizontal="right"/>
    </xf>
    <xf numFmtId="0" fontId="7" fillId="0" borderId="0"/>
    <xf numFmtId="0" fontId="8" fillId="0" borderId="0"/>
    <xf numFmtId="0" fontId="8" fillId="0" borderId="0"/>
    <xf numFmtId="0" fontId="8" fillId="0" borderId="0"/>
    <xf numFmtId="0" fontId="8" fillId="0" borderId="0"/>
    <xf numFmtId="165" fontId="9" fillId="0" borderId="0" applyProtection="0">
      <protection locked="0"/>
    </xf>
    <xf numFmtId="0" fontId="41" fillId="44" borderId="0" applyNumberFormat="0" applyBorder="0" applyAlignment="0" applyProtection="0"/>
    <xf numFmtId="0" fontId="41" fillId="45" borderId="0" applyNumberFormat="0" applyBorder="0" applyAlignment="0" applyProtection="0"/>
    <xf numFmtId="0" fontId="10" fillId="2" borderId="0" applyNumberFormat="0" applyBorder="0" applyAlignment="0" applyProtection="0"/>
    <xf numFmtId="0" fontId="10" fillId="8" borderId="0" applyNumberFormat="0" applyBorder="0" applyAlignment="0" applyProtection="0"/>
    <xf numFmtId="0" fontId="11" fillId="12" borderId="0" applyNumberFormat="0" applyBorder="0" applyAlignment="0" applyProtection="0"/>
    <xf numFmtId="0" fontId="10" fillId="3"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4"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13" borderId="0" applyNumberFormat="0" applyBorder="0" applyAlignment="0" applyProtection="0"/>
    <xf numFmtId="0" fontId="10" fillId="6" borderId="0" applyNumberFormat="0" applyBorder="0" applyAlignment="0" applyProtection="0"/>
    <xf numFmtId="0" fontId="10" fillId="8" borderId="0" applyNumberFormat="0" applyBorder="0" applyAlignment="0" applyProtection="0"/>
    <xf numFmtId="0" fontId="11" fillId="14" borderId="0" applyNumberFormat="0" applyBorder="0" applyAlignment="0" applyProtection="0"/>
    <xf numFmtId="0" fontId="10" fillId="7" borderId="0" applyNumberFormat="0" applyBorder="0" applyAlignment="0" applyProtection="0"/>
    <xf numFmtId="0" fontId="10" fillId="11" borderId="0" applyNumberFormat="0" applyBorder="0" applyAlignment="0" applyProtection="0"/>
    <xf numFmtId="0" fontId="11" fillId="15" borderId="0" applyNumberFormat="0" applyBorder="0" applyAlignment="0" applyProtection="0"/>
    <xf numFmtId="166" fontId="12" fillId="16" borderId="0" applyNumberFormat="0" applyFont="0" applyBorder="0" applyAlignment="0" applyProtection="0">
      <alignment vertical="center"/>
    </xf>
    <xf numFmtId="167" fontId="13" fillId="0" borderId="0"/>
    <xf numFmtId="167" fontId="13" fillId="0" borderId="0"/>
    <xf numFmtId="167" fontId="13" fillId="0" borderId="0"/>
    <xf numFmtId="167" fontId="13" fillId="0" borderId="0"/>
    <xf numFmtId="167" fontId="13" fillId="0" borderId="0"/>
    <xf numFmtId="167" fontId="13" fillId="0" borderId="0"/>
    <xf numFmtId="167" fontId="13" fillId="0" borderId="0"/>
    <xf numFmtId="167" fontId="13" fillId="0" borderId="0"/>
    <xf numFmtId="168" fontId="3" fillId="0" borderId="0" applyFont="0" applyFill="0" applyBorder="0" applyAlignment="0" applyProtection="0"/>
    <xf numFmtId="43" fontId="3" fillId="0" borderId="0" applyFont="0" applyFill="0" applyBorder="0" applyAlignment="0" applyProtection="0"/>
    <xf numFmtId="169" fontId="3" fillId="0" borderId="0" applyFont="0" applyFill="0" applyBorder="0" applyAlignment="0" applyProtection="0"/>
    <xf numFmtId="170" fontId="3" fillId="0" borderId="0" applyFont="0" applyFill="0" applyBorder="0" applyAlignment="0" applyProtection="0"/>
    <xf numFmtId="43" fontId="1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3" fillId="0" borderId="0" applyFont="0" applyFill="0" applyBorder="0" applyAlignment="0" applyProtection="0">
      <alignment vertical="top"/>
    </xf>
    <xf numFmtId="42" fontId="14" fillId="0" borderId="2" applyBorder="0"/>
    <xf numFmtId="171" fontId="3" fillId="0" borderId="0" applyFont="0" applyFill="0" applyBorder="0" applyAlignment="0" applyProtection="0"/>
    <xf numFmtId="44" fontId="3" fillId="0" borderId="0" applyFont="0" applyFill="0" applyBorder="0" applyAlignment="0" applyProtection="0"/>
    <xf numFmtId="164" fontId="3" fillId="0" borderId="0" applyFont="0" applyFill="0" applyBorder="0" applyAlignment="0" applyProtection="0"/>
    <xf numFmtId="172" fontId="3" fillId="0" borderId="0" applyFont="0" applyFill="0" applyBorder="0" applyAlignment="0" applyProtection="0"/>
    <xf numFmtId="44" fontId="15" fillId="0" borderId="0" applyFont="0" applyFill="0" applyBorder="0" applyAlignment="0" applyProtection="0"/>
    <xf numFmtId="172" fontId="3" fillId="0" borderId="0" applyFont="0" applyFill="0" applyBorder="0" applyAlignment="0" applyProtection="0"/>
    <xf numFmtId="44" fontId="1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173" fontId="9" fillId="0" borderId="0">
      <protection locked="0"/>
    </xf>
    <xf numFmtId="5" fontId="3" fillId="0" borderId="0" applyFont="0" applyFill="0" applyBorder="0" applyAlignment="0" applyProtection="0">
      <alignment vertical="top"/>
    </xf>
    <xf numFmtId="0" fontId="3" fillId="0" borderId="0" applyFont="0" applyFill="0" applyBorder="0" applyAlignment="0" applyProtection="0">
      <alignment vertical="top"/>
    </xf>
    <xf numFmtId="174" fontId="3" fillId="0" borderId="0" applyFont="0" applyFill="0" applyBorder="0" applyAlignment="0" applyProtection="0"/>
    <xf numFmtId="175" fontId="3" fillId="0" borderId="0" applyFont="0" applyFill="0" applyBorder="0" applyAlignment="0" applyProtection="0"/>
    <xf numFmtId="0" fontId="3" fillId="0" borderId="3">
      <alignment horizontal="justify" vertical="top" wrapText="1"/>
    </xf>
    <xf numFmtId="176" fontId="16" fillId="0" borderId="0" applyFont="0" applyFill="0" applyBorder="0" applyAlignment="0" applyProtection="0"/>
    <xf numFmtId="177" fontId="16" fillId="0" borderId="0" applyFont="0" applyFill="0" applyBorder="0" applyAlignment="0" applyProtection="0"/>
    <xf numFmtId="166" fontId="17" fillId="0" borderId="4">
      <alignment vertical="center"/>
    </xf>
    <xf numFmtId="178" fontId="3" fillId="0" borderId="0" applyFont="0" applyFill="0" applyBorder="0" applyAlignment="0" applyProtection="0"/>
    <xf numFmtId="2" fontId="3" fillId="0" borderId="0" applyFont="0" applyFill="0" applyBorder="0" applyAlignment="0" applyProtection="0">
      <alignment vertical="top"/>
    </xf>
    <xf numFmtId="38" fontId="18" fillId="17" borderId="0" applyNumberFormat="0" applyBorder="0" applyAlignment="0" applyProtection="0"/>
    <xf numFmtId="171" fontId="19" fillId="0" borderId="0" applyNumberFormat="0" applyFill="0" applyBorder="0" applyAlignment="0" applyProtection="0">
      <alignment vertical="top"/>
      <protection locked="0"/>
    </xf>
    <xf numFmtId="10" fontId="18" fillId="18" borderId="5" applyNumberFormat="0" applyBorder="0" applyAlignment="0" applyProtection="0"/>
    <xf numFmtId="43" fontId="3" fillId="0" borderId="0" applyFont="0" applyFill="0" applyBorder="0" applyAlignment="0" applyProtection="0"/>
    <xf numFmtId="0" fontId="6" fillId="0" borderId="1" applyNumberFormat="0">
      <alignment horizontal="right"/>
    </xf>
    <xf numFmtId="37" fontId="20" fillId="0" borderId="0"/>
    <xf numFmtId="179" fontId="21" fillId="0" borderId="0"/>
    <xf numFmtId="0" fontId="8" fillId="0" borderId="0"/>
    <xf numFmtId="171" fontId="10" fillId="0" borderId="0"/>
    <xf numFmtId="180" fontId="22" fillId="0" borderId="0" applyAlignment="0">
      <alignment vertical="top" wrapText="1"/>
      <protection locked="0"/>
    </xf>
    <xf numFmtId="0" fontId="22" fillId="0" borderId="0" applyAlignment="0">
      <alignment vertical="top" wrapText="1"/>
      <protection locked="0"/>
    </xf>
    <xf numFmtId="0" fontId="3" fillId="0" borderId="0"/>
    <xf numFmtId="0" fontId="3" fillId="0" borderId="0"/>
    <xf numFmtId="0" fontId="3" fillId="0" borderId="0"/>
    <xf numFmtId="0" fontId="3" fillId="0" borderId="0"/>
    <xf numFmtId="171" fontId="3" fillId="0" borderId="0"/>
    <xf numFmtId="171" fontId="3" fillId="0" borderId="0"/>
    <xf numFmtId="181" fontId="3" fillId="0" borderId="0"/>
    <xf numFmtId="171" fontId="3" fillId="0" borderId="0"/>
    <xf numFmtId="171" fontId="3" fillId="0" borderId="0"/>
    <xf numFmtId="181" fontId="3" fillId="0" borderId="0"/>
    <xf numFmtId="171" fontId="3" fillId="0" borderId="0"/>
    <xf numFmtId="171" fontId="22" fillId="0" borderId="0" applyAlignment="0">
      <alignment vertical="top" wrapText="1"/>
      <protection locked="0"/>
    </xf>
    <xf numFmtId="171" fontId="22" fillId="0" borderId="0" applyAlignment="0">
      <alignment vertical="top" wrapText="1"/>
      <protection locked="0"/>
    </xf>
    <xf numFmtId="171" fontId="22" fillId="0" borderId="0" applyAlignment="0">
      <alignment vertical="top" wrapText="1"/>
      <protection locked="0"/>
    </xf>
    <xf numFmtId="171" fontId="3" fillId="0" borderId="0"/>
    <xf numFmtId="171" fontId="10" fillId="0" borderId="0"/>
    <xf numFmtId="171" fontId="15" fillId="0" borderId="0"/>
    <xf numFmtId="171" fontId="22" fillId="0" borderId="0" applyAlignment="0">
      <alignment vertical="top" wrapText="1"/>
      <protection locked="0"/>
    </xf>
    <xf numFmtId="171" fontId="10" fillId="0" borderId="0"/>
    <xf numFmtId="0" fontId="40" fillId="0" borderId="0"/>
    <xf numFmtId="0" fontId="8" fillId="0" borderId="0"/>
    <xf numFmtId="0" fontId="16" fillId="0" borderId="0"/>
    <xf numFmtId="182" fontId="3" fillId="0" borderId="0" applyFont="0" applyFill="0" applyBorder="0" applyAlignment="0" applyProtection="0"/>
    <xf numFmtId="183" fontId="3" fillId="0" borderId="0" applyFont="0" applyFill="0" applyBorder="0" applyAlignment="0" applyProtection="0"/>
    <xf numFmtId="10" fontId="3" fillId="0" borderId="0" applyFont="0" applyFill="0" applyBorder="0" applyAlignment="0" applyProtection="0"/>
    <xf numFmtId="9" fontId="3" fillId="0" borderId="0" applyFont="0" applyFill="0" applyBorder="0" applyAlignment="0" applyProtection="0"/>
    <xf numFmtId="9" fontId="1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6" fontId="12" fillId="19" borderId="1" applyNumberFormat="0" applyFont="0" applyAlignment="0" applyProtection="0">
      <alignment vertical="center"/>
    </xf>
    <xf numFmtId="0" fontId="22" fillId="0" borderId="0" applyNumberFormat="0" applyFont="0" applyFill="0" applyBorder="0" applyAlignment="0" applyProtection="0">
      <alignment horizontal="left"/>
    </xf>
    <xf numFmtId="4" fontId="23" fillId="20" borderId="6" applyNumberFormat="0" applyProtection="0">
      <alignment vertical="center"/>
    </xf>
    <xf numFmtId="4" fontId="24" fillId="20" borderId="6" applyNumberFormat="0" applyProtection="0">
      <alignment vertical="center"/>
    </xf>
    <xf numFmtId="4" fontId="25" fillId="21" borderId="7">
      <alignment vertical="center"/>
    </xf>
    <xf numFmtId="4" fontId="26" fillId="21" borderId="7">
      <alignment vertical="center"/>
    </xf>
    <xf numFmtId="4" fontId="25" fillId="22" borderId="7">
      <alignment vertical="center"/>
    </xf>
    <xf numFmtId="4" fontId="26" fillId="22" borderId="7">
      <alignment vertical="center"/>
    </xf>
    <xf numFmtId="4" fontId="27" fillId="20" borderId="6" applyNumberFormat="0" applyProtection="0">
      <alignment horizontal="left" vertical="center" indent="1"/>
    </xf>
    <xf numFmtId="4" fontId="27" fillId="23" borderId="0" applyNumberFormat="0" applyProtection="0">
      <alignment horizontal="left" vertical="center" indent="1"/>
    </xf>
    <xf numFmtId="4" fontId="27" fillId="22" borderId="6" applyNumberFormat="0" applyProtection="0">
      <alignment horizontal="right" vertical="center"/>
    </xf>
    <xf numFmtId="4" fontId="27" fillId="24" borderId="6" applyNumberFormat="0" applyProtection="0">
      <alignment horizontal="right" vertical="center"/>
    </xf>
    <xf numFmtId="4" fontId="27" fillId="25" borderId="6" applyNumberFormat="0" applyProtection="0">
      <alignment horizontal="right" vertical="center"/>
    </xf>
    <xf numFmtId="4" fontId="27" fillId="26" borderId="6" applyNumberFormat="0" applyProtection="0">
      <alignment horizontal="right" vertical="center"/>
    </xf>
    <xf numFmtId="4" fontId="27" fillId="27" borderId="6" applyNumberFormat="0" applyProtection="0">
      <alignment horizontal="right" vertical="center"/>
    </xf>
    <xf numFmtId="4" fontId="27" fillId="28" borderId="6" applyNumberFormat="0" applyProtection="0">
      <alignment horizontal="right" vertical="center"/>
    </xf>
    <xf numFmtId="4" fontId="27" fillId="29" borderId="6" applyNumberFormat="0" applyProtection="0">
      <alignment horizontal="right" vertical="center"/>
    </xf>
    <xf numFmtId="4" fontId="27" fillId="30" borderId="6" applyNumberFormat="0" applyProtection="0">
      <alignment horizontal="right" vertical="center"/>
    </xf>
    <xf numFmtId="4" fontId="27" fillId="21" borderId="6" applyNumberFormat="0" applyProtection="0">
      <alignment horizontal="right" vertical="center"/>
    </xf>
    <xf numFmtId="4" fontId="23" fillId="31" borderId="8" applyNumberFormat="0" applyProtection="0">
      <alignment horizontal="left" vertical="center" indent="1"/>
    </xf>
    <xf numFmtId="4" fontId="23" fillId="32" borderId="0" applyNumberFormat="0" applyProtection="0">
      <alignment horizontal="left" vertical="center" indent="1"/>
    </xf>
    <xf numFmtId="4" fontId="23" fillId="23" borderId="0" applyNumberFormat="0" applyProtection="0">
      <alignment horizontal="left" vertical="center" indent="1"/>
    </xf>
    <xf numFmtId="4" fontId="27" fillId="32" borderId="6" applyNumberFormat="0" applyProtection="0">
      <alignment horizontal="right" vertical="center"/>
    </xf>
    <xf numFmtId="4" fontId="28" fillId="33" borderId="7">
      <alignment horizontal="left" vertical="center" indent="1"/>
    </xf>
    <xf numFmtId="4" fontId="29" fillId="32" borderId="0" applyNumberFormat="0" applyProtection="0">
      <alignment horizontal="left" vertical="center" wrapText="1" indent="1"/>
    </xf>
    <xf numFmtId="4" fontId="29" fillId="23" borderId="0" applyNumberFormat="0" applyProtection="0">
      <alignment horizontal="left" vertical="center" indent="1"/>
    </xf>
    <xf numFmtId="4" fontId="30" fillId="34" borderId="6" applyNumberFormat="0" applyProtection="0">
      <alignment vertical="center"/>
    </xf>
    <xf numFmtId="4" fontId="31" fillId="34" borderId="6" applyNumberFormat="0" applyProtection="0">
      <alignment vertical="center"/>
    </xf>
    <xf numFmtId="4" fontId="32" fillId="21" borderId="7">
      <alignment vertical="center"/>
    </xf>
    <xf numFmtId="4" fontId="33" fillId="21" borderId="7">
      <alignment vertical="center"/>
    </xf>
    <xf numFmtId="4" fontId="32" fillId="22" borderId="7">
      <alignment vertical="center"/>
    </xf>
    <xf numFmtId="4" fontId="33" fillId="22" borderId="7">
      <alignment vertical="center"/>
    </xf>
    <xf numFmtId="4" fontId="23" fillId="32" borderId="9" applyNumberFormat="0" applyProtection="0">
      <alignment horizontal="left" vertical="center" indent="1"/>
    </xf>
    <xf numFmtId="4" fontId="27" fillId="34" borderId="6" applyNumberFormat="0" applyProtection="0">
      <alignment horizontal="right" vertical="center"/>
    </xf>
    <xf numFmtId="4" fontId="31" fillId="34" borderId="6" applyNumberFormat="0" applyProtection="0">
      <alignment horizontal="right" vertical="center"/>
    </xf>
    <xf numFmtId="4" fontId="23" fillId="32" borderId="6" applyNumberFormat="0" applyProtection="0">
      <alignment horizontal="left" vertical="center" indent="1"/>
    </xf>
    <xf numFmtId="4" fontId="34" fillId="33" borderId="7">
      <alignment vertical="center"/>
    </xf>
    <xf numFmtId="4" fontId="35" fillId="33" borderId="7">
      <alignment vertical="center"/>
    </xf>
    <xf numFmtId="4" fontId="25" fillId="21" borderId="7">
      <alignment vertical="center"/>
    </xf>
    <xf numFmtId="4" fontId="25" fillId="22" borderId="7">
      <alignment vertical="center"/>
    </xf>
    <xf numFmtId="4" fontId="26" fillId="22" borderId="7">
      <alignment vertical="center"/>
    </xf>
    <xf numFmtId="4" fontId="36" fillId="35" borderId="9" applyNumberFormat="0" applyProtection="0">
      <alignment horizontal="left" vertical="center" indent="1"/>
    </xf>
    <xf numFmtId="4" fontId="37" fillId="34" borderId="6" applyNumberFormat="0" applyProtection="0">
      <alignment horizontal="right" vertical="center"/>
    </xf>
    <xf numFmtId="0" fontId="38" fillId="0" borderId="0" applyNumberFormat="0" applyFill="0" applyBorder="0" applyAlignment="0" applyProtection="0"/>
    <xf numFmtId="0" fontId="3" fillId="0" borderId="0"/>
    <xf numFmtId="171" fontId="8" fillId="0" borderId="0"/>
    <xf numFmtId="184" fontId="3" fillId="0" borderId="0" applyFont="0" applyFill="0" applyBorder="0" applyAlignment="0" applyProtection="0"/>
    <xf numFmtId="185" fontId="3" fillId="0" borderId="0" applyFont="0" applyFill="0" applyBorder="0" applyAlignment="0" applyProtection="0"/>
    <xf numFmtId="186" fontId="3" fillId="0" borderId="0" applyFont="0" applyFill="0" applyBorder="0" applyAlignment="0" applyProtection="0"/>
    <xf numFmtId="187" fontId="3" fillId="0" borderId="0" applyFont="0" applyFill="0" applyBorder="0" applyAlignment="0" applyProtection="0"/>
    <xf numFmtId="188" fontId="16" fillId="0" borderId="0" applyFont="0" applyFill="0" applyBorder="0" applyAlignment="0" applyProtection="0"/>
    <xf numFmtId="189" fontId="16" fillId="0" borderId="0" applyFont="0" applyFill="0" applyBorder="0" applyAlignment="0" applyProtection="0"/>
    <xf numFmtId="171" fontId="3" fillId="0" borderId="10" applyNumberFormat="0" applyAlignment="0"/>
    <xf numFmtId="171" fontId="3" fillId="0" borderId="11" applyNumberFormat="0" applyAlignment="0"/>
    <xf numFmtId="171" fontId="3" fillId="0" borderId="12" applyNumberFormat="0" applyAlignment="0">
      <alignment horizontal="center"/>
    </xf>
    <xf numFmtId="171" fontId="4" fillId="36" borderId="0" applyBorder="0">
      <alignment horizontal="center"/>
    </xf>
    <xf numFmtId="171" fontId="3" fillId="20" borderId="0" applyBorder="0"/>
    <xf numFmtId="171" fontId="3" fillId="0" borderId="0" applyBorder="0"/>
    <xf numFmtId="169" fontId="4" fillId="26" borderId="0" applyBorder="0"/>
    <xf numFmtId="171" fontId="3" fillId="37" borderId="0" applyBorder="0"/>
    <xf numFmtId="171" fontId="3" fillId="38" borderId="0" applyBorder="0"/>
    <xf numFmtId="171" fontId="3" fillId="37" borderId="0" applyBorder="0">
      <alignment wrapText="1"/>
    </xf>
    <xf numFmtId="169" fontId="4" fillId="38" borderId="0" applyBorder="0"/>
    <xf numFmtId="169" fontId="4" fillId="24" borderId="0" applyBorder="0"/>
    <xf numFmtId="169" fontId="3" fillId="37" borderId="0" applyBorder="0"/>
    <xf numFmtId="171" fontId="3" fillId="39" borderId="0" applyBorder="0"/>
    <xf numFmtId="169" fontId="3" fillId="27" borderId="0" applyBorder="0"/>
    <xf numFmtId="171" fontId="3" fillId="40" borderId="0" applyBorder="0"/>
    <xf numFmtId="171" fontId="39" fillId="41" borderId="0" applyBorder="0"/>
    <xf numFmtId="171" fontId="4" fillId="24" borderId="0" applyNumberFormat="0" applyBorder="0" applyAlignment="0"/>
    <xf numFmtId="171" fontId="4" fillId="24" borderId="0" applyNumberFormat="0" applyBorder="0" applyAlignment="0"/>
    <xf numFmtId="171" fontId="4" fillId="38" borderId="0" applyNumberFormat="0" applyBorder="0" applyAlignment="0"/>
    <xf numFmtId="171" fontId="4" fillId="37" borderId="0" applyNumberFormat="0" applyBorder="0" applyAlignment="0"/>
    <xf numFmtId="171" fontId="4" fillId="42" borderId="0" applyNumberFormat="0" applyBorder="0" applyAlignment="0"/>
    <xf numFmtId="171" fontId="4" fillId="43" borderId="0" applyNumberFormat="0" applyBorder="0" applyAlignment="0"/>
    <xf numFmtId="171" fontId="4" fillId="36" borderId="0" applyNumberFormat="0" applyBorder="0" applyAlignment="0"/>
    <xf numFmtId="1" fontId="4" fillId="28" borderId="5" applyNumberFormat="0" applyAlignment="0">
      <alignment horizontal="center"/>
    </xf>
    <xf numFmtId="1" fontId="4" fillId="32" borderId="5" applyNumberFormat="0" applyAlignment="0">
      <alignment horizontal="left"/>
    </xf>
    <xf numFmtId="171" fontId="4" fillId="32" borderId="5" applyNumberFormat="0" applyAlignment="0"/>
    <xf numFmtId="0" fontId="3" fillId="0" borderId="0"/>
    <xf numFmtId="9"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1" fillId="44" borderId="0" applyNumberFormat="0" applyBorder="0" applyAlignment="0" applyProtection="0"/>
    <xf numFmtId="0" fontId="1" fillId="45" borderId="0" applyNumberFormat="0" applyBorder="0" applyAlignment="0" applyProtection="0"/>
    <xf numFmtId="10" fontId="18" fillId="18" borderId="24" applyNumberFormat="0" applyBorder="0" applyAlignment="0" applyProtection="0"/>
    <xf numFmtId="171" fontId="3" fillId="0" borderId="25" applyNumberFormat="0" applyAlignment="0">
      <alignment horizontal="center"/>
    </xf>
    <xf numFmtId="1" fontId="4" fillId="28" borderId="24" applyNumberFormat="0" applyAlignment="0">
      <alignment horizontal="center"/>
    </xf>
    <xf numFmtId="1" fontId="4" fillId="32" borderId="24" applyNumberFormat="0" applyAlignment="0">
      <alignment horizontal="left"/>
    </xf>
    <xf numFmtId="171" fontId="4" fillId="32" borderId="24" applyNumberFormat="0" applyAlignment="0"/>
  </cellStyleXfs>
  <cellXfs count="214">
    <xf numFmtId="0" fontId="0" fillId="0" borderId="0" xfId="0"/>
    <xf numFmtId="0" fontId="0" fillId="0" borderId="16" xfId="97" applyNumberFormat="1" applyFont="1" applyFill="1" applyBorder="1" applyAlignment="1" applyProtection="1">
      <alignment vertical="center" wrapText="1"/>
      <protection locked="0"/>
    </xf>
    <xf numFmtId="0" fontId="45" fillId="0" borderId="0" xfId="0" applyFont="1" applyAlignment="1">
      <alignment vertical="center"/>
    </xf>
    <xf numFmtId="0" fontId="29" fillId="0" borderId="0" xfId="0" applyFont="1" applyAlignment="1">
      <alignment horizontal="center" vertical="center"/>
    </xf>
    <xf numFmtId="0" fontId="29" fillId="0" borderId="0" xfId="0" applyFont="1" applyAlignment="1">
      <alignment vertical="center"/>
    </xf>
    <xf numFmtId="0" fontId="45" fillId="0" borderId="0" xfId="0" applyFont="1" applyAlignment="1">
      <alignment horizontal="center" vertical="center"/>
    </xf>
    <xf numFmtId="0" fontId="29" fillId="0" borderId="5" xfId="0" applyFont="1" applyBorder="1" applyAlignment="1">
      <alignment horizontal="right" vertical="center"/>
    </xf>
    <xf numFmtId="42" fontId="29" fillId="0" borderId="5" xfId="0" applyNumberFormat="1" applyFont="1" applyBorder="1" applyAlignment="1">
      <alignment horizontal="center" vertical="center"/>
    </xf>
    <xf numFmtId="0" fontId="46" fillId="0" borderId="0" xfId="0" applyFont="1" applyAlignment="1">
      <alignment vertical="center"/>
    </xf>
    <xf numFmtId="0" fontId="46" fillId="0" borderId="5" xfId="0" applyFont="1" applyBorder="1" applyAlignment="1">
      <alignment horizontal="right" vertical="center"/>
    </xf>
    <xf numFmtId="42" fontId="46" fillId="0" borderId="5" xfId="0" applyNumberFormat="1" applyFont="1" applyBorder="1" applyAlignment="1">
      <alignment horizontal="center" vertical="center"/>
    </xf>
    <xf numFmtId="0" fontId="43" fillId="0" borderId="0" xfId="0" applyFont="1" applyBorder="1" applyAlignment="1" applyProtection="1">
      <alignment vertical="center"/>
      <protection locked="0"/>
    </xf>
    <xf numFmtId="0" fontId="0" fillId="0" borderId="0" xfId="80" applyFont="1" applyFill="1" applyBorder="1" applyAlignment="1" applyProtection="1">
      <alignment horizontal="center" vertical="center" wrapText="1"/>
      <protection locked="0"/>
    </xf>
    <xf numFmtId="0" fontId="0" fillId="0" borderId="0" xfId="80" applyFont="1" applyFill="1" applyBorder="1" applyAlignment="1" applyProtection="1">
      <alignment vertical="center" wrapText="1"/>
      <protection locked="0"/>
    </xf>
    <xf numFmtId="41" fontId="0" fillId="0" borderId="0" xfId="80" applyNumberFormat="1" applyFont="1" applyFill="1" applyBorder="1" applyAlignment="1" applyProtection="1">
      <alignment vertical="center"/>
      <protection locked="0"/>
    </xf>
    <xf numFmtId="0" fontId="0" fillId="0" borderId="0" xfId="80" applyFont="1" applyFill="1" applyBorder="1" applyAlignment="1" applyProtection="1">
      <alignment vertical="center"/>
      <protection locked="0"/>
    </xf>
    <xf numFmtId="0" fontId="4" fillId="0" borderId="0" xfId="80" applyFont="1" applyFill="1" applyBorder="1" applyAlignment="1" applyProtection="1">
      <alignment horizontal="center" vertical="center" wrapText="1"/>
      <protection locked="0"/>
    </xf>
    <xf numFmtId="0" fontId="4" fillId="0" borderId="0" xfId="80" applyFont="1" applyFill="1" applyBorder="1" applyAlignment="1" applyProtection="1">
      <alignment vertical="center" wrapText="1"/>
      <protection locked="0"/>
    </xf>
    <xf numFmtId="0" fontId="4" fillId="0" borderId="0" xfId="80" applyFont="1" applyFill="1" applyBorder="1" applyAlignment="1" applyProtection="1">
      <alignment vertical="center"/>
      <protection locked="0"/>
    </xf>
    <xf numFmtId="0" fontId="4" fillId="0" borderId="16" xfId="80" applyFont="1" applyFill="1" applyBorder="1" applyAlignment="1" applyProtection="1">
      <alignment vertical="center"/>
      <protection locked="0"/>
    </xf>
    <xf numFmtId="0" fontId="4" fillId="0" borderId="16" xfId="80" applyFont="1" applyFill="1" applyBorder="1" applyAlignment="1" applyProtection="1">
      <alignment horizontal="center" vertical="center" wrapText="1"/>
      <protection locked="0"/>
    </xf>
    <xf numFmtId="9" fontId="4" fillId="0" borderId="0" xfId="187" applyFont="1" applyFill="1" applyBorder="1" applyAlignment="1" applyProtection="1">
      <alignment vertical="center" wrapText="1"/>
      <protection locked="0"/>
    </xf>
    <xf numFmtId="41" fontId="5" fillId="0" borderId="0" xfId="80" applyNumberFormat="1" applyFont="1" applyFill="1" applyBorder="1" applyAlignment="1" applyProtection="1">
      <alignment horizontal="center" vertical="center"/>
      <protection locked="0"/>
    </xf>
    <xf numFmtId="0" fontId="0" fillId="0" borderId="16" xfId="80" applyFont="1" applyFill="1" applyBorder="1" applyAlignment="1" applyProtection="1">
      <alignment vertical="center"/>
      <protection locked="0"/>
    </xf>
    <xf numFmtId="0" fontId="0" fillId="0" borderId="16" xfId="80" applyFont="1" applyFill="1" applyBorder="1" applyAlignment="1" applyProtection="1">
      <alignment horizontal="center" vertical="center" wrapText="1"/>
      <protection locked="0"/>
    </xf>
    <xf numFmtId="9" fontId="0" fillId="0" borderId="0" xfId="187" applyFont="1" applyFill="1" applyBorder="1" applyAlignment="1" applyProtection="1">
      <alignment horizontal="center" vertical="center" wrapText="1"/>
      <protection locked="0"/>
    </xf>
    <xf numFmtId="41" fontId="0" fillId="0" borderId="0" xfId="55" applyNumberFormat="1" applyFont="1" applyFill="1" applyBorder="1" applyAlignment="1" applyProtection="1">
      <alignment vertical="center"/>
      <protection locked="0"/>
    </xf>
    <xf numFmtId="41" fontId="4" fillId="0" borderId="0" xfId="80" applyNumberFormat="1" applyFont="1" applyFill="1" applyBorder="1" applyAlignment="1" applyProtection="1">
      <alignment vertical="center"/>
      <protection locked="0"/>
    </xf>
    <xf numFmtId="41" fontId="0" fillId="0" borderId="0" xfId="80" applyNumberFormat="1" applyFont="1" applyFill="1" applyBorder="1" applyAlignment="1" applyProtection="1">
      <alignment horizontal="center" vertical="center"/>
      <protection locked="0"/>
    </xf>
    <xf numFmtId="0" fontId="0" fillId="0" borderId="16" xfId="80" applyFont="1" applyFill="1" applyBorder="1" applyAlignment="1" applyProtection="1">
      <alignment horizontal="left" vertical="center"/>
      <protection locked="0"/>
    </xf>
    <xf numFmtId="0" fontId="0" fillId="0" borderId="18" xfId="80" applyFont="1" applyFill="1" applyBorder="1" applyAlignment="1" applyProtection="1">
      <alignment horizontal="center" vertical="center" wrapText="1"/>
      <protection locked="0"/>
    </xf>
    <xf numFmtId="0" fontId="0" fillId="0" borderId="19" xfId="80" applyFont="1" applyFill="1" applyBorder="1" applyAlignment="1" applyProtection="1">
      <alignment vertical="center" wrapText="1"/>
      <protection locked="0"/>
    </xf>
    <xf numFmtId="41" fontId="4" fillId="0" borderId="19" xfId="80" applyNumberFormat="1" applyFont="1" applyFill="1" applyBorder="1" applyAlignment="1" applyProtection="1">
      <alignment vertical="center"/>
      <protection locked="0"/>
    </xf>
    <xf numFmtId="0" fontId="44" fillId="0" borderId="0" xfId="80" applyFont="1" applyFill="1" applyBorder="1" applyAlignment="1" applyProtection="1">
      <alignment vertical="center"/>
      <protection locked="0"/>
    </xf>
    <xf numFmtId="0" fontId="47" fillId="0" borderId="5" xfId="0" applyFont="1" applyBorder="1" applyAlignment="1">
      <alignment horizontal="center" vertical="center"/>
    </xf>
    <xf numFmtId="15" fontId="29" fillId="0" borderId="5" xfId="0" quotePrefix="1" applyNumberFormat="1" applyFont="1" applyBorder="1" applyAlignment="1">
      <alignment horizontal="center" vertical="center"/>
    </xf>
    <xf numFmtId="0" fontId="29" fillId="0" borderId="5" xfId="0" quotePrefix="1" applyFont="1" applyBorder="1" applyAlignment="1">
      <alignment horizontal="center" vertical="center"/>
    </xf>
    <xf numFmtId="42" fontId="46" fillId="0" borderId="0" xfId="0" applyNumberFormat="1" applyFont="1" applyBorder="1" applyAlignment="1">
      <alignment horizontal="center" vertical="center"/>
    </xf>
    <xf numFmtId="0" fontId="29" fillId="0" borderId="16" xfId="0" applyFont="1" applyBorder="1" applyAlignment="1">
      <alignment horizontal="center" vertical="center"/>
    </xf>
    <xf numFmtId="0" fontId="29" fillId="0" borderId="0" xfId="0" applyFont="1" applyBorder="1" applyAlignment="1">
      <alignment horizontal="center" vertical="center"/>
    </xf>
    <xf numFmtId="0" fontId="29" fillId="0" borderId="0" xfId="0" applyFont="1" applyBorder="1" applyAlignment="1">
      <alignment vertical="center"/>
    </xf>
    <xf numFmtId="0" fontId="46" fillId="0" borderId="0" xfId="0" applyFont="1" applyBorder="1" applyAlignment="1">
      <alignment vertical="center"/>
    </xf>
    <xf numFmtId="0" fontId="29" fillId="0" borderId="19" xfId="0" applyFont="1" applyBorder="1" applyAlignment="1">
      <alignment horizontal="center" vertical="center"/>
    </xf>
    <xf numFmtId="42" fontId="29" fillId="0" borderId="0" xfId="0" applyNumberFormat="1" applyFont="1" applyBorder="1" applyAlignment="1">
      <alignment vertical="center"/>
    </xf>
    <xf numFmtId="0" fontId="48" fillId="0" borderId="5" xfId="0" applyFont="1" applyBorder="1" applyAlignment="1">
      <alignment horizontal="center" vertical="center"/>
    </xf>
    <xf numFmtId="0" fontId="49" fillId="0" borderId="0" xfId="0" applyFont="1" applyBorder="1" applyAlignment="1">
      <alignment vertical="center"/>
    </xf>
    <xf numFmtId="0" fontId="49" fillId="0" borderId="0" xfId="0" applyFont="1" applyAlignment="1">
      <alignment vertical="center"/>
    </xf>
    <xf numFmtId="0" fontId="47" fillId="0" borderId="0" xfId="0" applyFont="1" applyAlignment="1">
      <alignment vertical="center" wrapText="1"/>
    </xf>
    <xf numFmtId="0" fontId="47" fillId="0" borderId="0" xfId="0" applyFont="1" applyAlignment="1">
      <alignment horizontal="center" vertical="center" wrapText="1"/>
    </xf>
    <xf numFmtId="3" fontId="47" fillId="0" borderId="0" xfId="0" applyNumberFormat="1" applyFont="1" applyAlignment="1">
      <alignment vertical="center" wrapText="1"/>
    </xf>
    <xf numFmtId="0" fontId="47" fillId="0" borderId="21" xfId="0" applyFont="1" applyBorder="1" applyAlignment="1">
      <alignment horizontal="center" vertical="center" wrapText="1"/>
    </xf>
    <xf numFmtId="0" fontId="47" fillId="0" borderId="5" xfId="0" applyFont="1" applyBorder="1" applyAlignment="1">
      <alignment horizontal="center" vertical="center" wrapText="1"/>
    </xf>
    <xf numFmtId="0" fontId="47" fillId="0" borderId="22" xfId="0" applyFont="1" applyBorder="1" applyAlignment="1">
      <alignment horizontal="center" vertical="center" wrapText="1"/>
    </xf>
    <xf numFmtId="0" fontId="47" fillId="0" borderId="23" xfId="0" applyFont="1" applyBorder="1" applyAlignment="1">
      <alignment horizontal="center" vertical="center" wrapText="1"/>
    </xf>
    <xf numFmtId="0" fontId="29" fillId="0" borderId="11" xfId="0" applyFont="1" applyBorder="1" applyAlignment="1">
      <alignment horizontal="center" vertical="center"/>
    </xf>
    <xf numFmtId="0" fontId="29" fillId="0" borderId="17" xfId="0" applyFont="1" applyBorder="1" applyAlignment="1">
      <alignment horizontal="center" vertical="center"/>
    </xf>
    <xf numFmtId="0" fontId="49" fillId="0" borderId="18" xfId="0" applyFont="1" applyBorder="1" applyAlignment="1">
      <alignment horizontal="center" vertical="center"/>
    </xf>
    <xf numFmtId="0" fontId="29" fillId="0" borderId="10" xfId="0" applyFont="1" applyBorder="1" applyAlignment="1">
      <alignment horizontal="center" vertical="center"/>
    </xf>
    <xf numFmtId="0" fontId="49" fillId="0" borderId="10" xfId="0" applyFont="1" applyBorder="1" applyAlignment="1">
      <alignment horizontal="center" vertical="center"/>
    </xf>
    <xf numFmtId="0" fontId="49" fillId="0" borderId="20" xfId="0" applyFont="1" applyBorder="1" applyAlignment="1">
      <alignment horizontal="center" vertical="center"/>
    </xf>
    <xf numFmtId="0" fontId="29" fillId="0" borderId="5" xfId="0" applyFont="1" applyBorder="1" applyAlignment="1">
      <alignment horizontal="center" vertical="center"/>
    </xf>
    <xf numFmtId="0" fontId="4" fillId="0" borderId="0" xfId="0" applyFont="1"/>
    <xf numFmtId="42" fontId="0" fillId="0" borderId="0" xfId="0" applyNumberFormat="1"/>
    <xf numFmtId="42" fontId="47" fillId="0" borderId="5" xfId="0" applyNumberFormat="1" applyFont="1" applyBorder="1" applyAlignment="1">
      <alignment horizontal="center" vertical="center" wrapText="1"/>
    </xf>
    <xf numFmtId="42" fontId="29" fillId="0" borderId="11" xfId="0" applyNumberFormat="1" applyFont="1" applyBorder="1" applyAlignment="1">
      <alignment horizontal="center" vertical="center"/>
    </xf>
    <xf numFmtId="42" fontId="49" fillId="0" borderId="10" xfId="0" applyNumberFormat="1" applyFont="1" applyBorder="1" applyAlignment="1">
      <alignment horizontal="center" vertical="center"/>
    </xf>
    <xf numFmtId="190" fontId="29" fillId="0" borderId="5" xfId="0" applyNumberFormat="1" applyFont="1" applyBorder="1" applyAlignment="1">
      <alignment horizontal="center" vertical="center"/>
    </xf>
    <xf numFmtId="190" fontId="47" fillId="0" borderId="0" xfId="0" applyNumberFormat="1" applyFont="1" applyAlignment="1">
      <alignment horizontal="center" vertical="center" wrapText="1"/>
    </xf>
    <xf numFmtId="190" fontId="29" fillId="0" borderId="5" xfId="0" applyNumberFormat="1" applyFont="1" applyBorder="1" applyAlignment="1">
      <alignment vertical="center"/>
    </xf>
    <xf numFmtId="0" fontId="50" fillId="0" borderId="0" xfId="0" applyFont="1" applyBorder="1" applyAlignment="1">
      <alignment horizontal="center" vertical="center"/>
    </xf>
    <xf numFmtId="0" fontId="43" fillId="0" borderId="0" xfId="0" applyFont="1" applyBorder="1" applyAlignment="1" applyProtection="1">
      <alignment vertical="center" wrapText="1"/>
      <protection locked="0"/>
    </xf>
    <xf numFmtId="0" fontId="51" fillId="0" borderId="0" xfId="80" applyFont="1" applyFill="1" applyBorder="1" applyAlignment="1" applyProtection="1">
      <alignment horizontal="center" vertical="center"/>
      <protection locked="0"/>
    </xf>
    <xf numFmtId="0" fontId="4" fillId="0" borderId="11" xfId="80" applyFont="1" applyFill="1" applyBorder="1" applyAlignment="1" applyProtection="1">
      <alignment vertical="center"/>
      <protection locked="0"/>
    </xf>
    <xf numFmtId="0" fontId="0" fillId="0" borderId="11" xfId="80" applyFont="1" applyFill="1" applyBorder="1" applyAlignment="1" applyProtection="1">
      <alignment vertical="center"/>
      <protection locked="0"/>
    </xf>
    <xf numFmtId="0" fontId="44" fillId="0" borderId="10" xfId="80" applyFont="1" applyFill="1" applyBorder="1" applyAlignment="1" applyProtection="1">
      <alignment vertical="center"/>
      <protection locked="0"/>
    </xf>
    <xf numFmtId="1" fontId="0" fillId="0" borderId="16" xfId="80" applyNumberFormat="1" applyFont="1" applyFill="1" applyBorder="1" applyAlignment="1" applyProtection="1">
      <alignment horizontal="center" vertical="center" wrapText="1"/>
      <protection locked="0"/>
    </xf>
    <xf numFmtId="41" fontId="4" fillId="0" borderId="10" xfId="80" applyNumberFormat="1" applyFont="1" applyFill="1" applyBorder="1" applyAlignment="1" applyProtection="1">
      <alignment vertical="center"/>
      <protection locked="0"/>
    </xf>
    <xf numFmtId="169" fontId="4" fillId="0" borderId="18" xfId="44" applyNumberFormat="1" applyFont="1" applyFill="1" applyBorder="1" applyAlignment="1" applyProtection="1">
      <alignment horizontal="right" vertical="center"/>
      <protection locked="0"/>
    </xf>
    <xf numFmtId="0" fontId="42" fillId="46" borderId="12" xfId="80" applyFont="1" applyFill="1" applyBorder="1" applyAlignment="1" applyProtection="1">
      <alignment horizontal="center" vertical="center" wrapText="1"/>
      <protection locked="0"/>
    </xf>
    <xf numFmtId="0" fontId="42" fillId="46" borderId="14" xfId="80" applyFont="1" applyFill="1" applyBorder="1" applyAlignment="1" applyProtection="1">
      <alignment horizontal="centerContinuous" vertical="center" wrapText="1"/>
      <protection locked="0"/>
    </xf>
    <xf numFmtId="41" fontId="51" fillId="46" borderId="14" xfId="80" applyNumberFormat="1" applyFont="1" applyFill="1" applyBorder="1" applyAlignment="1" applyProtection="1">
      <alignment horizontal="centerContinuous" vertical="center"/>
      <protection locked="0"/>
    </xf>
    <xf numFmtId="0" fontId="42" fillId="46" borderId="12" xfId="80" applyFont="1" applyFill="1" applyBorder="1" applyAlignment="1" applyProtection="1">
      <alignment horizontal="center" vertical="center"/>
      <protection locked="0"/>
    </xf>
    <xf numFmtId="0" fontId="42" fillId="46" borderId="14" xfId="80" applyFont="1" applyFill="1" applyBorder="1" applyAlignment="1" applyProtection="1">
      <alignment horizontal="center" vertical="center" wrapText="1"/>
      <protection locked="0"/>
    </xf>
    <xf numFmtId="0" fontId="42" fillId="46" borderId="13" xfId="80" applyFont="1" applyFill="1" applyBorder="1" applyAlignment="1" applyProtection="1">
      <alignment horizontal="centerContinuous" vertical="center" wrapText="1"/>
      <protection locked="0"/>
    </xf>
    <xf numFmtId="0" fontId="42" fillId="46" borderId="15" xfId="80" applyFont="1" applyFill="1" applyBorder="1" applyAlignment="1" applyProtection="1">
      <alignment horizontal="center" vertical="center"/>
      <protection locked="0"/>
    </xf>
    <xf numFmtId="0" fontId="53" fillId="0" borderId="0" xfId="80" applyFont="1" applyFill="1" applyBorder="1" applyAlignment="1" applyProtection="1">
      <alignment horizontal="left" vertical="center"/>
      <protection locked="0"/>
    </xf>
    <xf numFmtId="0" fontId="55" fillId="46" borderId="21" xfId="0" applyFont="1" applyFill="1" applyBorder="1" applyAlignment="1">
      <alignment horizontal="centerContinuous" vertical="center"/>
    </xf>
    <xf numFmtId="0" fontId="55" fillId="46" borderId="23" xfId="0" applyFont="1" applyFill="1" applyBorder="1" applyAlignment="1">
      <alignment horizontal="centerContinuous" vertical="center" wrapText="1"/>
    </xf>
    <xf numFmtId="0" fontId="4" fillId="48" borderId="16" xfId="0" applyFont="1" applyFill="1" applyBorder="1" applyAlignment="1">
      <alignment vertical="center"/>
    </xf>
    <xf numFmtId="0" fontId="4" fillId="48" borderId="17" xfId="0" applyFont="1" applyFill="1" applyBorder="1" applyAlignment="1">
      <alignment vertical="center" wrapText="1"/>
    </xf>
    <xf numFmtId="0" fontId="52" fillId="48" borderId="16" xfId="0" applyFont="1" applyFill="1" applyBorder="1" applyAlignment="1">
      <alignment horizontal="right" vertical="center"/>
    </xf>
    <xf numFmtId="0" fontId="0" fillId="48" borderId="17" xfId="0" applyFont="1" applyFill="1" applyBorder="1" applyAlignment="1">
      <alignment vertical="center" wrapText="1"/>
    </xf>
    <xf numFmtId="0" fontId="56" fillId="48" borderId="16" xfId="0" applyFont="1" applyFill="1" applyBorder="1" applyAlignment="1">
      <alignment vertical="center"/>
    </xf>
    <xf numFmtId="0" fontId="0" fillId="48" borderId="17" xfId="0" applyFont="1" applyFill="1" applyBorder="1" applyAlignment="1">
      <alignment horizontal="left" vertical="center" wrapText="1" indent="3"/>
    </xf>
    <xf numFmtId="41" fontId="3" fillId="0" borderId="11" xfId="97" applyNumberFormat="1" applyFont="1" applyFill="1" applyBorder="1" applyAlignment="1" applyProtection="1">
      <alignment vertical="center" wrapText="1"/>
      <protection locked="0"/>
    </xf>
    <xf numFmtId="41" fontId="3" fillId="0" borderId="16" xfId="97" applyNumberFormat="1" applyFont="1" applyFill="1" applyBorder="1" applyAlignment="1" applyProtection="1">
      <alignment vertical="center" wrapText="1"/>
      <protection locked="0"/>
    </xf>
    <xf numFmtId="41" fontId="3" fillId="47" borderId="17" xfId="80" applyNumberFormat="1" applyFont="1" applyFill="1" applyBorder="1" applyAlignment="1" applyProtection="1">
      <alignment vertical="center"/>
    </xf>
    <xf numFmtId="41" fontId="3" fillId="0" borderId="11" xfId="80" applyNumberFormat="1" applyFont="1" applyFill="1" applyBorder="1" applyAlignment="1" applyProtection="1">
      <alignment horizontal="left" vertical="center" wrapText="1"/>
      <protection locked="0"/>
    </xf>
    <xf numFmtId="41" fontId="3" fillId="0" borderId="16" xfId="80" applyNumberFormat="1" applyFont="1" applyFill="1" applyBorder="1" applyAlignment="1" applyProtection="1">
      <alignment horizontal="left" vertical="center" wrapText="1"/>
      <protection locked="0"/>
    </xf>
    <xf numFmtId="41" fontId="3" fillId="0" borderId="11" xfId="80" applyNumberFormat="1" applyFont="1" applyFill="1" applyBorder="1" applyAlignment="1" applyProtection="1">
      <alignment vertical="center" wrapText="1"/>
      <protection locked="0"/>
    </xf>
    <xf numFmtId="41" fontId="3" fillId="0" borderId="16" xfId="80" applyNumberFormat="1" applyFont="1" applyFill="1" applyBorder="1" applyAlignment="1" applyProtection="1">
      <alignment vertical="center" wrapText="1"/>
      <protection locked="0"/>
    </xf>
    <xf numFmtId="41" fontId="3" fillId="0" borderId="17" xfId="80" applyNumberFormat="1" applyFont="1" applyFill="1" applyBorder="1" applyAlignment="1" applyProtection="1">
      <alignment vertical="center" wrapText="1"/>
      <protection locked="0"/>
    </xf>
    <xf numFmtId="41" fontId="3" fillId="0" borderId="17" xfId="97" applyNumberFormat="1" applyFont="1" applyFill="1" applyBorder="1" applyAlignment="1" applyProtection="1">
      <alignment vertical="center" wrapText="1"/>
      <protection locked="0"/>
    </xf>
    <xf numFmtId="41" fontId="3" fillId="0" borderId="17" xfId="80" applyNumberFormat="1" applyFont="1" applyFill="1" applyBorder="1" applyAlignment="1" applyProtection="1">
      <alignment horizontal="left" vertical="center" wrapText="1"/>
      <protection locked="0"/>
    </xf>
    <xf numFmtId="0" fontId="4" fillId="0" borderId="11" xfId="97" applyNumberFormat="1" applyFont="1" applyFill="1" applyBorder="1" applyAlignment="1" applyProtection="1">
      <alignment vertical="center" wrapText="1"/>
      <protection locked="0"/>
    </xf>
    <xf numFmtId="0" fontId="4" fillId="48" borderId="13" xfId="0" applyFont="1" applyFill="1" applyBorder="1" applyAlignment="1">
      <alignment vertical="center"/>
    </xf>
    <xf numFmtId="0" fontId="4" fillId="48" borderId="15" xfId="0" applyFont="1" applyFill="1" applyBorder="1" applyAlignment="1">
      <alignment vertical="center" wrapText="1"/>
    </xf>
    <xf numFmtId="0" fontId="4" fillId="0" borderId="11" xfId="80" applyFont="1" applyFill="1" applyBorder="1" applyAlignment="1" applyProtection="1">
      <alignment horizontal="left" vertical="center"/>
      <protection locked="0"/>
    </xf>
    <xf numFmtId="0" fontId="52" fillId="48" borderId="16" xfId="0" applyFont="1" applyFill="1" applyBorder="1" applyAlignment="1">
      <alignment horizontal="right" vertical="top"/>
    </xf>
    <xf numFmtId="0" fontId="0" fillId="48" borderId="17" xfId="80" applyFont="1" applyFill="1" applyBorder="1" applyAlignment="1">
      <alignment vertical="top" wrapText="1"/>
    </xf>
    <xf numFmtId="0" fontId="42" fillId="46" borderId="11" xfId="80" applyFont="1" applyFill="1" applyBorder="1" applyAlignment="1" applyProtection="1">
      <alignment horizontal="center" vertical="center"/>
      <protection locked="0"/>
    </xf>
    <xf numFmtId="0" fontId="42" fillId="46" borderId="16" xfId="80" applyFont="1" applyFill="1" applyBorder="1" applyAlignment="1" applyProtection="1">
      <alignment horizontal="center" vertical="center" wrapText="1"/>
      <protection locked="0"/>
    </xf>
    <xf numFmtId="0" fontId="42" fillId="46" borderId="0" xfId="80" applyFont="1" applyFill="1" applyBorder="1" applyAlignment="1" applyProtection="1">
      <alignment horizontal="center" vertical="center" wrapText="1"/>
      <protection locked="0"/>
    </xf>
    <xf numFmtId="41" fontId="42" fillId="46" borderId="0" xfId="80" applyNumberFormat="1" applyFont="1" applyFill="1" applyBorder="1" applyAlignment="1" applyProtection="1">
      <alignment horizontal="center" vertical="center"/>
      <protection locked="0"/>
    </xf>
    <xf numFmtId="0" fontId="42" fillId="46" borderId="17" xfId="80" applyFont="1" applyFill="1" applyBorder="1" applyAlignment="1" applyProtection="1">
      <alignment horizontal="center" vertical="center"/>
      <protection locked="0"/>
    </xf>
    <xf numFmtId="0" fontId="42" fillId="0" borderId="0" xfId="80" applyFont="1" applyFill="1" applyBorder="1" applyAlignment="1" applyProtection="1">
      <alignment vertical="center"/>
      <protection locked="0"/>
    </xf>
    <xf numFmtId="0" fontId="42" fillId="46" borderId="10" xfId="80" applyFont="1" applyFill="1" applyBorder="1" applyAlignment="1" applyProtection="1">
      <alignment horizontal="center" vertical="center"/>
      <protection locked="0"/>
    </xf>
    <xf numFmtId="0" fontId="42" fillId="46" borderId="18" xfId="80" applyFont="1" applyFill="1" applyBorder="1" applyAlignment="1" applyProtection="1">
      <alignment horizontal="center" vertical="center" wrapText="1"/>
      <protection locked="0"/>
    </xf>
    <xf numFmtId="0" fontId="42" fillId="46" borderId="19" xfId="80" applyFont="1" applyFill="1" applyBorder="1" applyAlignment="1" applyProtection="1">
      <alignment horizontal="center" vertical="center" wrapText="1"/>
      <protection locked="0"/>
    </xf>
    <xf numFmtId="41" fontId="42" fillId="46" borderId="19" xfId="80" applyNumberFormat="1" applyFont="1" applyFill="1" applyBorder="1" applyAlignment="1" applyProtection="1">
      <alignment horizontal="center" vertical="center"/>
      <protection locked="0"/>
    </xf>
    <xf numFmtId="0" fontId="42" fillId="46" borderId="20" xfId="80" applyFont="1" applyFill="1" applyBorder="1" applyAlignment="1" applyProtection="1">
      <alignment horizontal="center" vertical="center"/>
      <protection locked="0"/>
    </xf>
    <xf numFmtId="0" fontId="0" fillId="0" borderId="0" xfId="80" applyFont="1" applyFill="1" applyBorder="1" applyAlignment="1" applyProtection="1">
      <alignment vertical="center"/>
    </xf>
    <xf numFmtId="0" fontId="42" fillId="46" borderId="12" xfId="80" applyFont="1" applyFill="1" applyBorder="1" applyAlignment="1" applyProtection="1">
      <alignment horizontal="center" vertical="center"/>
    </xf>
    <xf numFmtId="41" fontId="42" fillId="46" borderId="11" xfId="80" applyNumberFormat="1" applyFont="1" applyFill="1" applyBorder="1" applyAlignment="1" applyProtection="1">
      <alignment horizontal="center" vertical="center"/>
    </xf>
    <xf numFmtId="41" fontId="42" fillId="46" borderId="10" xfId="80" applyNumberFormat="1" applyFont="1" applyFill="1" applyBorder="1" applyAlignment="1" applyProtection="1">
      <alignment horizontal="center" vertical="center"/>
    </xf>
    <xf numFmtId="0" fontId="42" fillId="46" borderId="11" xfId="80" applyFont="1" applyFill="1" applyBorder="1" applyAlignment="1" applyProtection="1">
      <alignment horizontal="center" vertical="center" wrapText="1"/>
      <protection locked="0"/>
    </xf>
    <xf numFmtId="0" fontId="42" fillId="46" borderId="11" xfId="80" applyFont="1" applyFill="1" applyBorder="1" applyAlignment="1" applyProtection="1">
      <alignment vertical="center"/>
      <protection locked="0"/>
    </xf>
    <xf numFmtId="15" fontId="42" fillId="46" borderId="10" xfId="80" quotePrefix="1" applyNumberFormat="1" applyFont="1" applyFill="1" applyBorder="1" applyAlignment="1" applyProtection="1">
      <alignment horizontal="center" vertical="center" wrapText="1"/>
      <protection locked="0"/>
    </xf>
    <xf numFmtId="41" fontId="0" fillId="0" borderId="0" xfId="80" applyNumberFormat="1" applyFont="1" applyFill="1" applyBorder="1" applyAlignment="1" applyProtection="1">
      <alignment vertical="center"/>
    </xf>
    <xf numFmtId="41" fontId="42" fillId="46" borderId="15" xfId="80" applyNumberFormat="1" applyFont="1" applyFill="1" applyBorder="1" applyAlignment="1" applyProtection="1">
      <alignment horizontal="center" vertical="center"/>
    </xf>
    <xf numFmtId="41" fontId="42" fillId="46" borderId="14" xfId="80" applyNumberFormat="1" applyFont="1" applyFill="1" applyBorder="1" applyAlignment="1" applyProtection="1">
      <alignment horizontal="centerContinuous" vertical="center"/>
    </xf>
    <xf numFmtId="41" fontId="42" fillId="46" borderId="17" xfId="80" applyNumberFormat="1" applyFont="1" applyFill="1" applyBorder="1" applyAlignment="1" applyProtection="1">
      <alignment horizontal="center" vertical="center"/>
    </xf>
    <xf numFmtId="41" fontId="42" fillId="46" borderId="0" xfId="80" applyNumberFormat="1" applyFont="1" applyFill="1" applyBorder="1" applyAlignment="1" applyProtection="1">
      <alignment horizontal="center" vertical="center"/>
    </xf>
    <xf numFmtId="41" fontId="42" fillId="46" borderId="20" xfId="80" applyNumberFormat="1" applyFont="1" applyFill="1" applyBorder="1" applyAlignment="1" applyProtection="1">
      <alignment horizontal="center" vertical="center"/>
    </xf>
    <xf numFmtId="41" fontId="42" fillId="46" borderId="19" xfId="80" applyNumberFormat="1" applyFont="1" applyFill="1" applyBorder="1" applyAlignment="1" applyProtection="1">
      <alignment horizontal="center" vertical="center"/>
    </xf>
    <xf numFmtId="41" fontId="4" fillId="47" borderId="10" xfId="80" applyNumberFormat="1" applyFont="1" applyFill="1" applyBorder="1" applyAlignment="1" applyProtection="1">
      <alignment vertical="center"/>
    </xf>
    <xf numFmtId="41" fontId="4" fillId="0" borderId="0" xfId="80" applyNumberFormat="1" applyFont="1" applyFill="1" applyBorder="1" applyAlignment="1" applyProtection="1">
      <alignment vertical="center"/>
    </xf>
    <xf numFmtId="0" fontId="55" fillId="46" borderId="0" xfId="0" applyFont="1" applyFill="1" applyAlignment="1">
      <alignment vertical="center"/>
    </xf>
    <xf numFmtId="0" fontId="4" fillId="46" borderId="0" xfId="0" applyFont="1" applyFill="1" applyAlignment="1">
      <alignment vertical="center"/>
    </xf>
    <xf numFmtId="0" fontId="0" fillId="46" borderId="0" xfId="0" applyFont="1" applyFill="1" applyAlignment="1">
      <alignment vertical="center"/>
    </xf>
    <xf numFmtId="0" fontId="3" fillId="46" borderId="0" xfId="80" applyFont="1" applyFill="1" applyBorder="1" applyAlignment="1">
      <alignment vertical="center" wrapText="1"/>
    </xf>
    <xf numFmtId="41" fontId="3" fillId="46" borderId="0" xfId="80" applyNumberFormat="1" applyFont="1" applyFill="1" applyBorder="1" applyAlignment="1">
      <alignment vertical="center"/>
    </xf>
    <xf numFmtId="0" fontId="3" fillId="46" borderId="0" xfId="80" applyFont="1" applyFill="1" applyBorder="1" applyAlignment="1">
      <alignment vertical="center"/>
    </xf>
    <xf numFmtId="0" fontId="0" fillId="46" borderId="0" xfId="0" applyFont="1" applyFill="1" applyAlignment="1">
      <alignment vertical="center" wrapText="1"/>
    </xf>
    <xf numFmtId="0" fontId="4" fillId="0" borderId="13" xfId="80" applyFont="1" applyFill="1" applyBorder="1" applyAlignment="1" applyProtection="1">
      <alignment horizontal="center" vertical="center" wrapText="1"/>
      <protection locked="0"/>
    </xf>
    <xf numFmtId="0" fontId="4" fillId="0" borderId="14" xfId="80" applyFont="1" applyFill="1" applyBorder="1" applyAlignment="1" applyProtection="1">
      <alignment vertical="center" wrapText="1"/>
      <protection locked="0"/>
    </xf>
    <xf numFmtId="41" fontId="4" fillId="0" borderId="14" xfId="80" applyNumberFormat="1" applyFont="1" applyFill="1" applyBorder="1" applyAlignment="1" applyProtection="1">
      <alignment vertical="center"/>
      <protection locked="0"/>
    </xf>
    <xf numFmtId="0" fontId="2" fillId="0" borderId="0" xfId="0" applyFont="1" applyBorder="1" applyAlignment="1">
      <alignment vertical="center" wrapText="1"/>
    </xf>
    <xf numFmtId="0" fontId="48" fillId="0" borderId="5" xfId="0" applyFont="1" applyBorder="1" applyAlignment="1">
      <alignment horizontal="center" vertical="center" wrapText="1"/>
    </xf>
    <xf numFmtId="0" fontId="49" fillId="0" borderId="5" xfId="0" applyFont="1" applyBorder="1" applyAlignment="1">
      <alignment horizontal="right" vertical="center" wrapText="1"/>
    </xf>
    <xf numFmtId="164" fontId="49" fillId="0" borderId="5" xfId="188" applyNumberFormat="1" applyFont="1" applyBorder="1" applyAlignment="1">
      <alignment vertical="center" wrapText="1"/>
    </xf>
    <xf numFmtId="0" fontId="49" fillId="0" borderId="5" xfId="0" applyFont="1" applyBorder="1" applyAlignment="1">
      <alignment horizontal="right" vertical="center"/>
    </xf>
    <xf numFmtId="0" fontId="46" fillId="0" borderId="5" xfId="0" applyFont="1" applyBorder="1" applyAlignment="1">
      <alignment horizontal="right" vertical="center" wrapText="1"/>
    </xf>
    <xf numFmtId="164" fontId="46" fillId="0" borderId="5" xfId="188" applyNumberFormat="1" applyFont="1" applyBorder="1" applyAlignment="1">
      <alignment vertical="center" wrapText="1"/>
    </xf>
    <xf numFmtId="0" fontId="0" fillId="46" borderId="0" xfId="0" applyFill="1" applyAlignment="1">
      <alignment vertical="top" wrapText="1"/>
    </xf>
    <xf numFmtId="0" fontId="42" fillId="46" borderId="13" xfId="0" applyFont="1" applyFill="1" applyBorder="1" applyAlignment="1">
      <alignment vertical="top" wrapText="1"/>
    </xf>
    <xf numFmtId="0" fontId="42" fillId="46" borderId="15" xfId="0" applyFont="1" applyFill="1" applyBorder="1" applyAlignment="1">
      <alignment vertical="top" wrapText="1"/>
    </xf>
    <xf numFmtId="0" fontId="4" fillId="48" borderId="16" xfId="0" applyFont="1" applyFill="1" applyBorder="1" applyAlignment="1">
      <alignment vertical="top" wrapText="1"/>
    </xf>
    <xf numFmtId="0" fontId="0" fillId="48" borderId="17" xfId="0" applyFill="1" applyBorder="1" applyAlignment="1">
      <alignment vertical="top" wrapText="1"/>
    </xf>
    <xf numFmtId="0" fontId="4" fillId="48" borderId="18" xfId="0" applyFont="1" applyFill="1" applyBorder="1" applyAlignment="1">
      <alignment vertical="top" wrapText="1"/>
    </xf>
    <xf numFmtId="0" fontId="0" fillId="48" borderId="20" xfId="0" applyFill="1" applyBorder="1" applyAlignment="1">
      <alignment vertical="top" wrapText="1"/>
    </xf>
    <xf numFmtId="0" fontId="4" fillId="48" borderId="13" xfId="0" applyFont="1" applyFill="1" applyBorder="1" applyAlignment="1">
      <alignment vertical="top" wrapText="1"/>
    </xf>
    <xf numFmtId="0" fontId="0" fillId="48" borderId="15" xfId="0" applyFill="1" applyBorder="1" applyAlignment="1">
      <alignment vertical="top" wrapText="1"/>
    </xf>
    <xf numFmtId="190" fontId="0" fillId="0" borderId="0" xfId="189" applyNumberFormat="1" applyFont="1" applyFill="1" applyBorder="1" applyAlignment="1" applyProtection="1">
      <alignment horizontal="center" vertical="center" wrapText="1"/>
      <protection locked="0"/>
    </xf>
    <xf numFmtId="190" fontId="4" fillId="0" borderId="0" xfId="189" applyNumberFormat="1" applyFont="1" applyFill="1" applyBorder="1" applyAlignment="1" applyProtection="1">
      <alignment horizontal="center" vertical="center" wrapText="1"/>
      <protection locked="0"/>
    </xf>
    <xf numFmtId="190" fontId="42" fillId="46" borderId="0" xfId="189" applyNumberFormat="1" applyFont="1" applyFill="1" applyBorder="1" applyAlignment="1" applyProtection="1">
      <alignment horizontal="center" vertical="center" wrapText="1"/>
      <protection locked="0"/>
    </xf>
    <xf numFmtId="190" fontId="42" fillId="46" borderId="19" xfId="189" applyNumberFormat="1" applyFont="1" applyFill="1" applyBorder="1" applyAlignment="1" applyProtection="1">
      <alignment horizontal="center" vertical="center" wrapText="1"/>
      <protection locked="0"/>
    </xf>
    <xf numFmtId="190" fontId="4" fillId="0" borderId="14" xfId="189" applyNumberFormat="1" applyFont="1" applyFill="1" applyBorder="1" applyAlignment="1" applyProtection="1">
      <alignment horizontal="center" vertical="center" wrapText="1"/>
      <protection locked="0"/>
    </xf>
    <xf numFmtId="190" fontId="0" fillId="0" borderId="19" xfId="189" applyNumberFormat="1" applyFont="1" applyFill="1" applyBorder="1" applyAlignment="1" applyProtection="1">
      <alignment horizontal="center" vertical="center" wrapText="1"/>
      <protection locked="0"/>
    </xf>
    <xf numFmtId="190" fontId="55" fillId="46" borderId="14" xfId="189" applyNumberFormat="1" applyFont="1" applyFill="1" applyBorder="1" applyAlignment="1" applyProtection="1">
      <alignment horizontal="left" vertical="center"/>
      <protection locked="0"/>
    </xf>
    <xf numFmtId="0" fontId="0" fillId="0" borderId="11" xfId="80" applyFont="1" applyFill="1" applyBorder="1" applyAlignment="1" applyProtection="1">
      <alignment vertical="center" wrapText="1"/>
      <protection locked="0"/>
    </xf>
    <xf numFmtId="41" fontId="4" fillId="0" borderId="11" xfId="80" applyNumberFormat="1" applyFont="1" applyFill="1" applyBorder="1" applyAlignment="1" applyProtection="1">
      <alignment vertical="center"/>
      <protection locked="0"/>
    </xf>
    <xf numFmtId="0" fontId="4" fillId="49" borderId="11" xfId="80" applyFont="1" applyFill="1" applyBorder="1" applyAlignment="1" applyProtection="1">
      <alignment vertical="center"/>
    </xf>
    <xf numFmtId="41" fontId="0" fillId="49" borderId="11" xfId="80" applyNumberFormat="1" applyFont="1" applyFill="1" applyBorder="1" applyAlignment="1" applyProtection="1">
      <alignment vertical="center"/>
    </xf>
    <xf numFmtId="41" fontId="4" fillId="49" borderId="11" xfId="80" applyNumberFormat="1" applyFont="1" applyFill="1" applyBorder="1" applyAlignment="1" applyProtection="1">
      <alignment vertical="center"/>
    </xf>
    <xf numFmtId="0" fontId="0" fillId="49" borderId="11" xfId="80" applyFont="1" applyFill="1" applyBorder="1" applyAlignment="1" applyProtection="1">
      <alignment vertical="center"/>
    </xf>
    <xf numFmtId="41" fontId="4" fillId="49" borderId="11" xfId="80" applyNumberFormat="1" applyFont="1" applyFill="1" applyBorder="1" applyAlignment="1" applyProtection="1">
      <alignment horizontal="right" vertical="center"/>
    </xf>
    <xf numFmtId="41" fontId="0" fillId="49" borderId="12" xfId="80" applyNumberFormat="1" applyFont="1" applyFill="1" applyBorder="1" applyAlignment="1" applyProtection="1">
      <alignment vertical="center"/>
    </xf>
    <xf numFmtId="41" fontId="4" fillId="49" borderId="10" xfId="80" applyNumberFormat="1" applyFont="1" applyFill="1" applyBorder="1" applyAlignment="1" applyProtection="1">
      <alignment vertical="center"/>
    </xf>
    <xf numFmtId="0" fontId="58" fillId="0" borderId="0" xfId="0" applyFont="1" applyBorder="1" applyAlignment="1" applyProtection="1">
      <alignment vertical="center"/>
      <protection locked="0"/>
    </xf>
    <xf numFmtId="0" fontId="59" fillId="0" borderId="0" xfId="80" applyFont="1" applyFill="1" applyBorder="1" applyAlignment="1" applyProtection="1">
      <alignment horizontal="center" vertical="center" wrapText="1"/>
      <protection locked="0"/>
    </xf>
    <xf numFmtId="190" fontId="59" fillId="0" borderId="0" xfId="189" applyNumberFormat="1" applyFont="1" applyFill="1" applyBorder="1" applyAlignment="1" applyProtection="1">
      <alignment horizontal="center" vertical="center" wrapText="1"/>
      <protection locked="0"/>
    </xf>
    <xf numFmtId="0" fontId="59" fillId="0" borderId="0" xfId="80" applyFont="1" applyFill="1" applyBorder="1" applyAlignment="1" applyProtection="1">
      <alignment vertical="center" wrapText="1"/>
      <protection locked="0"/>
    </xf>
    <xf numFmtId="41" fontId="59" fillId="0" borderId="0" xfId="80" applyNumberFormat="1" applyFont="1" applyFill="1" applyBorder="1" applyAlignment="1" applyProtection="1">
      <alignment vertical="center"/>
      <protection locked="0"/>
    </xf>
    <xf numFmtId="0" fontId="59" fillId="0" borderId="0" xfId="80" applyFont="1" applyFill="1" applyBorder="1" applyAlignment="1" applyProtection="1">
      <alignment vertical="center"/>
    </xf>
    <xf numFmtId="0" fontId="59" fillId="0" borderId="0" xfId="80" applyFont="1" applyFill="1" applyBorder="1" applyAlignment="1" applyProtection="1">
      <alignment vertical="center"/>
      <protection locked="0"/>
    </xf>
    <xf numFmtId="41" fontId="59" fillId="0" borderId="0" xfId="80" applyNumberFormat="1" applyFont="1" applyFill="1" applyBorder="1" applyAlignment="1" applyProtection="1">
      <alignment vertical="center"/>
    </xf>
    <xf numFmtId="0" fontId="60" fillId="0" borderId="0" xfId="0" applyFont="1" applyBorder="1" applyAlignment="1" applyProtection="1">
      <alignment vertical="center"/>
      <protection locked="0"/>
    </xf>
    <xf numFmtId="0" fontId="61" fillId="0" borderId="0" xfId="80" applyFont="1" applyFill="1" applyBorder="1" applyAlignment="1" applyProtection="1">
      <alignment horizontal="left" vertical="center"/>
      <protection locked="0"/>
    </xf>
    <xf numFmtId="0" fontId="62" fillId="0" borderId="0" xfId="0" applyFont="1" applyBorder="1" applyAlignment="1" applyProtection="1">
      <alignment vertical="center"/>
      <protection locked="0"/>
    </xf>
    <xf numFmtId="0" fontId="63" fillId="0" borderId="16" xfId="80" applyFont="1" applyFill="1" applyBorder="1" applyAlignment="1" applyProtection="1">
      <alignment vertical="center"/>
      <protection locked="0"/>
    </xf>
    <xf numFmtId="0" fontId="64" fillId="0" borderId="16" xfId="80" applyFont="1" applyFill="1" applyBorder="1" applyAlignment="1" applyProtection="1">
      <alignment horizontal="right" vertical="center"/>
      <protection locked="0"/>
    </xf>
    <xf numFmtId="0" fontId="63" fillId="0" borderId="16" xfId="97" applyNumberFormat="1" applyFont="1" applyFill="1" applyBorder="1" applyAlignment="1" applyProtection="1">
      <alignment vertical="center" wrapText="1"/>
      <protection locked="0"/>
    </xf>
    <xf numFmtId="0" fontId="64" fillId="0" borderId="16" xfId="97" applyNumberFormat="1" applyFont="1" applyFill="1" applyBorder="1" applyAlignment="1" applyProtection="1">
      <alignment horizontal="right" vertical="center" wrapText="1"/>
      <protection locked="0"/>
    </xf>
    <xf numFmtId="0" fontId="63" fillId="0" borderId="16" xfId="80" applyFont="1" applyFill="1" applyBorder="1" applyAlignment="1" applyProtection="1">
      <alignment horizontal="left" vertical="center"/>
      <protection locked="0"/>
    </xf>
    <xf numFmtId="0" fontId="63" fillId="0" borderId="13" xfId="80" applyFont="1" applyFill="1" applyBorder="1" applyAlignment="1" applyProtection="1">
      <alignment horizontal="right" vertical="center"/>
      <protection locked="0"/>
    </xf>
    <xf numFmtId="169" fontId="63" fillId="0" borderId="18" xfId="44" applyNumberFormat="1" applyFont="1" applyFill="1" applyBorder="1" applyAlignment="1" applyProtection="1">
      <alignment horizontal="right" vertical="center"/>
      <protection locked="0"/>
    </xf>
    <xf numFmtId="0" fontId="4" fillId="0" borderId="0" xfId="80" applyFont="1" applyFill="1" applyBorder="1" applyAlignment="1" applyProtection="1">
      <alignment horizontal="center" vertical="center"/>
    </xf>
    <xf numFmtId="0" fontId="3" fillId="0" borderId="0" xfId="80" applyFont="1" applyFill="1" applyBorder="1" applyAlignment="1" applyProtection="1">
      <alignment vertical="center"/>
      <protection locked="0"/>
    </xf>
    <xf numFmtId="0" fontId="3" fillId="0" borderId="0" xfId="80" applyFont="1" applyFill="1" applyBorder="1" applyAlignment="1" applyProtection="1">
      <alignment horizontal="center" vertical="center"/>
      <protection locked="0"/>
    </xf>
    <xf numFmtId="0" fontId="0" fillId="0" borderId="11" xfId="80" applyFont="1" applyFill="1" applyBorder="1" applyAlignment="1" applyProtection="1">
      <alignment horizontal="left" vertical="center" wrapText="1"/>
      <protection locked="0"/>
    </xf>
    <xf numFmtId="43" fontId="3" fillId="0" borderId="0" xfId="80" applyNumberFormat="1" applyFont="1" applyFill="1" applyBorder="1" applyAlignment="1" applyProtection="1">
      <alignment vertical="center"/>
      <protection locked="0"/>
    </xf>
    <xf numFmtId="41" fontId="0" fillId="0" borderId="11" xfId="80" applyNumberFormat="1" applyFont="1" applyFill="1" applyBorder="1" applyAlignment="1" applyProtection="1">
      <alignment vertical="center"/>
      <protection locked="0"/>
    </xf>
    <xf numFmtId="0" fontId="57" fillId="0" borderId="16" xfId="0" applyFont="1" applyBorder="1"/>
    <xf numFmtId="0" fontId="4" fillId="50" borderId="11" xfId="80" applyFont="1" applyFill="1" applyBorder="1" applyAlignment="1" applyProtection="1">
      <alignment vertical="center"/>
    </xf>
    <xf numFmtId="41" fontId="0" fillId="50" borderId="11" xfId="80" applyNumberFormat="1" applyFont="1" applyFill="1" applyBorder="1" applyAlignment="1" applyProtection="1">
      <alignment vertical="center"/>
    </xf>
    <xf numFmtId="41" fontId="4" fillId="50" borderId="11" xfId="80" applyNumberFormat="1" applyFont="1" applyFill="1" applyBorder="1" applyAlignment="1" applyProtection="1">
      <alignment vertical="center"/>
    </xf>
    <xf numFmtId="0" fontId="0" fillId="50" borderId="11" xfId="80" applyFont="1" applyFill="1" applyBorder="1" applyAlignment="1" applyProtection="1">
      <alignment vertical="center"/>
    </xf>
    <xf numFmtId="41" fontId="4" fillId="50" borderId="11" xfId="80" applyNumberFormat="1" applyFont="1" applyFill="1" applyBorder="1" applyAlignment="1" applyProtection="1">
      <alignment horizontal="right" vertical="center"/>
    </xf>
    <xf numFmtId="41" fontId="0" fillId="50" borderId="12" xfId="80" applyNumberFormat="1" applyFont="1" applyFill="1" applyBorder="1" applyAlignment="1" applyProtection="1">
      <alignment vertical="center"/>
    </xf>
    <xf numFmtId="41" fontId="4" fillId="50" borderId="10" xfId="80" applyNumberFormat="1" applyFont="1" applyFill="1" applyBorder="1" applyAlignment="1" applyProtection="1">
      <alignment vertical="center"/>
    </xf>
    <xf numFmtId="0" fontId="0" fillId="0" borderId="16" xfId="80" applyFont="1" applyFill="1" applyBorder="1" applyAlignment="1" applyProtection="1">
      <alignment vertical="center"/>
      <protection locked="0"/>
    </xf>
    <xf numFmtId="0" fontId="3" fillId="48" borderId="0" xfId="80" applyFont="1" applyFill="1" applyBorder="1" applyAlignment="1" applyProtection="1">
      <alignment vertical="center"/>
      <protection locked="0"/>
    </xf>
    <xf numFmtId="0" fontId="0" fillId="0" borderId="16" xfId="97" applyNumberFormat="1" applyFont="1" applyFill="1" applyBorder="1" applyAlignment="1" applyProtection="1">
      <alignment vertical="center" wrapText="1"/>
      <protection locked="0"/>
    </xf>
  </cellXfs>
  <cellStyles count="197">
    <cellStyle name="_Ali Al Salem_05 26 05_Budg_JBM" xfId="1"/>
    <cellStyle name="_Ali Al Salem_05 27 05" xfId="2"/>
    <cellStyle name="_Copy of SI Budget - Pakistan 041306" xfId="3"/>
    <cellStyle name="_SIP IQC LOE SRL 1 Mar 06 Mod v5" xfId="4"/>
    <cellStyle name="_SIP IQC LOE SRL 26 Feb 06 Mod v3" xfId="5"/>
    <cellStyle name="_Social Impact Staffing" xfId="6"/>
    <cellStyle name="_Staffing to subcontractors- Mod v3" xfId="7"/>
    <cellStyle name="2decimal" xfId="8"/>
    <cellStyle name="40% - Accent4 2" xfId="9"/>
    <cellStyle name="40% - Accent4 2 2" xfId="190"/>
    <cellStyle name="40% - Accent5 2" xfId="10"/>
    <cellStyle name="40% - Accent5 2 2" xfId="191"/>
    <cellStyle name="Accent1 - 20%" xfId="11"/>
    <cellStyle name="Accent1 - 40%" xfId="12"/>
    <cellStyle name="Accent1 - 60%" xfId="13"/>
    <cellStyle name="Accent2 - 20%" xfId="14"/>
    <cellStyle name="Accent2 - 40%" xfId="15"/>
    <cellStyle name="Accent2 - 60%" xfId="16"/>
    <cellStyle name="Accent3 - 20%" xfId="17"/>
    <cellStyle name="Accent3 - 40%" xfId="18"/>
    <cellStyle name="Accent3 - 60%" xfId="19"/>
    <cellStyle name="Accent4 - 20%" xfId="20"/>
    <cellStyle name="Accent4 - 40%" xfId="21"/>
    <cellStyle name="Accent4 - 60%" xfId="22"/>
    <cellStyle name="Accent5 - 20%" xfId="23"/>
    <cellStyle name="Accent5 - 40%" xfId="24"/>
    <cellStyle name="Accent5 - 60%" xfId="25"/>
    <cellStyle name="Accent6 - 20%" xfId="26"/>
    <cellStyle name="Accent6 - 40%" xfId="27"/>
    <cellStyle name="Accent6 - 60%" xfId="28"/>
    <cellStyle name="Actual" xfId="29"/>
    <cellStyle name="Comma" xfId="189" builtinId="3"/>
    <cellStyle name="Comma  - Style1" xfId="30"/>
    <cellStyle name="Comma  - Style2" xfId="31"/>
    <cellStyle name="Comma  - Style3" xfId="32"/>
    <cellStyle name="Comma  - Style4" xfId="33"/>
    <cellStyle name="Comma  - Style5" xfId="34"/>
    <cellStyle name="Comma  - Style6" xfId="35"/>
    <cellStyle name="Comma  - Style7" xfId="36"/>
    <cellStyle name="Comma  - Style8" xfId="37"/>
    <cellStyle name="Comma 2" xfId="38"/>
    <cellStyle name="Comma 3" xfId="39"/>
    <cellStyle name="Comma 3 2" xfId="40"/>
    <cellStyle name="Comma 4" xfId="41"/>
    <cellStyle name="Comma 5" xfId="42"/>
    <cellStyle name="Comma 6" xfId="43"/>
    <cellStyle name="Comma 7" xfId="44"/>
    <cellStyle name="Comma0" xfId="45"/>
    <cellStyle name="Currency" xfId="188" builtinId="4"/>
    <cellStyle name="Currency [0]b" xfId="46"/>
    <cellStyle name="Currency 2" xfId="47"/>
    <cellStyle name="Currency 3" xfId="48"/>
    <cellStyle name="Currency 3 2" xfId="49"/>
    <cellStyle name="Currency 4" xfId="50"/>
    <cellStyle name="Currency 5" xfId="51"/>
    <cellStyle name="Currency 6" xfId="52"/>
    <cellStyle name="Currency 7" xfId="53"/>
    <cellStyle name="Currency 8" xfId="54"/>
    <cellStyle name="Currency 9" xfId="55"/>
    <cellStyle name="currency(2)" xfId="56"/>
    <cellStyle name="Currency0" xfId="57"/>
    <cellStyle name="Date" xfId="58"/>
    <cellStyle name="Dezimal [0]_Software Project Status" xfId="59"/>
    <cellStyle name="Dezimal_Software Project Status" xfId="60"/>
    <cellStyle name="Double" xfId="61"/>
    <cellStyle name="Dziesiêtny [0]_laroux" xfId="62"/>
    <cellStyle name="Dziesiêtny_laroux" xfId="63"/>
    <cellStyle name="enior 2" xfId="64"/>
    <cellStyle name="Euro" xfId="65"/>
    <cellStyle name="Fixed" xfId="66"/>
    <cellStyle name="Grey" xfId="67"/>
    <cellStyle name="Hyperlink 2" xfId="68"/>
    <cellStyle name="Input [yellow]" xfId="69"/>
    <cellStyle name="Input [yellow] 2" xfId="192"/>
    <cellStyle name="Microsoft Excel found an error in the formula you entered. Do you want to accept the correction proposed below?_x000a__x000a_|_x000a__x000a_• To accept the correction, click Yes._x000a_• To close this message and correct the formula yourself, click No." xfId="70"/>
    <cellStyle name="MS_Arabic" xfId="71"/>
    <cellStyle name="no dec" xfId="72"/>
    <cellStyle name="Normal" xfId="0" builtinId="0"/>
    <cellStyle name="Normal - Style1" xfId="73"/>
    <cellStyle name="Normal 1" xfId="74"/>
    <cellStyle name="Normal 10" xfId="75"/>
    <cellStyle name="Normal 11" xfId="76"/>
    <cellStyle name="Normal 12" xfId="77"/>
    <cellStyle name="Normal 13" xfId="78"/>
    <cellStyle name="Normal 14" xfId="79"/>
    <cellStyle name="Normal 15" xfId="80"/>
    <cellStyle name="Normal 16" xfId="81"/>
    <cellStyle name="Normal 2" xfId="82"/>
    <cellStyle name="Normal 2 2" xfId="83"/>
    <cellStyle name="Normal 2 2 2" xfId="84"/>
    <cellStyle name="Normal 2 2 3" xfId="85"/>
    <cellStyle name="Normal 2 3" xfId="86"/>
    <cellStyle name="Normal 2 4" xfId="87"/>
    <cellStyle name="Normal 2 5" xfId="88"/>
    <cellStyle name="Normal 3" xfId="89"/>
    <cellStyle name="Normal 4" xfId="90"/>
    <cellStyle name="Normal 5" xfId="91"/>
    <cellStyle name="Normal 6" xfId="92"/>
    <cellStyle name="Normal 7" xfId="93"/>
    <cellStyle name="Normal 8" xfId="94"/>
    <cellStyle name="Normal 8 2" xfId="95"/>
    <cellStyle name="Normal 9" xfId="96"/>
    <cellStyle name="Normal_Sheet1" xfId="97"/>
    <cellStyle name="normální_laroux" xfId="98"/>
    <cellStyle name="Normalny_laroux" xfId="99"/>
    <cellStyle name="ParaBirimi [0]_konteyner cazayir ingiltere" xfId="100"/>
    <cellStyle name="ParaBirimi_konteyner cazayir ingiltere" xfId="101"/>
    <cellStyle name="Percent" xfId="187" builtinId="5"/>
    <cellStyle name="Percent [2]" xfId="102"/>
    <cellStyle name="Percent 2" xfId="103"/>
    <cellStyle name="Percent 2 2" xfId="104"/>
    <cellStyle name="Percent 3" xfId="105"/>
    <cellStyle name="Percent 4" xfId="106"/>
    <cellStyle name="Planned" xfId="107"/>
    <cellStyle name="PSChar" xfId="108"/>
    <cellStyle name="SAPBEXaggData" xfId="109"/>
    <cellStyle name="SAPBEXaggDataEmph" xfId="110"/>
    <cellStyle name="SAPBEXaggExc1" xfId="111"/>
    <cellStyle name="SAPBEXaggExc1Emph" xfId="112"/>
    <cellStyle name="SAPBEXaggExc2" xfId="113"/>
    <cellStyle name="SAPBEXaggExc2Emph" xfId="114"/>
    <cellStyle name="SAPBEXaggItem" xfId="115"/>
    <cellStyle name="SAPBEXchaText" xfId="116"/>
    <cellStyle name="SAPBEXexcBad7" xfId="117"/>
    <cellStyle name="SAPBEXexcBad8" xfId="118"/>
    <cellStyle name="SAPBEXexcBad9" xfId="119"/>
    <cellStyle name="SAPBEXexcCritical4" xfId="120"/>
    <cellStyle name="SAPBEXexcCritical5" xfId="121"/>
    <cellStyle name="SAPBEXexcCritical6" xfId="122"/>
    <cellStyle name="SAPBEXexcGood1" xfId="123"/>
    <cellStyle name="SAPBEXexcGood2" xfId="124"/>
    <cellStyle name="SAPBEXexcGood3" xfId="125"/>
    <cellStyle name="SAPBEXfilterDrill" xfId="126"/>
    <cellStyle name="SAPBEXfilterItem" xfId="127"/>
    <cellStyle name="SAPBEXfilterText" xfId="128"/>
    <cellStyle name="SAPBEXformats" xfId="129"/>
    <cellStyle name="SAPBEXheaderData" xfId="130"/>
    <cellStyle name="SAPBEXheaderItem" xfId="131"/>
    <cellStyle name="SAPBEXheaderText" xfId="132"/>
    <cellStyle name="SAPBEXresData" xfId="133"/>
    <cellStyle name="SAPBEXresDataEmph" xfId="134"/>
    <cellStyle name="SAPBEXresExc1" xfId="135"/>
    <cellStyle name="SAPBEXresExc1Emph" xfId="136"/>
    <cellStyle name="SAPBEXresExc2" xfId="137"/>
    <cellStyle name="SAPBEXresExc2Emph" xfId="138"/>
    <cellStyle name="SAPBEXresItem" xfId="139"/>
    <cellStyle name="SAPBEXstdData" xfId="140"/>
    <cellStyle name="SAPBEXstdDataEmph" xfId="141"/>
    <cellStyle name="SAPBEXstdItem" xfId="142"/>
    <cellStyle name="SAPBEXsubData" xfId="143"/>
    <cellStyle name="SAPBEXsubDataEmph" xfId="144"/>
    <cellStyle name="SAPBEXsubExc1" xfId="145"/>
    <cellStyle name="SAPBEXsubExc2" xfId="146"/>
    <cellStyle name="SAPBEXsubExc2Emph" xfId="147"/>
    <cellStyle name="SAPBEXtitle" xfId="148"/>
    <cellStyle name="SAPBEXundefined" xfId="149"/>
    <cellStyle name="Sheet Title" xfId="150"/>
    <cellStyle name="Standard_IR-Cast in Situ" xfId="151"/>
    <cellStyle name="Style 1" xfId="152"/>
    <cellStyle name="Virgül [0]_konteyner cazayir ingiltere" xfId="153"/>
    <cellStyle name="Virgül_konteyner cazayir ingiltere" xfId="154"/>
    <cellStyle name="Währung [0]_Software Project Status" xfId="155"/>
    <cellStyle name="Währung_Software Project Status" xfId="156"/>
    <cellStyle name="Walutowy [0]_laroux" xfId="157"/>
    <cellStyle name="Walutowy_laroux" xfId="158"/>
    <cellStyle name="XBodyBottom" xfId="159"/>
    <cellStyle name="XBodyCenter" xfId="160"/>
    <cellStyle name="XBodyTop" xfId="161"/>
    <cellStyle name="XBodyTop 2" xfId="193"/>
    <cellStyle name="XPivot1" xfId="162"/>
    <cellStyle name="XPivot10" xfId="163"/>
    <cellStyle name="XPivot11" xfId="164"/>
    <cellStyle name="XPivot12" xfId="165"/>
    <cellStyle name="XPivot13" xfId="166"/>
    <cellStyle name="XPivot14" xfId="167"/>
    <cellStyle name="XPivot15" xfId="168"/>
    <cellStyle name="XPivot2" xfId="169"/>
    <cellStyle name="XPivot3" xfId="170"/>
    <cellStyle name="XPivot4" xfId="171"/>
    <cellStyle name="XPivot5" xfId="172"/>
    <cellStyle name="XPivot6" xfId="173"/>
    <cellStyle name="XPivot7" xfId="174"/>
    <cellStyle name="XPivot9" xfId="175"/>
    <cellStyle name="XSubtotalLine0" xfId="176"/>
    <cellStyle name="XSubTotalLine1" xfId="177"/>
    <cellStyle name="XSubTotalLine2" xfId="178"/>
    <cellStyle name="XSubTotalLine3" xfId="179"/>
    <cellStyle name="XSubTotalLine4" xfId="180"/>
    <cellStyle name="XSubTotalLine5" xfId="181"/>
    <cellStyle name="XSubTotalLine6" xfId="182"/>
    <cellStyle name="XTitlesHidden" xfId="183"/>
    <cellStyle name="XTitlesHidden 2" xfId="194"/>
    <cellStyle name="XTitlesUnhidden" xfId="184"/>
    <cellStyle name="XTitlesUnhidden 2" xfId="195"/>
    <cellStyle name="XTotals" xfId="185"/>
    <cellStyle name="XTotals 2" xfId="196"/>
    <cellStyle name="Обычный_Budget_final_25_02_02" xfId="186"/>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P\Documents%20and%20Settings\smalone\Local%20Settings\Temporary%20Internet%20Files\OLK68\CCE%20Russia%20Final%20Budget%20with%20424%20form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Business\2005\P3105003%20Inodnesia%20LGSP%20(MOBIS)\P3105003_VERSION8_budge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Documents%20and%20Settings\mcorneal.PACTWORLD\Local%20Settings\Temporary%20Internet%20Files\Content.Outlook\BZMNW0H3\second%20draft\Pact%20budget_Afghan%20media%208%20month%20extensi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sarl2fp010\AIData\Projects\Sudan%20STAND_784\Contracts\Budget\Modifications\Mod%202\Revised%20Submission\Sudan%20OTI%20Final%20Budget%20Realignment%203%20revised-USAI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york/AppData/Local/Microsoft/Windows/Temporary%20Internet%20Files/Content.Outlook/SMIGC8KJ/Projections%20US%20Employee%20PSCs%20May08"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F 424"/>
      <sheetName val="SF 424a"/>
      <sheetName val="sum"/>
      <sheetName val="CCE"/>
      <sheetName val="Pact"/>
      <sheetName val="CivRussia"/>
      <sheetName val="regions"/>
      <sheetName val="UtchitGaz"/>
      <sheetName val="Samara"/>
      <sheetName val="Grazh"/>
      <sheetName val="SPB"/>
      <sheetName val="USpartner"/>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CF"/>
      <sheetName val="Sum"/>
      <sheetName val="Sum7"/>
      <sheetName val="PL Sum"/>
      <sheetName val="Client Sum"/>
      <sheetName val="RTI Budget Summary"/>
      <sheetName val="ASI"/>
      <sheetName val="Rates"/>
      <sheetName val="ODC in Rupiah"/>
      <sheetName val="Pricing"/>
      <sheetName val="MOBIS Rates"/>
      <sheetName val="MOBIS Budget Summary"/>
      <sheetName val="Rates with Discount"/>
      <sheetName val="CCN Rates with Discount"/>
      <sheetName val="0.75% IFF CCN"/>
      <sheetName val="CCN FBDR"/>
      <sheetName val="professional fringe"/>
      <sheetName val="support fringe"/>
      <sheetName val="Materials&amp;equipment"/>
      <sheetName val="Program Activities "/>
      <sheetName val="Notes"/>
      <sheetName val="0.75% IFF"/>
      <sheetName val="Units"/>
      <sheetName val="Travel Table"/>
      <sheetName val="Deliverables Table"/>
      <sheetName val="Loaded"/>
      <sheetName val="Load5"/>
      <sheetName val="DL Sum"/>
      <sheetName val="Labor"/>
    </sheetNames>
    <sheetDataSet>
      <sheetData sheetId="0"/>
      <sheetData sheetId="1"/>
      <sheetData sheetId="2"/>
      <sheetData sheetId="3"/>
      <sheetData sheetId="4"/>
      <sheetData sheetId="5"/>
      <sheetData sheetId="6"/>
      <sheetData sheetId="7"/>
      <sheetData sheetId="8"/>
      <sheetData sheetId="9">
        <row r="3">
          <cell r="C3">
            <v>0.39</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s"/>
      <sheetName val="Summary"/>
      <sheetName val="Detail-1"/>
      <sheetName val="Workshops"/>
      <sheetName val="Travel"/>
      <sheetName val="Subs-1"/>
      <sheetName val="SF424"/>
      <sheetName val="SF424A1"/>
      <sheetName val="SF424A2"/>
    </sheetNames>
    <sheetDataSet>
      <sheetData sheetId="0"/>
      <sheetData sheetId="1"/>
      <sheetData sheetId="2">
        <row r="1">
          <cell r="J1">
            <v>1.05</v>
          </cell>
        </row>
        <row r="2">
          <cell r="J2">
            <v>1.0349999999999999</v>
          </cell>
        </row>
      </sheetData>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USAID Summary"/>
      <sheetName val="POP"/>
      <sheetName val="PWD"/>
      <sheetName val="Detail"/>
      <sheetName val="Budget Detail -Total Program"/>
      <sheetName val="Staffing Profile - Operations"/>
      <sheetName val="Local ODC"/>
      <sheetName val="Travel Detail "/>
      <sheetName val="CCN Office positions"/>
      <sheetName val="CCN Allowances"/>
      <sheetName val="Months of Office Operations"/>
      <sheetName val="Workshops "/>
      <sheetName val="Travel Detail  - Expat"/>
      <sheetName val="Travel Detail  HO STTA &amp; Cons"/>
      <sheetName val="Procurement Plan"/>
      <sheetName val="Distribution Plan"/>
    </sheetNames>
    <sheetDataSet>
      <sheetData sheetId="0">
        <row r="22">
          <cell r="C22">
            <v>1.0249999999999999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vember MTD"/>
      <sheetName val="US Employees &amp; PSCs"/>
      <sheetName val="Dec final"/>
      <sheetName val="Dec MTD"/>
      <sheetName val="Jan MTD"/>
      <sheetName val="Feb MTD"/>
      <sheetName val="Mar MTD"/>
      <sheetName val="B1560_SUM_003_2008"/>
      <sheetName val="PT4"/>
      <sheetName val="StyleSheet"/>
      <sheetName val="PT3"/>
      <sheetName val="PT2"/>
      <sheetName val="P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B16" sqref="B16"/>
    </sheetView>
  </sheetViews>
  <sheetFormatPr defaultColWidth="8.86328125" defaultRowHeight="12.5"/>
  <cols>
    <col min="1" max="1" width="5.7265625" customWidth="1"/>
    <col min="3" max="5" width="14.40625" customWidth="1"/>
    <col min="6" max="6" width="39.1328125" customWidth="1"/>
    <col min="8" max="8" width="15.40625" customWidth="1"/>
    <col min="9" max="9" width="25.40625" customWidth="1"/>
    <col min="10" max="11" width="15.40625" customWidth="1"/>
    <col min="12" max="12" width="34.40625" customWidth="1"/>
    <col min="13" max="13" width="21" style="62" customWidth="1"/>
  </cols>
  <sheetData>
    <row r="1" spans="1:11">
      <c r="A1" s="2" t="str">
        <f>'Detailed Budget'!A1</f>
        <v>Annex 1</v>
      </c>
    </row>
    <row r="2" spans="1:11">
      <c r="A2" s="2" t="s">
        <v>49</v>
      </c>
    </row>
    <row r="3" spans="1:11">
      <c r="A3" s="2" t="str">
        <f>'Detailed Budget'!A4</f>
        <v>Grant Title: Strengthening local voices through reporting</v>
      </c>
    </row>
    <row r="5" spans="1:11">
      <c r="B5" s="61" t="s">
        <v>34</v>
      </c>
    </row>
    <row r="7" spans="1:11" ht="25">
      <c r="B7" s="50" t="s">
        <v>28</v>
      </c>
      <c r="C7" s="51" t="s">
        <v>29</v>
      </c>
      <c r="D7" s="52" t="s">
        <v>30</v>
      </c>
      <c r="E7" s="51" t="s">
        <v>31</v>
      </c>
      <c r="F7" s="53" t="s">
        <v>42</v>
      </c>
    </row>
    <row r="8" spans="1:11">
      <c r="B8" s="38">
        <v>1</v>
      </c>
      <c r="C8" s="54" t="s">
        <v>32</v>
      </c>
      <c r="D8" s="39" t="s">
        <v>33</v>
      </c>
      <c r="E8" s="54">
        <v>1</v>
      </c>
      <c r="F8" s="55"/>
    </row>
    <row r="9" spans="1:11">
      <c r="B9" s="38">
        <v>2</v>
      </c>
      <c r="C9" s="54"/>
      <c r="D9" s="39"/>
      <c r="E9" s="54"/>
      <c r="F9" s="55"/>
    </row>
    <row r="10" spans="1:11">
      <c r="B10" s="38">
        <v>3</v>
      </c>
      <c r="C10" s="54"/>
      <c r="D10" s="39"/>
      <c r="E10" s="54"/>
      <c r="F10" s="55"/>
    </row>
    <row r="11" spans="1:11">
      <c r="B11" s="38">
        <v>4</v>
      </c>
      <c r="C11" s="54"/>
      <c r="D11" s="39"/>
      <c r="E11" s="54"/>
      <c r="F11" s="55"/>
    </row>
    <row r="12" spans="1:11">
      <c r="B12" s="56">
        <v>5</v>
      </c>
      <c r="C12" s="57"/>
      <c r="D12" s="42"/>
      <c r="E12" s="58"/>
      <c r="F12" s="59"/>
    </row>
    <row r="14" spans="1:11">
      <c r="G14" s="61" t="s">
        <v>35</v>
      </c>
    </row>
    <row r="16" spans="1:11" ht="25">
      <c r="G16" s="50" t="s">
        <v>36</v>
      </c>
      <c r="H16" s="51" t="s">
        <v>37</v>
      </c>
      <c r="I16" s="52" t="s">
        <v>39</v>
      </c>
      <c r="J16" s="51" t="s">
        <v>41</v>
      </c>
      <c r="K16" s="53" t="s">
        <v>38</v>
      </c>
    </row>
    <row r="17" spans="7:13">
      <c r="G17" s="38">
        <v>1</v>
      </c>
      <c r="H17" s="54"/>
      <c r="I17" s="39"/>
      <c r="J17" s="54"/>
      <c r="K17" s="55"/>
    </row>
    <row r="18" spans="7:13">
      <c r="G18" s="38">
        <v>2</v>
      </c>
      <c r="H18" s="54"/>
      <c r="I18" s="39"/>
      <c r="J18" s="54"/>
      <c r="K18" s="55"/>
    </row>
    <row r="19" spans="7:13">
      <c r="G19" s="38">
        <v>3</v>
      </c>
      <c r="H19" s="54"/>
      <c r="I19" s="39"/>
      <c r="J19" s="54"/>
      <c r="K19" s="55"/>
    </row>
    <row r="20" spans="7:13">
      <c r="G20" s="38">
        <v>4</v>
      </c>
      <c r="H20" s="54"/>
      <c r="I20" s="39"/>
      <c r="J20" s="54"/>
      <c r="K20" s="55"/>
    </row>
    <row r="21" spans="7:13">
      <c r="G21" s="56">
        <v>5</v>
      </c>
      <c r="H21" s="58"/>
      <c r="I21" s="42"/>
      <c r="J21" s="58"/>
      <c r="K21" s="59"/>
    </row>
    <row r="23" spans="7:13">
      <c r="L23" s="61" t="s">
        <v>43</v>
      </c>
    </row>
    <row r="25" spans="7:13" ht="25">
      <c r="L25" s="50" t="s">
        <v>45</v>
      </c>
      <c r="M25" s="63" t="s">
        <v>47</v>
      </c>
    </row>
    <row r="26" spans="7:13">
      <c r="L26" s="38" t="s">
        <v>44</v>
      </c>
      <c r="M26" s="64"/>
    </row>
    <row r="27" spans="7:13">
      <c r="L27" s="38" t="s">
        <v>46</v>
      </c>
      <c r="M27" s="64"/>
    </row>
    <row r="28" spans="7:13">
      <c r="L28" s="38">
        <v>3</v>
      </c>
      <c r="M28" s="64"/>
    </row>
    <row r="29" spans="7:13">
      <c r="L29" s="38">
        <v>4</v>
      </c>
      <c r="M29" s="64"/>
    </row>
    <row r="30" spans="7:13">
      <c r="L30" s="56">
        <v>5</v>
      </c>
      <c r="M30" s="65"/>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90" zoomScaleNormal="90" zoomScalePageLayoutView="90" workbookViewId="0">
      <selection activeCell="B6" sqref="B6"/>
    </sheetView>
  </sheetViews>
  <sheetFormatPr defaultColWidth="8.86328125" defaultRowHeight="12.5"/>
  <cols>
    <col min="1" max="1" width="5.7265625" style="2" customWidth="1"/>
    <col min="2" max="3" width="27.1328125" style="3" customWidth="1"/>
    <col min="4" max="4" width="4.40625" style="4" customWidth="1"/>
    <col min="5" max="7" width="20.86328125" style="4" customWidth="1"/>
    <col min="8" max="8" width="32.40625" style="4" customWidth="1"/>
    <col min="9" max="10" width="24.40625" style="4" customWidth="1"/>
    <col min="11" max="251" width="8.86328125" style="4"/>
    <col min="252" max="254" width="24.26953125" style="4" customWidth="1"/>
    <col min="255" max="255" width="8.86328125" style="4"/>
    <col min="256" max="256" width="28.26953125" style="4" customWidth="1"/>
    <col min="257" max="258" width="25" style="4" customWidth="1"/>
    <col min="259" max="507" width="8.86328125" style="4"/>
    <col min="508" max="510" width="24.26953125" style="4" customWidth="1"/>
    <col min="511" max="511" width="8.86328125" style="4"/>
    <col min="512" max="512" width="28.26953125" style="4" customWidth="1"/>
    <col min="513" max="514" width="25" style="4" customWidth="1"/>
    <col min="515" max="763" width="8.86328125" style="4"/>
    <col min="764" max="766" width="24.26953125" style="4" customWidth="1"/>
    <col min="767" max="767" width="8.86328125" style="4"/>
    <col min="768" max="768" width="28.26953125" style="4" customWidth="1"/>
    <col min="769" max="770" width="25" style="4" customWidth="1"/>
    <col min="771" max="1019" width="8.86328125" style="4"/>
    <col min="1020" max="1022" width="24.26953125" style="4" customWidth="1"/>
    <col min="1023" max="1023" width="8.86328125" style="4"/>
    <col min="1024" max="1024" width="28.26953125" style="4" customWidth="1"/>
    <col min="1025" max="1026" width="25" style="4" customWidth="1"/>
    <col min="1027" max="1275" width="8.86328125" style="4"/>
    <col min="1276" max="1278" width="24.26953125" style="4" customWidth="1"/>
    <col min="1279" max="1279" width="8.86328125" style="4"/>
    <col min="1280" max="1280" width="28.26953125" style="4" customWidth="1"/>
    <col min="1281" max="1282" width="25" style="4" customWidth="1"/>
    <col min="1283" max="1531" width="8.86328125" style="4"/>
    <col min="1532" max="1534" width="24.26953125" style="4" customWidth="1"/>
    <col min="1535" max="1535" width="8.86328125" style="4"/>
    <col min="1536" max="1536" width="28.26953125" style="4" customWidth="1"/>
    <col min="1537" max="1538" width="25" style="4" customWidth="1"/>
    <col min="1539" max="1787" width="8.86328125" style="4"/>
    <col min="1788" max="1790" width="24.26953125" style="4" customWidth="1"/>
    <col min="1791" max="1791" width="8.86328125" style="4"/>
    <col min="1792" max="1792" width="28.26953125" style="4" customWidth="1"/>
    <col min="1793" max="1794" width="25" style="4" customWidth="1"/>
    <col min="1795" max="2043" width="8.86328125" style="4"/>
    <col min="2044" max="2046" width="24.26953125" style="4" customWidth="1"/>
    <col min="2047" max="2047" width="8.86328125" style="4"/>
    <col min="2048" max="2048" width="28.26953125" style="4" customWidth="1"/>
    <col min="2049" max="2050" width="25" style="4" customWidth="1"/>
    <col min="2051" max="2299" width="8.86328125" style="4"/>
    <col min="2300" max="2302" width="24.26953125" style="4" customWidth="1"/>
    <col min="2303" max="2303" width="8.86328125" style="4"/>
    <col min="2304" max="2304" width="28.26953125" style="4" customWidth="1"/>
    <col min="2305" max="2306" width="25" style="4" customWidth="1"/>
    <col min="2307" max="2555" width="8.86328125" style="4"/>
    <col min="2556" max="2558" width="24.26953125" style="4" customWidth="1"/>
    <col min="2559" max="2559" width="8.86328125" style="4"/>
    <col min="2560" max="2560" width="28.26953125" style="4" customWidth="1"/>
    <col min="2561" max="2562" width="25" style="4" customWidth="1"/>
    <col min="2563" max="2811" width="8.86328125" style="4"/>
    <col min="2812" max="2814" width="24.26953125" style="4" customWidth="1"/>
    <col min="2815" max="2815" width="8.86328125" style="4"/>
    <col min="2816" max="2816" width="28.26953125" style="4" customWidth="1"/>
    <col min="2817" max="2818" width="25" style="4" customWidth="1"/>
    <col min="2819" max="3067" width="8.86328125" style="4"/>
    <col min="3068" max="3070" width="24.26953125" style="4" customWidth="1"/>
    <col min="3071" max="3071" width="8.86328125" style="4"/>
    <col min="3072" max="3072" width="28.26953125" style="4" customWidth="1"/>
    <col min="3073" max="3074" width="25" style="4" customWidth="1"/>
    <col min="3075" max="3323" width="8.86328125" style="4"/>
    <col min="3324" max="3326" width="24.26953125" style="4" customWidth="1"/>
    <col min="3327" max="3327" width="8.86328125" style="4"/>
    <col min="3328" max="3328" width="28.26953125" style="4" customWidth="1"/>
    <col min="3329" max="3330" width="25" style="4" customWidth="1"/>
    <col min="3331" max="3579" width="8.86328125" style="4"/>
    <col min="3580" max="3582" width="24.26953125" style="4" customWidth="1"/>
    <col min="3583" max="3583" width="8.86328125" style="4"/>
    <col min="3584" max="3584" width="28.26953125" style="4" customWidth="1"/>
    <col min="3585" max="3586" width="25" style="4" customWidth="1"/>
    <col min="3587" max="3835" width="8.86328125" style="4"/>
    <col min="3836" max="3838" width="24.26953125" style="4" customWidth="1"/>
    <col min="3839" max="3839" width="8.86328125" style="4"/>
    <col min="3840" max="3840" width="28.26953125" style="4" customWidth="1"/>
    <col min="3841" max="3842" width="25" style="4" customWidth="1"/>
    <col min="3843" max="4091" width="8.86328125" style="4"/>
    <col min="4092" max="4094" width="24.26953125" style="4" customWidth="1"/>
    <col min="4095" max="4095" width="8.86328125" style="4"/>
    <col min="4096" max="4096" width="28.26953125" style="4" customWidth="1"/>
    <col min="4097" max="4098" width="25" style="4" customWidth="1"/>
    <col min="4099" max="4347" width="8.86328125" style="4"/>
    <col min="4348" max="4350" width="24.26953125" style="4" customWidth="1"/>
    <col min="4351" max="4351" width="8.86328125" style="4"/>
    <col min="4352" max="4352" width="28.26953125" style="4" customWidth="1"/>
    <col min="4353" max="4354" width="25" style="4" customWidth="1"/>
    <col min="4355" max="4603" width="8.86328125" style="4"/>
    <col min="4604" max="4606" width="24.26953125" style="4" customWidth="1"/>
    <col min="4607" max="4607" width="8.86328125" style="4"/>
    <col min="4608" max="4608" width="28.26953125" style="4" customWidth="1"/>
    <col min="4609" max="4610" width="25" style="4" customWidth="1"/>
    <col min="4611" max="4859" width="8.86328125" style="4"/>
    <col min="4860" max="4862" width="24.26953125" style="4" customWidth="1"/>
    <col min="4863" max="4863" width="8.86328125" style="4"/>
    <col min="4864" max="4864" width="28.26953125" style="4" customWidth="1"/>
    <col min="4865" max="4866" width="25" style="4" customWidth="1"/>
    <col min="4867" max="5115" width="8.86328125" style="4"/>
    <col min="5116" max="5118" width="24.26953125" style="4" customWidth="1"/>
    <col min="5119" max="5119" width="8.86328125" style="4"/>
    <col min="5120" max="5120" width="28.26953125" style="4" customWidth="1"/>
    <col min="5121" max="5122" width="25" style="4" customWidth="1"/>
    <col min="5123" max="5371" width="8.86328125" style="4"/>
    <col min="5372" max="5374" width="24.26953125" style="4" customWidth="1"/>
    <col min="5375" max="5375" width="8.86328125" style="4"/>
    <col min="5376" max="5376" width="28.26953125" style="4" customWidth="1"/>
    <col min="5377" max="5378" width="25" style="4" customWidth="1"/>
    <col min="5379" max="5627" width="8.86328125" style="4"/>
    <col min="5628" max="5630" width="24.26953125" style="4" customWidth="1"/>
    <col min="5631" max="5631" width="8.86328125" style="4"/>
    <col min="5632" max="5632" width="28.26953125" style="4" customWidth="1"/>
    <col min="5633" max="5634" width="25" style="4" customWidth="1"/>
    <col min="5635" max="5883" width="8.86328125" style="4"/>
    <col min="5884" max="5886" width="24.26953125" style="4" customWidth="1"/>
    <col min="5887" max="5887" width="8.86328125" style="4"/>
    <col min="5888" max="5888" width="28.26953125" style="4" customWidth="1"/>
    <col min="5889" max="5890" width="25" style="4" customWidth="1"/>
    <col min="5891" max="6139" width="8.86328125" style="4"/>
    <col min="6140" max="6142" width="24.26953125" style="4" customWidth="1"/>
    <col min="6143" max="6143" width="8.86328125" style="4"/>
    <col min="6144" max="6144" width="28.26953125" style="4" customWidth="1"/>
    <col min="6145" max="6146" width="25" style="4" customWidth="1"/>
    <col min="6147" max="6395" width="8.86328125" style="4"/>
    <col min="6396" max="6398" width="24.26953125" style="4" customWidth="1"/>
    <col min="6399" max="6399" width="8.86328125" style="4"/>
    <col min="6400" max="6400" width="28.26953125" style="4" customWidth="1"/>
    <col min="6401" max="6402" width="25" style="4" customWidth="1"/>
    <col min="6403" max="6651" width="8.86328125" style="4"/>
    <col min="6652" max="6654" width="24.26953125" style="4" customWidth="1"/>
    <col min="6655" max="6655" width="8.86328125" style="4"/>
    <col min="6656" max="6656" width="28.26953125" style="4" customWidth="1"/>
    <col min="6657" max="6658" width="25" style="4" customWidth="1"/>
    <col min="6659" max="6907" width="8.86328125" style="4"/>
    <col min="6908" max="6910" width="24.26953125" style="4" customWidth="1"/>
    <col min="6911" max="6911" width="8.86328125" style="4"/>
    <col min="6912" max="6912" width="28.26953125" style="4" customWidth="1"/>
    <col min="6913" max="6914" width="25" style="4" customWidth="1"/>
    <col min="6915" max="7163" width="8.86328125" style="4"/>
    <col min="7164" max="7166" width="24.26953125" style="4" customWidth="1"/>
    <col min="7167" max="7167" width="8.86328125" style="4"/>
    <col min="7168" max="7168" width="28.26953125" style="4" customWidth="1"/>
    <col min="7169" max="7170" width="25" style="4" customWidth="1"/>
    <col min="7171" max="7419" width="8.86328125" style="4"/>
    <col min="7420" max="7422" width="24.26953125" style="4" customWidth="1"/>
    <col min="7423" max="7423" width="8.86328125" style="4"/>
    <col min="7424" max="7424" width="28.26953125" style="4" customWidth="1"/>
    <col min="7425" max="7426" width="25" style="4" customWidth="1"/>
    <col min="7427" max="7675" width="8.86328125" style="4"/>
    <col min="7676" max="7678" width="24.26953125" style="4" customWidth="1"/>
    <col min="7679" max="7679" width="8.86328125" style="4"/>
    <col min="7680" max="7680" width="28.26953125" style="4" customWidth="1"/>
    <col min="7681" max="7682" width="25" style="4" customWidth="1"/>
    <col min="7683" max="7931" width="8.86328125" style="4"/>
    <col min="7932" max="7934" width="24.26953125" style="4" customWidth="1"/>
    <col min="7935" max="7935" width="8.86328125" style="4"/>
    <col min="7936" max="7936" width="28.26953125" style="4" customWidth="1"/>
    <col min="7937" max="7938" width="25" style="4" customWidth="1"/>
    <col min="7939" max="8187" width="8.86328125" style="4"/>
    <col min="8188" max="8190" width="24.26953125" style="4" customWidth="1"/>
    <col min="8191" max="8191" width="8.86328125" style="4"/>
    <col min="8192" max="8192" width="28.26953125" style="4" customWidth="1"/>
    <col min="8193" max="8194" width="25" style="4" customWidth="1"/>
    <col min="8195" max="8443" width="8.86328125" style="4"/>
    <col min="8444" max="8446" width="24.26953125" style="4" customWidth="1"/>
    <col min="8447" max="8447" width="8.86328125" style="4"/>
    <col min="8448" max="8448" width="28.26953125" style="4" customWidth="1"/>
    <col min="8449" max="8450" width="25" style="4" customWidth="1"/>
    <col min="8451" max="8699" width="8.86328125" style="4"/>
    <col min="8700" max="8702" width="24.26953125" style="4" customWidth="1"/>
    <col min="8703" max="8703" width="8.86328125" style="4"/>
    <col min="8704" max="8704" width="28.26953125" style="4" customWidth="1"/>
    <col min="8705" max="8706" width="25" style="4" customWidth="1"/>
    <col min="8707" max="8955" width="8.86328125" style="4"/>
    <col min="8956" max="8958" width="24.26953125" style="4" customWidth="1"/>
    <col min="8959" max="8959" width="8.86328125" style="4"/>
    <col min="8960" max="8960" width="28.26953125" style="4" customWidth="1"/>
    <col min="8961" max="8962" width="25" style="4" customWidth="1"/>
    <col min="8963" max="9211" width="8.86328125" style="4"/>
    <col min="9212" max="9214" width="24.26953125" style="4" customWidth="1"/>
    <col min="9215" max="9215" width="8.86328125" style="4"/>
    <col min="9216" max="9216" width="28.26953125" style="4" customWidth="1"/>
    <col min="9217" max="9218" width="25" style="4" customWidth="1"/>
    <col min="9219" max="9467" width="8.86328125" style="4"/>
    <col min="9468" max="9470" width="24.26953125" style="4" customWidth="1"/>
    <col min="9471" max="9471" width="8.86328125" style="4"/>
    <col min="9472" max="9472" width="28.26953125" style="4" customWidth="1"/>
    <col min="9473" max="9474" width="25" style="4" customWidth="1"/>
    <col min="9475" max="9723" width="8.86328125" style="4"/>
    <col min="9724" max="9726" width="24.26953125" style="4" customWidth="1"/>
    <col min="9727" max="9727" width="8.86328125" style="4"/>
    <col min="9728" max="9728" width="28.26953125" style="4" customWidth="1"/>
    <col min="9729" max="9730" width="25" style="4" customWidth="1"/>
    <col min="9731" max="9979" width="8.86328125" style="4"/>
    <col min="9980" max="9982" width="24.26953125" style="4" customWidth="1"/>
    <col min="9983" max="9983" width="8.86328125" style="4"/>
    <col min="9984" max="9984" width="28.26953125" style="4" customWidth="1"/>
    <col min="9985" max="9986" width="25" style="4" customWidth="1"/>
    <col min="9987" max="10235" width="8.86328125" style="4"/>
    <col min="10236" max="10238" width="24.26953125" style="4" customWidth="1"/>
    <col min="10239" max="10239" width="8.86328125" style="4"/>
    <col min="10240" max="10240" width="28.26953125" style="4" customWidth="1"/>
    <col min="10241" max="10242" width="25" style="4" customWidth="1"/>
    <col min="10243" max="10491" width="8.86328125" style="4"/>
    <col min="10492" max="10494" width="24.26953125" style="4" customWidth="1"/>
    <col min="10495" max="10495" width="8.86328125" style="4"/>
    <col min="10496" max="10496" width="28.26953125" style="4" customWidth="1"/>
    <col min="10497" max="10498" width="25" style="4" customWidth="1"/>
    <col min="10499" max="10747" width="8.86328125" style="4"/>
    <col min="10748" max="10750" width="24.26953125" style="4" customWidth="1"/>
    <col min="10751" max="10751" width="8.86328125" style="4"/>
    <col min="10752" max="10752" width="28.26953125" style="4" customWidth="1"/>
    <col min="10753" max="10754" width="25" style="4" customWidth="1"/>
    <col min="10755" max="11003" width="8.86328125" style="4"/>
    <col min="11004" max="11006" width="24.26953125" style="4" customWidth="1"/>
    <col min="11007" max="11007" width="8.86328125" style="4"/>
    <col min="11008" max="11008" width="28.26953125" style="4" customWidth="1"/>
    <col min="11009" max="11010" width="25" style="4" customWidth="1"/>
    <col min="11011" max="11259" width="8.86328125" style="4"/>
    <col min="11260" max="11262" width="24.26953125" style="4" customWidth="1"/>
    <col min="11263" max="11263" width="8.86328125" style="4"/>
    <col min="11264" max="11264" width="28.26953125" style="4" customWidth="1"/>
    <col min="11265" max="11266" width="25" style="4" customWidth="1"/>
    <col min="11267" max="11515" width="8.86328125" style="4"/>
    <col min="11516" max="11518" width="24.26953125" style="4" customWidth="1"/>
    <col min="11519" max="11519" width="8.86328125" style="4"/>
    <col min="11520" max="11520" width="28.26953125" style="4" customWidth="1"/>
    <col min="11521" max="11522" width="25" style="4" customWidth="1"/>
    <col min="11523" max="11771" width="8.86328125" style="4"/>
    <col min="11772" max="11774" width="24.26953125" style="4" customWidth="1"/>
    <col min="11775" max="11775" width="8.86328125" style="4"/>
    <col min="11776" max="11776" width="28.26953125" style="4" customWidth="1"/>
    <col min="11777" max="11778" width="25" style="4" customWidth="1"/>
    <col min="11779" max="12027" width="8.86328125" style="4"/>
    <col min="12028" max="12030" width="24.26953125" style="4" customWidth="1"/>
    <col min="12031" max="12031" width="8.86328125" style="4"/>
    <col min="12032" max="12032" width="28.26953125" style="4" customWidth="1"/>
    <col min="12033" max="12034" width="25" style="4" customWidth="1"/>
    <col min="12035" max="12283" width="8.86328125" style="4"/>
    <col min="12284" max="12286" width="24.26953125" style="4" customWidth="1"/>
    <col min="12287" max="12287" width="8.86328125" style="4"/>
    <col min="12288" max="12288" width="28.26953125" style="4" customWidth="1"/>
    <col min="12289" max="12290" width="25" style="4" customWidth="1"/>
    <col min="12291" max="12539" width="8.86328125" style="4"/>
    <col min="12540" max="12542" width="24.26953125" style="4" customWidth="1"/>
    <col min="12543" max="12543" width="8.86328125" style="4"/>
    <col min="12544" max="12544" width="28.26953125" style="4" customWidth="1"/>
    <col min="12545" max="12546" width="25" style="4" customWidth="1"/>
    <col min="12547" max="12795" width="8.86328125" style="4"/>
    <col min="12796" max="12798" width="24.26953125" style="4" customWidth="1"/>
    <col min="12799" max="12799" width="8.86328125" style="4"/>
    <col min="12800" max="12800" width="28.26953125" style="4" customWidth="1"/>
    <col min="12801" max="12802" width="25" style="4" customWidth="1"/>
    <col min="12803" max="13051" width="8.86328125" style="4"/>
    <col min="13052" max="13054" width="24.26953125" style="4" customWidth="1"/>
    <col min="13055" max="13055" width="8.86328125" style="4"/>
    <col min="13056" max="13056" width="28.26953125" style="4" customWidth="1"/>
    <col min="13057" max="13058" width="25" style="4" customWidth="1"/>
    <col min="13059" max="13307" width="8.86328125" style="4"/>
    <col min="13308" max="13310" width="24.26953125" style="4" customWidth="1"/>
    <col min="13311" max="13311" width="8.86328125" style="4"/>
    <col min="13312" max="13312" width="28.26953125" style="4" customWidth="1"/>
    <col min="13313" max="13314" width="25" style="4" customWidth="1"/>
    <col min="13315" max="13563" width="8.86328125" style="4"/>
    <col min="13564" max="13566" width="24.26953125" style="4" customWidth="1"/>
    <col min="13567" max="13567" width="8.86328125" style="4"/>
    <col min="13568" max="13568" width="28.26953125" style="4" customWidth="1"/>
    <col min="13569" max="13570" width="25" style="4" customWidth="1"/>
    <col min="13571" max="13819" width="8.86328125" style="4"/>
    <col min="13820" max="13822" width="24.26953125" style="4" customWidth="1"/>
    <col min="13823" max="13823" width="8.86328125" style="4"/>
    <col min="13824" max="13824" width="28.26953125" style="4" customWidth="1"/>
    <col min="13825" max="13826" width="25" style="4" customWidth="1"/>
    <col min="13827" max="14075" width="8.86328125" style="4"/>
    <col min="14076" max="14078" width="24.26953125" style="4" customWidth="1"/>
    <col min="14079" max="14079" width="8.86328125" style="4"/>
    <col min="14080" max="14080" width="28.26953125" style="4" customWidth="1"/>
    <col min="14081" max="14082" width="25" style="4" customWidth="1"/>
    <col min="14083" max="14331" width="8.86328125" style="4"/>
    <col min="14332" max="14334" width="24.26953125" style="4" customWidth="1"/>
    <col min="14335" max="14335" width="8.86328125" style="4"/>
    <col min="14336" max="14336" width="28.26953125" style="4" customWidth="1"/>
    <col min="14337" max="14338" width="25" style="4" customWidth="1"/>
    <col min="14339" max="14587" width="8.86328125" style="4"/>
    <col min="14588" max="14590" width="24.26953125" style="4" customWidth="1"/>
    <col min="14591" max="14591" width="8.86328125" style="4"/>
    <col min="14592" max="14592" width="28.26953125" style="4" customWidth="1"/>
    <col min="14593" max="14594" width="25" style="4" customWidth="1"/>
    <col min="14595" max="14843" width="8.86328125" style="4"/>
    <col min="14844" max="14846" width="24.26953125" style="4" customWidth="1"/>
    <col min="14847" max="14847" width="8.86328125" style="4"/>
    <col min="14848" max="14848" width="28.26953125" style="4" customWidth="1"/>
    <col min="14849" max="14850" width="25" style="4" customWidth="1"/>
    <col min="14851" max="15099" width="8.86328125" style="4"/>
    <col min="15100" max="15102" width="24.26953125" style="4" customWidth="1"/>
    <col min="15103" max="15103" width="8.86328125" style="4"/>
    <col min="15104" max="15104" width="28.26953125" style="4" customWidth="1"/>
    <col min="15105" max="15106" width="25" style="4" customWidth="1"/>
    <col min="15107" max="15355" width="8.86328125" style="4"/>
    <col min="15356" max="15358" width="24.26953125" style="4" customWidth="1"/>
    <col min="15359" max="15359" width="8.86328125" style="4"/>
    <col min="15360" max="15360" width="28.26953125" style="4" customWidth="1"/>
    <col min="15361" max="15362" width="25" style="4" customWidth="1"/>
    <col min="15363" max="15611" width="8.86328125" style="4"/>
    <col min="15612" max="15614" width="24.26953125" style="4" customWidth="1"/>
    <col min="15615" max="15615" width="8.86328125" style="4"/>
    <col min="15616" max="15616" width="28.26953125" style="4" customWidth="1"/>
    <col min="15617" max="15618" width="25" style="4" customWidth="1"/>
    <col min="15619" max="15867" width="8.86328125" style="4"/>
    <col min="15868" max="15870" width="24.26953125" style="4" customWidth="1"/>
    <col min="15871" max="15871" width="8.86328125" style="4"/>
    <col min="15872" max="15872" width="28.26953125" style="4" customWidth="1"/>
    <col min="15873" max="15874" width="25" style="4" customWidth="1"/>
    <col min="15875" max="16123" width="8.86328125" style="4"/>
    <col min="16124" max="16126" width="24.26953125" style="4" customWidth="1"/>
    <col min="16127" max="16127" width="8.86328125" style="4"/>
    <col min="16128" max="16128" width="28.26953125" style="4" customWidth="1"/>
    <col min="16129" max="16130" width="25" style="4" customWidth="1"/>
    <col min="16131" max="16383" width="8.86328125" style="4"/>
    <col min="16384" max="16384" width="9.1328125" style="4" customWidth="1"/>
  </cols>
  <sheetData>
    <row r="1" spans="1:10">
      <c r="A1" s="2" t="str">
        <f>'Detailed Budget'!A1</f>
        <v>Annex 1</v>
      </c>
    </row>
    <row r="2" spans="1:10">
      <c r="A2" s="2" t="s">
        <v>9</v>
      </c>
    </row>
    <row r="3" spans="1:10">
      <c r="A3" s="2" t="str">
        <f>'Detailed Budget'!A4</f>
        <v>Grant Title: Strengthening local voices through reporting</v>
      </c>
    </row>
    <row r="5" spans="1:10" s="3" customFormat="1">
      <c r="A5" s="5"/>
      <c r="B5" s="34" t="s">
        <v>23</v>
      </c>
      <c r="C5" s="34" t="s">
        <v>24</v>
      </c>
      <c r="E5" s="44" t="s">
        <v>12</v>
      </c>
      <c r="F5" s="44" t="s">
        <v>10</v>
      </c>
      <c r="G5" s="44" t="s">
        <v>11</v>
      </c>
    </row>
    <row r="6" spans="1:10">
      <c r="B6" s="35" t="s">
        <v>16</v>
      </c>
      <c r="C6" s="36" t="s">
        <v>16</v>
      </c>
      <c r="E6" s="6" t="s">
        <v>13</v>
      </c>
      <c r="F6" s="7">
        <f>'Detailed Budget'!F13</f>
        <v>1027500</v>
      </c>
      <c r="G6" s="7">
        <f>F6</f>
        <v>1027500</v>
      </c>
    </row>
    <row r="7" spans="1:10" s="8" customFormat="1">
      <c r="B7" s="37"/>
      <c r="C7" s="37"/>
      <c r="E7" s="6" t="s">
        <v>19</v>
      </c>
      <c r="F7" s="7">
        <f>'Detailed Budget'!F19</f>
        <v>202000</v>
      </c>
      <c r="G7" s="7">
        <f t="shared" ref="G7:G10" si="0">F7</f>
        <v>202000</v>
      </c>
    </row>
    <row r="8" spans="1:10">
      <c r="B8" s="34" t="s">
        <v>40</v>
      </c>
      <c r="C8" s="60"/>
      <c r="E8" s="6" t="s">
        <v>18</v>
      </c>
      <c r="F8" s="7">
        <f>'Detailed Budget'!F26</f>
        <v>219775.4</v>
      </c>
      <c r="G8" s="7">
        <f t="shared" si="0"/>
        <v>219775.4</v>
      </c>
    </row>
    <row r="9" spans="1:10">
      <c r="B9" s="37"/>
      <c r="C9" s="37"/>
      <c r="E9" s="6" t="s">
        <v>22</v>
      </c>
      <c r="F9" s="7" t="e">
        <f>'Detailed Budget'!#REF!</f>
        <v>#REF!</v>
      </c>
      <c r="G9" s="7" t="e">
        <f t="shared" si="0"/>
        <v>#REF!</v>
      </c>
    </row>
    <row r="10" spans="1:10">
      <c r="B10" s="34" t="s">
        <v>25</v>
      </c>
      <c r="C10" s="34" t="s">
        <v>26</v>
      </c>
      <c r="E10" s="6" t="s">
        <v>15</v>
      </c>
      <c r="F10" s="7">
        <f>'Detailed Budget'!F32</f>
        <v>22200</v>
      </c>
      <c r="G10" s="7">
        <f t="shared" si="0"/>
        <v>22200</v>
      </c>
    </row>
    <row r="11" spans="1:10">
      <c r="B11" s="7" t="e">
        <f>F12</f>
        <v>#REF!</v>
      </c>
      <c r="C11" s="7" t="e">
        <f>G12</f>
        <v>#REF!</v>
      </c>
      <c r="E11" s="6" t="s">
        <v>84</v>
      </c>
      <c r="F11" s="7" t="e">
        <f>'Detailed Budget'!#REF!</f>
        <v>#REF!</v>
      </c>
      <c r="G11" s="7" t="e">
        <f t="shared" ref="G11" si="1">F11</f>
        <v>#REF!</v>
      </c>
    </row>
    <row r="12" spans="1:10" s="47" customFormat="1">
      <c r="B12" s="3"/>
      <c r="C12" s="3"/>
      <c r="E12" s="9" t="s">
        <v>14</v>
      </c>
      <c r="F12" s="10" t="e">
        <f>SUM(F6:F11)</f>
        <v>#REF!</v>
      </c>
      <c r="G12" s="10" t="e">
        <f>SUM(G6:G11)</f>
        <v>#REF!</v>
      </c>
    </row>
    <row r="13" spans="1:10">
      <c r="A13" s="4"/>
      <c r="B13" s="34" t="s">
        <v>27</v>
      </c>
      <c r="C13" s="66"/>
      <c r="D13" s="40"/>
      <c r="E13" s="47"/>
      <c r="F13" s="49"/>
      <c r="G13" s="47"/>
    </row>
    <row r="14" spans="1:10" s="46" customFormat="1">
      <c r="B14" s="48"/>
      <c r="C14" s="67"/>
      <c r="D14" s="45"/>
      <c r="E14" s="40"/>
      <c r="F14" s="43"/>
      <c r="G14" s="40"/>
    </row>
    <row r="15" spans="1:10">
      <c r="B15" s="34" t="s">
        <v>48</v>
      </c>
      <c r="C15" s="68"/>
      <c r="D15" s="40"/>
      <c r="E15" s="40"/>
      <c r="F15" s="40"/>
      <c r="G15" s="40"/>
    </row>
    <row r="16" spans="1:10">
      <c r="B16" s="45"/>
      <c r="C16" s="45"/>
      <c r="D16" s="40"/>
      <c r="E16" s="40"/>
      <c r="F16" s="40"/>
      <c r="G16" s="40"/>
      <c r="H16" s="147"/>
      <c r="I16" s="148" t="s">
        <v>10</v>
      </c>
      <c r="J16" s="148" t="s">
        <v>11</v>
      </c>
    </row>
    <row r="17" spans="2:10">
      <c r="B17" s="39"/>
      <c r="C17" s="69"/>
      <c r="D17" s="40"/>
      <c r="E17" s="41"/>
      <c r="F17" s="41"/>
      <c r="G17" s="41"/>
      <c r="H17" s="149" t="s">
        <v>85</v>
      </c>
      <c r="I17" s="150">
        <v>0</v>
      </c>
      <c r="J17" s="150">
        <v>0</v>
      </c>
    </row>
    <row r="18" spans="2:10">
      <c r="B18" s="39"/>
      <c r="C18" s="39"/>
      <c r="D18" s="40"/>
      <c r="E18" s="40"/>
      <c r="F18" s="40"/>
      <c r="G18" s="40"/>
      <c r="H18" s="151" t="s">
        <v>86</v>
      </c>
      <c r="I18" s="150" t="e">
        <f>I19-I17</f>
        <v>#REF!</v>
      </c>
      <c r="J18" s="150" t="e">
        <f>J19-J17</f>
        <v>#REF!</v>
      </c>
    </row>
    <row r="19" spans="2:10">
      <c r="B19" s="39"/>
      <c r="C19" s="39"/>
      <c r="E19" s="40"/>
      <c r="F19" s="40"/>
      <c r="G19" s="40"/>
      <c r="H19" s="152" t="s">
        <v>87</v>
      </c>
      <c r="I19" s="153" t="e">
        <f>F12</f>
        <v>#REF!</v>
      </c>
      <c r="J19" s="153" t="e">
        <f>G12</f>
        <v>#REF!</v>
      </c>
    </row>
    <row r="20" spans="2:10">
      <c r="B20" s="39"/>
      <c r="C20" s="39"/>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Q37"/>
  <sheetViews>
    <sheetView tabSelected="1" topLeftCell="A6" zoomScale="85" zoomScaleNormal="85" zoomScalePageLayoutView="90" workbookViewId="0">
      <selection activeCell="E32" sqref="E32"/>
    </sheetView>
  </sheetViews>
  <sheetFormatPr defaultColWidth="29.26953125" defaultRowHeight="12.5"/>
  <cols>
    <col min="1" max="1" width="36" style="15" customWidth="1"/>
    <col min="2" max="2" width="26.40625" style="12" customWidth="1"/>
    <col min="3" max="3" width="4.40625" style="163" bestFit="1" customWidth="1"/>
    <col min="4" max="4" width="6.1328125" style="13" bestFit="1" customWidth="1"/>
    <col min="5" max="5" width="9.40625" style="14" bestFit="1" customWidth="1"/>
    <col min="6" max="6" width="10.7265625" style="121" customWidth="1"/>
    <col min="7" max="7" width="12.1328125" style="121" bestFit="1" customWidth="1"/>
    <col min="8" max="8" width="71.26953125" style="15" customWidth="1"/>
    <col min="9" max="9" width="29.26953125" style="198"/>
    <col min="10" max="16384" width="29.26953125" style="15"/>
  </cols>
  <sheetData>
    <row r="1" spans="1:9" s="185" customFormat="1" ht="14.75">
      <c r="A1" s="189" t="s">
        <v>54</v>
      </c>
      <c r="B1" s="180"/>
      <c r="C1" s="181"/>
      <c r="D1" s="182"/>
      <c r="E1" s="183"/>
      <c r="F1" s="184"/>
      <c r="G1" s="184"/>
    </row>
    <row r="2" spans="1:9" s="185" customFormat="1" ht="15">
      <c r="A2" s="179" t="s">
        <v>7</v>
      </c>
      <c r="B2" s="180"/>
      <c r="C2" s="181"/>
      <c r="D2" s="182"/>
      <c r="E2" s="183"/>
      <c r="F2" s="186"/>
      <c r="G2" s="186"/>
    </row>
    <row r="3" spans="1:9" s="185" customFormat="1" ht="15">
      <c r="A3" s="179" t="s">
        <v>115</v>
      </c>
      <c r="B3" s="180"/>
      <c r="C3" s="181"/>
      <c r="D3" s="182"/>
      <c r="E3" s="183"/>
      <c r="F3" s="184"/>
      <c r="G3" s="184"/>
    </row>
    <row r="4" spans="1:9" s="185" customFormat="1" ht="15">
      <c r="A4" s="187" t="s">
        <v>114</v>
      </c>
      <c r="B4" s="188"/>
      <c r="C4" s="181"/>
      <c r="D4" s="182"/>
      <c r="E4" s="183"/>
      <c r="F4" s="184"/>
      <c r="G4" s="184"/>
    </row>
    <row r="5" spans="1:9">
      <c r="B5" s="16"/>
      <c r="C5" s="164"/>
      <c r="D5" s="17"/>
      <c r="F5" s="197" t="s">
        <v>110</v>
      </c>
      <c r="G5" s="197" t="s">
        <v>109</v>
      </c>
    </row>
    <row r="6" spans="1:9" s="71" customFormat="1" ht="25">
      <c r="A6" s="81" t="s">
        <v>53</v>
      </c>
      <c r="B6" s="83" t="s">
        <v>119</v>
      </c>
      <c r="C6" s="169"/>
      <c r="D6" s="79"/>
      <c r="E6" s="80"/>
      <c r="F6" s="122" t="s">
        <v>8</v>
      </c>
      <c r="G6" s="122" t="s">
        <v>8</v>
      </c>
      <c r="H6" s="84" t="s">
        <v>50</v>
      </c>
      <c r="I6" s="199"/>
    </row>
    <row r="7" spans="1:9" s="115" customFormat="1">
      <c r="A7" s="110"/>
      <c r="B7" s="111" t="s">
        <v>4</v>
      </c>
      <c r="C7" s="165" t="s">
        <v>6</v>
      </c>
      <c r="D7" s="112" t="s">
        <v>5</v>
      </c>
      <c r="E7" s="113" t="s">
        <v>0</v>
      </c>
      <c r="F7" s="123" t="s">
        <v>57</v>
      </c>
      <c r="G7" s="123" t="s">
        <v>57</v>
      </c>
      <c r="H7" s="114"/>
      <c r="I7" s="18"/>
    </row>
    <row r="8" spans="1:9" s="115" customFormat="1">
      <c r="A8" s="116"/>
      <c r="B8" s="117"/>
      <c r="C8" s="166"/>
      <c r="D8" s="118"/>
      <c r="E8" s="119"/>
      <c r="F8" s="124" t="s">
        <v>58</v>
      </c>
      <c r="G8" s="124" t="s">
        <v>58</v>
      </c>
      <c r="H8" s="120"/>
      <c r="I8" s="18"/>
    </row>
    <row r="9" spans="1:9" s="18" customFormat="1" ht="14">
      <c r="A9" s="190" t="s">
        <v>3</v>
      </c>
      <c r="B9" s="20"/>
      <c r="C9" s="164"/>
      <c r="D9" s="21"/>
      <c r="E9" s="22"/>
      <c r="F9" s="204"/>
      <c r="G9" s="172"/>
      <c r="H9" s="72"/>
    </row>
    <row r="10" spans="1:9" ht="62.5">
      <c r="A10" s="23" t="s">
        <v>122</v>
      </c>
      <c r="B10" s="24" t="s">
        <v>112</v>
      </c>
      <c r="C10" s="163">
        <v>1</v>
      </c>
      <c r="D10" s="25">
        <v>0.7</v>
      </c>
      <c r="E10" s="26">
        <v>120000</v>
      </c>
      <c r="F10" s="205">
        <f>C10*E10*6*D10</f>
        <v>503999.99999999994</v>
      </c>
      <c r="G10" s="173">
        <f>F10/133.34</f>
        <v>3779.8110094495269</v>
      </c>
      <c r="H10" s="170" t="s">
        <v>130</v>
      </c>
    </row>
    <row r="11" spans="1:9" ht="44.25" customHeight="1">
      <c r="A11" s="211" t="s">
        <v>116</v>
      </c>
      <c r="B11" s="24" t="s">
        <v>112</v>
      </c>
      <c r="C11" s="163">
        <v>1</v>
      </c>
      <c r="D11" s="25">
        <v>0.75</v>
      </c>
      <c r="E11" s="26">
        <v>95000</v>
      </c>
      <c r="F11" s="205">
        <f>C11*E11*6*D11</f>
        <v>427500</v>
      </c>
      <c r="G11" s="173">
        <f>F11/133.34</f>
        <v>3206.0896955152243</v>
      </c>
      <c r="H11" s="170" t="s">
        <v>131</v>
      </c>
    </row>
    <row r="12" spans="1:9" ht="40.5" customHeight="1">
      <c r="A12" s="23" t="s">
        <v>102</v>
      </c>
      <c r="B12" s="24" t="s">
        <v>100</v>
      </c>
      <c r="C12" s="163">
        <v>12</v>
      </c>
      <c r="D12" s="25">
        <v>1</v>
      </c>
      <c r="E12" s="26">
        <v>8000</v>
      </c>
      <c r="F12" s="205">
        <f>C12*E12*D12</f>
        <v>96000</v>
      </c>
      <c r="G12" s="173">
        <f>F12/133.34</f>
        <v>719.96400179990997</v>
      </c>
      <c r="H12" s="170" t="s">
        <v>127</v>
      </c>
    </row>
    <row r="13" spans="1:9" s="18" customFormat="1" ht="13.75">
      <c r="A13" s="191" t="s">
        <v>17</v>
      </c>
      <c r="B13" s="20"/>
      <c r="C13" s="164"/>
      <c r="D13" s="17"/>
      <c r="E13" s="27"/>
      <c r="F13" s="206">
        <f>SUM(F10:F12)</f>
        <v>1027500</v>
      </c>
      <c r="G13" s="174">
        <f>SUM(G10:G12)</f>
        <v>7705.8647067646616</v>
      </c>
      <c r="H13" s="72"/>
    </row>
    <row r="14" spans="1:9">
      <c r="A14" s="1"/>
      <c r="B14" s="24"/>
      <c r="F14" s="207"/>
      <c r="G14" s="175"/>
      <c r="H14" s="73"/>
    </row>
    <row r="15" spans="1:9" ht="14">
      <c r="A15" s="192" t="s">
        <v>19</v>
      </c>
      <c r="B15" s="24"/>
      <c r="F15" s="207"/>
      <c r="G15" s="175"/>
      <c r="H15" s="73"/>
    </row>
    <row r="16" spans="1:9" ht="25">
      <c r="A16" s="213" t="s">
        <v>120</v>
      </c>
      <c r="B16" s="24" t="s">
        <v>80</v>
      </c>
      <c r="C16" s="163">
        <v>2</v>
      </c>
      <c r="D16" s="25">
        <v>1</v>
      </c>
      <c r="E16" s="28">
        <v>80000</v>
      </c>
      <c r="F16" s="205">
        <f>C16*E16*D16</f>
        <v>160000</v>
      </c>
      <c r="G16" s="173">
        <f>F16/133.34</f>
        <v>1199.9400029998499</v>
      </c>
      <c r="H16" s="170" t="s">
        <v>128</v>
      </c>
    </row>
    <row r="17" spans="1:17">
      <c r="A17" s="23" t="s">
        <v>107</v>
      </c>
      <c r="B17" s="24" t="s">
        <v>80</v>
      </c>
      <c r="C17" s="163">
        <v>12</v>
      </c>
      <c r="D17" s="25">
        <v>1</v>
      </c>
      <c r="E17" s="28">
        <v>3000</v>
      </c>
      <c r="F17" s="205">
        <f>C17*E17*D17</f>
        <v>36000</v>
      </c>
      <c r="G17" s="173">
        <f>F17/133.34</f>
        <v>269.98650067496624</v>
      </c>
      <c r="H17" s="73" t="s">
        <v>108</v>
      </c>
    </row>
    <row r="18" spans="1:17">
      <c r="A18" s="1" t="s">
        <v>101</v>
      </c>
      <c r="B18" s="24" t="s">
        <v>103</v>
      </c>
      <c r="C18" s="163">
        <v>6</v>
      </c>
      <c r="D18" s="25">
        <v>0.5</v>
      </c>
      <c r="E18" s="28">
        <v>2000</v>
      </c>
      <c r="F18" s="205">
        <f>C18*E18*D18</f>
        <v>6000</v>
      </c>
      <c r="G18" s="173">
        <f>F18/133.34</f>
        <v>44.997750112494373</v>
      </c>
      <c r="H18" s="73" t="s">
        <v>104</v>
      </c>
    </row>
    <row r="19" spans="1:17" ht="13.75">
      <c r="A19" s="193" t="s">
        <v>20</v>
      </c>
      <c r="B19" s="24"/>
      <c r="D19" s="25"/>
      <c r="E19" s="28"/>
      <c r="F19" s="208">
        <f>SUM(F16:F18)</f>
        <v>202000</v>
      </c>
      <c r="G19" s="176">
        <f>SUM(G16:G18)</f>
        <v>1514.9242537873106</v>
      </c>
      <c r="H19" s="73"/>
    </row>
    <row r="20" spans="1:17">
      <c r="A20" s="1"/>
      <c r="B20" s="24"/>
      <c r="F20" s="207"/>
      <c r="G20" s="175"/>
      <c r="H20" s="73"/>
    </row>
    <row r="21" spans="1:17" ht="14">
      <c r="A21" s="192" t="s">
        <v>18</v>
      </c>
      <c r="B21" s="24"/>
      <c r="F21" s="207"/>
      <c r="G21" s="175"/>
      <c r="H21" s="73"/>
    </row>
    <row r="22" spans="1:17">
      <c r="A22" s="1" t="s">
        <v>111</v>
      </c>
      <c r="B22" s="75" t="s">
        <v>132</v>
      </c>
      <c r="C22" s="163">
        <v>2</v>
      </c>
      <c r="D22" s="25">
        <v>1</v>
      </c>
      <c r="E22" s="28">
        <v>100000</v>
      </c>
      <c r="F22" s="205">
        <f t="shared" ref="F22:F25" si="0">C22*E22*D22</f>
        <v>200000</v>
      </c>
      <c r="G22" s="173">
        <f>F22/133.34</f>
        <v>1499.9250037498125</v>
      </c>
      <c r="H22" s="73" t="s">
        <v>123</v>
      </c>
    </row>
    <row r="23" spans="1:17">
      <c r="A23" s="1" t="s">
        <v>118</v>
      </c>
      <c r="B23" s="24" t="s">
        <v>81</v>
      </c>
      <c r="C23" s="163">
        <v>6</v>
      </c>
      <c r="D23" s="25">
        <v>0.13</v>
      </c>
      <c r="E23" s="28">
        <v>1000</v>
      </c>
      <c r="F23" s="205">
        <f t="shared" ref="F23" si="1">C23*E23*D23</f>
        <v>780</v>
      </c>
      <c r="G23" s="173">
        <f>F23/133.34</f>
        <v>5.849707514624269</v>
      </c>
      <c r="H23" s="73" t="s">
        <v>124</v>
      </c>
      <c r="J23" s="198"/>
      <c r="K23" s="212"/>
      <c r="L23" s="201"/>
      <c r="N23" s="201"/>
      <c r="O23" s="198"/>
      <c r="P23" s="198"/>
      <c r="Q23" s="198"/>
    </row>
    <row r="24" spans="1:17">
      <c r="A24" s="29" t="s">
        <v>113</v>
      </c>
      <c r="B24" s="75" t="s">
        <v>81</v>
      </c>
      <c r="C24" s="163">
        <v>6</v>
      </c>
      <c r="D24" s="25">
        <v>0.18</v>
      </c>
      <c r="E24" s="28">
        <v>14255</v>
      </c>
      <c r="F24" s="205">
        <f>C24*E24*D24</f>
        <v>15395.4</v>
      </c>
      <c r="G24" s="173">
        <f>F24/133.34</f>
        <v>115.45972701364931</v>
      </c>
      <c r="H24" s="73" t="s">
        <v>125</v>
      </c>
    </row>
    <row r="25" spans="1:17" ht="23.25" customHeight="1">
      <c r="A25" s="1" t="s">
        <v>117</v>
      </c>
      <c r="B25" s="24" t="s">
        <v>81</v>
      </c>
      <c r="C25" s="163">
        <v>6</v>
      </c>
      <c r="D25" s="25">
        <v>1</v>
      </c>
      <c r="E25" s="28">
        <v>600</v>
      </c>
      <c r="F25" s="205">
        <f t="shared" si="0"/>
        <v>3600</v>
      </c>
      <c r="G25" s="173">
        <f>F25/133.34</f>
        <v>26.998650067496623</v>
      </c>
      <c r="H25" s="200" t="s">
        <v>129</v>
      </c>
    </row>
    <row r="26" spans="1:17" ht="13.75">
      <c r="A26" s="193" t="s">
        <v>21</v>
      </c>
      <c r="B26" s="24"/>
      <c r="D26" s="25"/>
      <c r="E26" s="28"/>
      <c r="F26" s="208">
        <f>SUM(F22:F25)</f>
        <v>219775.4</v>
      </c>
      <c r="G26" s="176">
        <f>SUM(G22:G25)</f>
        <v>1648.2330883455827</v>
      </c>
      <c r="H26" s="73"/>
    </row>
    <row r="27" spans="1:17">
      <c r="A27" s="1"/>
      <c r="B27" s="24"/>
      <c r="F27" s="207"/>
      <c r="G27" s="175"/>
      <c r="H27" s="202"/>
    </row>
    <row r="28" spans="1:17" ht="14">
      <c r="A28" s="194" t="s">
        <v>15</v>
      </c>
      <c r="B28" s="24"/>
      <c r="F28" s="207"/>
      <c r="G28" s="175"/>
      <c r="H28" s="73"/>
    </row>
    <row r="29" spans="1:17">
      <c r="A29" s="29" t="s">
        <v>99</v>
      </c>
      <c r="B29" s="75" t="s">
        <v>81</v>
      </c>
      <c r="C29" s="163">
        <v>6</v>
      </c>
      <c r="D29" s="25">
        <v>1</v>
      </c>
      <c r="E29" s="28">
        <v>700</v>
      </c>
      <c r="F29" s="205">
        <f>C29*E29*D29</f>
        <v>4200</v>
      </c>
      <c r="G29" s="173">
        <f>F29/133.34</f>
        <v>31.498425078746063</v>
      </c>
      <c r="H29" s="73" t="s">
        <v>133</v>
      </c>
    </row>
    <row r="30" spans="1:17">
      <c r="A30" s="29" t="s">
        <v>105</v>
      </c>
      <c r="B30" s="75"/>
      <c r="C30" s="163">
        <v>12</v>
      </c>
      <c r="D30" s="25">
        <v>1</v>
      </c>
      <c r="E30" s="28">
        <v>1000</v>
      </c>
      <c r="F30" s="205">
        <f>C30*E30*D30</f>
        <v>12000</v>
      </c>
      <c r="G30" s="173">
        <f>F30/133.34</f>
        <v>89.995500224988746</v>
      </c>
      <c r="H30" s="73" t="s">
        <v>106</v>
      </c>
    </row>
    <row r="31" spans="1:17" ht="26.25" customHeight="1">
      <c r="A31" s="213" t="s">
        <v>121</v>
      </c>
      <c r="B31" s="24" t="s">
        <v>4</v>
      </c>
      <c r="C31" s="163">
        <v>1</v>
      </c>
      <c r="D31" s="25">
        <v>1</v>
      </c>
      <c r="E31" s="28">
        <v>6000</v>
      </c>
      <c r="F31" s="205">
        <f>C31*D31*E31</f>
        <v>6000</v>
      </c>
      <c r="G31" s="173">
        <f>F31/133.34</f>
        <v>44.997750112494373</v>
      </c>
      <c r="H31" s="170" t="s">
        <v>126</v>
      </c>
    </row>
    <row r="32" spans="1:17" s="18" customFormat="1" ht="13.75">
      <c r="A32" s="191" t="s">
        <v>1</v>
      </c>
      <c r="B32" s="20"/>
      <c r="C32" s="164"/>
      <c r="D32" s="17"/>
      <c r="E32" s="27"/>
      <c r="F32" s="206">
        <f>SUM(F29:F31)</f>
        <v>22200</v>
      </c>
      <c r="G32" s="174">
        <f>SUM(G29:G31)</f>
        <v>166.49167541622919</v>
      </c>
      <c r="H32" s="171"/>
    </row>
    <row r="33" spans="1:9" s="18" customFormat="1">
      <c r="A33" s="19"/>
      <c r="B33" s="20"/>
      <c r="C33" s="164"/>
      <c r="D33" s="17"/>
      <c r="E33" s="27"/>
      <c r="F33" s="205"/>
      <c r="G33" s="173"/>
      <c r="H33" s="72"/>
    </row>
    <row r="34" spans="1:9" s="18" customFormat="1" ht="14">
      <c r="A34" s="195" t="s">
        <v>83</v>
      </c>
      <c r="B34" s="144"/>
      <c r="C34" s="167"/>
      <c r="D34" s="145"/>
      <c r="E34" s="146"/>
      <c r="F34" s="209">
        <f>F13+F19+F26+F32</f>
        <v>1471475.4</v>
      </c>
      <c r="G34" s="177">
        <f>G32+G26+G19+G13</f>
        <v>11035.513724313783</v>
      </c>
      <c r="H34" s="171"/>
    </row>
    <row r="35" spans="1:9" s="18" customFormat="1">
      <c r="A35" s="19"/>
      <c r="B35" s="20"/>
      <c r="C35" s="164"/>
      <c r="D35" s="17"/>
      <c r="E35" s="27"/>
      <c r="F35" s="205"/>
      <c r="G35" s="173"/>
      <c r="H35" s="72"/>
    </row>
    <row r="36" spans="1:9" s="33" customFormat="1" ht="14">
      <c r="A36" s="196" t="s">
        <v>2</v>
      </c>
      <c r="B36" s="30"/>
      <c r="C36" s="168"/>
      <c r="D36" s="31"/>
      <c r="E36" s="32"/>
      <c r="F36" s="210">
        <f>F34</f>
        <v>1471475.4</v>
      </c>
      <c r="G36" s="178">
        <f>G34</f>
        <v>11035.513724313783</v>
      </c>
      <c r="H36" s="74"/>
      <c r="I36" s="198"/>
    </row>
    <row r="37" spans="1:9" ht="13.75">
      <c r="A37" s="203"/>
    </row>
  </sheetData>
  <sheetProtection insertColumns="0" insertRows="0" deleteRows="0"/>
  <printOptions horizontalCentered="1"/>
  <pageMargins left="0.7" right="0.7" top="0.5" bottom="0.25" header="0.3" footer="0.3"/>
  <pageSetup paperSize="9" scale="65" orientation="landscape" useFirstPageNumber="1" r:id="rId1"/>
  <headerFooter>
    <oddFooter xml:space="preserve">&amp;Cp &amp;P of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B5"/>
  <sheetViews>
    <sheetView workbookViewId="0">
      <selection activeCell="B5" sqref="B5"/>
    </sheetView>
  </sheetViews>
  <sheetFormatPr defaultColWidth="8.86328125" defaultRowHeight="12.5"/>
  <cols>
    <col min="1" max="1" width="14.26953125" style="154" customWidth="1"/>
    <col min="2" max="2" width="83.40625" style="154" customWidth="1"/>
    <col min="3" max="16384" width="8.86328125" style="154"/>
  </cols>
  <sheetData>
    <row r="1" spans="1:2">
      <c r="A1" s="155" t="s">
        <v>91</v>
      </c>
      <c r="B1" s="156" t="s">
        <v>90</v>
      </c>
    </row>
    <row r="2" spans="1:2">
      <c r="A2" s="161" t="s">
        <v>92</v>
      </c>
      <c r="B2" s="162" t="s">
        <v>93</v>
      </c>
    </row>
    <row r="3" spans="1:2" ht="37.5">
      <c r="A3" s="157" t="s">
        <v>5</v>
      </c>
      <c r="B3" s="158" t="s">
        <v>97</v>
      </c>
    </row>
    <row r="4" spans="1:2">
      <c r="A4" s="157" t="s">
        <v>95</v>
      </c>
      <c r="B4" s="158" t="s">
        <v>96</v>
      </c>
    </row>
    <row r="5" spans="1:2">
      <c r="A5" s="159" t="s">
        <v>94</v>
      </c>
      <c r="B5" s="160" t="s">
        <v>98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15"/>
  <sheetViews>
    <sheetView workbookViewId="0">
      <selection activeCell="B13" sqref="B13"/>
    </sheetView>
  </sheetViews>
  <sheetFormatPr defaultColWidth="9.1328125" defaultRowHeight="12.5"/>
  <cols>
    <col min="1" max="1" width="5.86328125" style="138" customWidth="1"/>
    <col min="2" max="2" width="109.40625" style="143" customWidth="1"/>
    <col min="3" max="3" width="73.26953125" style="139" customWidth="1"/>
    <col min="4" max="4" width="9.1328125" style="139" customWidth="1"/>
    <col min="5" max="16384" width="9.1328125" style="139"/>
  </cols>
  <sheetData>
    <row r="1" spans="1:7" s="137" customFormat="1">
      <c r="A1" s="86" t="s">
        <v>59</v>
      </c>
      <c r="B1" s="87"/>
    </row>
    <row r="2" spans="1:7" s="138" customFormat="1">
      <c r="A2" s="105"/>
      <c r="B2" s="106"/>
    </row>
    <row r="3" spans="1:7" s="138" customFormat="1">
      <c r="A3" s="88" t="s">
        <v>61</v>
      </c>
      <c r="B3" s="89"/>
    </row>
    <row r="4" spans="1:7">
      <c r="A4" s="108" t="s">
        <v>60</v>
      </c>
      <c r="B4" s="109" t="s">
        <v>69</v>
      </c>
    </row>
    <row r="5" spans="1:7">
      <c r="A5" s="108" t="s">
        <v>60</v>
      </c>
      <c r="B5" s="109" t="s">
        <v>89</v>
      </c>
    </row>
    <row r="6" spans="1:7">
      <c r="A6" s="108" t="s">
        <v>60</v>
      </c>
      <c r="B6" s="109" t="s">
        <v>88</v>
      </c>
    </row>
    <row r="7" spans="1:7" s="142" customFormat="1" ht="25.5" customHeight="1">
      <c r="A7" s="108" t="s">
        <v>60</v>
      </c>
      <c r="B7" s="109" t="s">
        <v>70</v>
      </c>
      <c r="C7" s="140"/>
      <c r="D7" s="140"/>
      <c r="E7" s="141"/>
      <c r="F7" s="141"/>
      <c r="G7" s="141"/>
    </row>
    <row r="8" spans="1:7" s="142" customFormat="1" ht="37.5">
      <c r="A8" s="108" t="s">
        <v>60</v>
      </c>
      <c r="B8" s="109" t="s">
        <v>76</v>
      </c>
      <c r="C8" s="140"/>
      <c r="D8" s="140"/>
      <c r="E8" s="141"/>
      <c r="F8" s="141"/>
      <c r="G8" s="141"/>
    </row>
    <row r="9" spans="1:7" s="142" customFormat="1">
      <c r="A9" s="108" t="s">
        <v>60</v>
      </c>
      <c r="B9" s="109" t="s">
        <v>68</v>
      </c>
      <c r="C9" s="140"/>
      <c r="D9" s="140"/>
      <c r="E9" s="141"/>
      <c r="F9" s="141"/>
      <c r="G9" s="141"/>
    </row>
    <row r="10" spans="1:7">
      <c r="A10" s="88"/>
      <c r="B10" s="91"/>
    </row>
    <row r="11" spans="1:7">
      <c r="A11" s="92" t="s">
        <v>65</v>
      </c>
      <c r="B11" s="91"/>
    </row>
    <row r="12" spans="1:7">
      <c r="A12" s="90" t="s">
        <v>60</v>
      </c>
      <c r="B12" s="91" t="s">
        <v>66</v>
      </c>
    </row>
    <row r="13" spans="1:7" ht="37.5">
      <c r="A13" s="88"/>
      <c r="B13" s="93" t="s">
        <v>67</v>
      </c>
    </row>
    <row r="14" spans="1:7" ht="37.5">
      <c r="A14" s="88"/>
      <c r="B14" s="93" t="s">
        <v>77</v>
      </c>
    </row>
    <row r="15" spans="1:7">
      <c r="A15" s="88"/>
      <c r="B15" s="93" t="s">
        <v>78</v>
      </c>
    </row>
  </sheetData>
  <pageMargins left="0.7" right="0.7" top="0.75" bottom="0.75" header="0.3" footer="0.3"/>
  <pageSetup scale="74"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8"/>
  <sheetViews>
    <sheetView zoomScale="90" zoomScaleNormal="90" zoomScalePageLayoutView="90" workbookViewId="0">
      <selection activeCell="B6" sqref="B6"/>
    </sheetView>
  </sheetViews>
  <sheetFormatPr defaultColWidth="29.26953125" defaultRowHeight="12.5"/>
  <cols>
    <col min="1" max="1" width="36.1328125" style="15" customWidth="1"/>
    <col min="2" max="4" width="21.7265625" style="13" customWidth="1"/>
    <col min="5" max="6" width="14.40625" style="128" customWidth="1"/>
    <col min="7" max="16384" width="29.26953125" style="15"/>
  </cols>
  <sheetData>
    <row r="1" spans="1:6">
      <c r="A1" s="11" t="str">
        <f>'Detailed Budget'!A1</f>
        <v>Annex 1</v>
      </c>
      <c r="B1" s="70"/>
      <c r="C1" s="70"/>
      <c r="D1" s="70"/>
    </row>
    <row r="2" spans="1:6">
      <c r="A2" s="11" t="s">
        <v>75</v>
      </c>
      <c r="B2" s="70"/>
      <c r="C2" s="70"/>
      <c r="D2" s="70"/>
    </row>
    <row r="3" spans="1:6">
      <c r="A3" s="11" t="str">
        <f>'Detailed Budget'!A4</f>
        <v>Grant Title: Strengthening local voices through reporting</v>
      </c>
      <c r="B3" s="85" t="s">
        <v>62</v>
      </c>
      <c r="C3" s="70"/>
      <c r="D3" s="70"/>
    </row>
    <row r="4" spans="1:6">
      <c r="A4" s="18"/>
      <c r="B4" s="17"/>
      <c r="C4" s="17"/>
      <c r="D4" s="17"/>
    </row>
    <row r="5" spans="1:6" s="71" customFormat="1">
      <c r="A5" s="81" t="s">
        <v>53</v>
      </c>
      <c r="B5" s="82" t="s">
        <v>52</v>
      </c>
      <c r="C5" s="78" t="s">
        <v>51</v>
      </c>
      <c r="D5" s="78" t="s">
        <v>72</v>
      </c>
      <c r="E5" s="129" t="s">
        <v>8</v>
      </c>
      <c r="F5" s="130" t="s">
        <v>73</v>
      </c>
    </row>
    <row r="6" spans="1:6" s="115" customFormat="1">
      <c r="A6" s="110" t="s">
        <v>74</v>
      </c>
      <c r="B6" s="112" t="s">
        <v>64</v>
      </c>
      <c r="C6" s="125" t="s">
        <v>71</v>
      </c>
      <c r="D6" s="125" t="s">
        <v>71</v>
      </c>
      <c r="E6" s="131" t="s">
        <v>56</v>
      </c>
      <c r="F6" s="132" t="s">
        <v>56</v>
      </c>
    </row>
    <row r="7" spans="1:6" s="115" customFormat="1">
      <c r="A7" s="126"/>
      <c r="B7" s="118" t="s">
        <v>63</v>
      </c>
      <c r="C7" s="127" t="s">
        <v>16</v>
      </c>
      <c r="D7" s="127" t="s">
        <v>16</v>
      </c>
      <c r="E7" s="133" t="s">
        <v>55</v>
      </c>
      <c r="F7" s="134" t="s">
        <v>55</v>
      </c>
    </row>
    <row r="8" spans="1:6" s="18" customFormat="1">
      <c r="A8" s="72" t="s">
        <v>3</v>
      </c>
      <c r="B8" s="101">
        <v>0</v>
      </c>
      <c r="C8" s="100">
        <v>0</v>
      </c>
      <c r="D8" s="99">
        <f>'Detailed Budget'!F13</f>
        <v>1027500</v>
      </c>
      <c r="E8" s="96">
        <f>C8+D8</f>
        <v>1027500</v>
      </c>
      <c r="F8" s="96">
        <f t="shared" ref="F8:F13" si="0">E8-B8</f>
        <v>1027500</v>
      </c>
    </row>
    <row r="9" spans="1:6">
      <c r="A9" s="104" t="s">
        <v>19</v>
      </c>
      <c r="B9" s="102">
        <v>0</v>
      </c>
      <c r="C9" s="95">
        <v>0</v>
      </c>
      <c r="D9" s="94">
        <f>'Detailed Budget'!F19</f>
        <v>202000</v>
      </c>
      <c r="E9" s="96">
        <f t="shared" ref="E9:E13" si="1">C9+D9</f>
        <v>202000</v>
      </c>
      <c r="F9" s="96">
        <f t="shared" si="0"/>
        <v>202000</v>
      </c>
    </row>
    <row r="10" spans="1:6">
      <c r="A10" s="104" t="s">
        <v>18</v>
      </c>
      <c r="B10" s="102">
        <v>0</v>
      </c>
      <c r="C10" s="95">
        <v>0</v>
      </c>
      <c r="D10" s="94">
        <f>'Detailed Budget'!F26</f>
        <v>219775.4</v>
      </c>
      <c r="E10" s="96">
        <f t="shared" si="1"/>
        <v>219775.4</v>
      </c>
      <c r="F10" s="96">
        <f t="shared" si="0"/>
        <v>219775.4</v>
      </c>
    </row>
    <row r="11" spans="1:6" s="18" customFormat="1">
      <c r="A11" s="104" t="s">
        <v>22</v>
      </c>
      <c r="B11" s="102">
        <v>0</v>
      </c>
      <c r="C11" s="95">
        <v>0</v>
      </c>
      <c r="D11" s="94" t="e">
        <f>'Detailed Budget'!#REF!</f>
        <v>#REF!</v>
      </c>
      <c r="E11" s="96" t="e">
        <f t="shared" si="1"/>
        <v>#REF!</v>
      </c>
      <c r="F11" s="96" t="e">
        <f t="shared" si="0"/>
        <v>#REF!</v>
      </c>
    </row>
    <row r="12" spans="1:6">
      <c r="A12" s="107" t="s">
        <v>15</v>
      </c>
      <c r="B12" s="103">
        <v>0</v>
      </c>
      <c r="C12" s="98">
        <v>0</v>
      </c>
      <c r="D12" s="97">
        <f>'Detailed Budget'!F32</f>
        <v>22200</v>
      </c>
      <c r="E12" s="96">
        <f t="shared" si="1"/>
        <v>22200</v>
      </c>
      <c r="F12" s="96">
        <f t="shared" si="0"/>
        <v>22200</v>
      </c>
    </row>
    <row r="13" spans="1:6">
      <c r="A13" s="107" t="s">
        <v>84</v>
      </c>
      <c r="B13" s="103">
        <v>0</v>
      </c>
      <c r="C13" s="98">
        <v>0</v>
      </c>
      <c r="D13" s="97" t="e">
        <f>'Detailed Budget'!#REF!</f>
        <v>#REF!</v>
      </c>
      <c r="E13" s="96" t="e">
        <f t="shared" si="1"/>
        <v>#REF!</v>
      </c>
      <c r="F13" s="96" t="e">
        <f t="shared" si="0"/>
        <v>#REF!</v>
      </c>
    </row>
    <row r="14" spans="1:6" s="33" customFormat="1">
      <c r="A14" s="77" t="s">
        <v>2</v>
      </c>
      <c r="B14" s="76">
        <f>SUM(B8:B13)</f>
        <v>0</v>
      </c>
      <c r="C14" s="76">
        <f>SUM(C8:C13)</f>
        <v>0</v>
      </c>
      <c r="D14" s="76" t="e">
        <f t="shared" ref="D14" si="2">SUM(D8:D12)</f>
        <v>#REF!</v>
      </c>
      <c r="E14" s="135" t="e">
        <f>SUM(E8:E13)</f>
        <v>#REF!</v>
      </c>
      <c r="F14" s="135" t="e">
        <f>SUM(F8:F13)</f>
        <v>#REF!</v>
      </c>
    </row>
    <row r="17" spans="1:6" s="18" customFormat="1">
      <c r="A17" s="18" t="s">
        <v>79</v>
      </c>
      <c r="B17" s="17"/>
      <c r="C17" s="17"/>
      <c r="D17" s="17"/>
      <c r="E17" s="136"/>
      <c r="F17" s="136"/>
    </row>
    <row r="18" spans="1:6" s="18" customFormat="1">
      <c r="A18" s="18" t="s">
        <v>82</v>
      </c>
      <c r="B18" s="17"/>
      <c r="C18" s="17"/>
      <c r="D18" s="17"/>
      <c r="E18" s="136"/>
      <c r="F18" s="136"/>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Additional Tables</vt:lpstr>
      <vt:lpstr>Summary Budget</vt:lpstr>
      <vt:lpstr>Detailed Budget</vt:lpstr>
      <vt:lpstr>DEFINITIONS</vt:lpstr>
      <vt:lpstr>INSTRUCTIONS</vt:lpstr>
      <vt:lpstr>Modification Summary</vt:lpstr>
      <vt:lpstr>'Detailed Budget'!Print_Area</vt:lpstr>
      <vt:lpstr>INSTRUCTIONS!Print_Area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 Farooq</dc:creator>
  <cp:lastModifiedBy>Windows User</cp:lastModifiedBy>
  <cp:lastPrinted>2017-03-24T11:27:31Z</cp:lastPrinted>
  <dcterms:created xsi:type="dcterms:W3CDTF">2010-11-26T20:37:23Z</dcterms:created>
  <dcterms:modified xsi:type="dcterms:W3CDTF">2018-10-20T11:09:45Z</dcterms:modified>
</cp:coreProperties>
</file>